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10.211\public\財政課\5.【決算統計】\H28決算統計\06.平成28年度決算「経営比較分析表」の分析等について\県提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<sst xmlns="http://schemas.openxmlformats.org/spreadsheetml/2006/main" count="237" uniqueCount="124">
  <si>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</si>
  <si>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</si>
  <si>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</si>
  <si>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</si>
  <si>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</si>
  <si>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</si>
  <si>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</si>
  <si>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</si>
  <si>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</si>
  <si>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</si>
  <si>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</si>
  <si>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</si>
  <si>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</si>
  <si>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</si>
  <si>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</si>
  <si>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</si>
  <si>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</si>
  <si>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</si>
  <si>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</si>
  <si>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</si>
  <si>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</si>
  <si>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</si>
  <si>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</si>
  <si>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</si>
  <si>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</si>
  <si>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</si>
  <si>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</si>
  <si>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</si>
  <si>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</si>
  <si>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</si>
  <si>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</si>
  <si>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</si>
  <si>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</si>
  <si>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</si>
  <si>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</si>
  <si>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</si>
  <si>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</si>
  <si>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</si>
  <si>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</si>
  <si>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</si>
  <si>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</si>
  <si>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</si>
  <si>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</si>
  <si>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</si>
  <si>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</si>
  <si>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</si>
  <si>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</si>
  <si>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</si>
  <si>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</si>
  <si>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</si>
  <si>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</si>
  <si>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</si>
  <si>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</si>
  <si>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</si>
  <si>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</si>
  <si>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</si>
  <si>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</si>
  <si>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</si>
  <si>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</si>
  <si>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</si>
  <si>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</si>
  <si>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</si>
  <si>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</si>
  <si>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</si>
  <si>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</si>
  <si>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</si>
  <si>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</si>
  <si>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</si>
  <si>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</si>
  <si>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</si>
  <si>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</si>
  <si>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</si>
  <si>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</si>
  <si>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</si>
  <si>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</si>
  <si>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</si>
  <si>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</si>
  <si>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</si>
  <si>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</si>
  <si>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</si>
  <si>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</si>
  <si>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</si>
  <si>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</si>
  <si>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</si>
  <si>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</si>
  <si>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</si>
  <si>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</si>
  <si>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</si>
  <si>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</si>
  <si>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</si>
  <si>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</si>
  <si>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</si>
  <si>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</si>
  <si>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</si>
  <si>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</si>
  <si>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</si>
  <si>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</si>
  <si>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</si>
  <si>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</si>
  <si>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</si>
  <si>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</si>
  <si>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</si>
  <si>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</si>
  <si>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</si>
  <si>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</si>
  <si>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</si>
  <si>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</si>
  <si>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</si>
  <si>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周防大島町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</si>
  <si>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</si>
  <si>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</si>
  <si>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</si>
  <si>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</si>
  <si>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</si>
  <si>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</si>
  <si>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</si>
  <si>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</si>
  <si>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</si>
  <si>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</si>
  <si>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</si>
  <si>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等により効率的な配水に努める必要がある。
　また、今後ピークを迎える管路や施設・設備の更新については、延命化や設備の再配置などによりコストの圧縮を図りたい。</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9">
      <t>コウシンナド</t>
    </rPh>
    <rPh sb="112" eb="115">
      <t>コウリツテキ</t>
    </rPh>
    <rPh sb="116" eb="118">
      <t>ハイスイ</t>
    </rPh>
    <rPh sb="119" eb="120">
      <t>ツト</t>
    </rPh>
    <rPh sb="122" eb="124">
      <t>ヒツヨウ</t>
    </rPh>
    <rPh sb="133" eb="135">
      <t>コンゴ</t>
    </rPh>
    <rPh sb="139" eb="140">
      <t>ムカ</t>
    </rPh>
    <rPh sb="142" eb="144">
      <t>カンロ</t>
    </rPh>
    <rPh sb="145" eb="147">
      <t>シセツ</t>
    </rPh>
    <rPh sb="148" eb="150">
      <t>セツビ</t>
    </rPh>
    <rPh sb="151" eb="153">
      <t>コウシン</t>
    </rPh>
    <rPh sb="159" eb="161">
      <t>エンメイ</t>
    </rPh>
    <rPh sb="161" eb="162">
      <t>カ</t>
    </rPh>
    <rPh sb="163" eb="165">
      <t>セツビ</t>
    </rPh>
    <rPh sb="166" eb="169">
      <t>サイハイチ</t>
    </rPh>
    <rPh sb="178" eb="180">
      <t>アッシュク</t>
    </rPh>
    <rPh sb="181" eb="182">
      <t>ハカ</t>
    </rPh>
    <phoneticPr fontId="4"/>
  </si>
  <si>
    <t>未設置</t>
    <rPh sb="0" eb="3">
      <t>ミセッチ</t>
    </rPh>
    <phoneticPr fontId="4"/>
  </si>
  <si>
    <t>①収益的収支比率
　総費用と地方債償還金の合計額に占める料金収入等の割合は、80％前後で推移しており、一般会計からの繰入金なしに経営が成り立っていない。
②企業債残高対給水収益比率
 地方債残高は、料金収入等の5倍程度に減ってきており、経営状況の改善につなげたい。
③料金回収率
　給水費用に対する料金収入等の割合は、50％前後で推移しており、一般会計からの繰入金に大きく依存している。
④給水原価
　使用水量1㎥当たりの費用は、500円前後と全国平均より高水準で推移しており、経営圧迫の要因となっている。
⑤施設利用率
　日当たり配水能力に対する平均配水量の割合は、50％前後と全国平均より低水準で推移しており、使用料に見合った施設の更新を検討する必要がある。
⑥有収率
　年間配水量に対する年間有収水量の割合は、前年から2.3％下回っているが、これは、管路等の老朽化による漏水の増加が主な要因であり、漏水の抑制など効率的な配水に努める必要がある。
　水源を県境のダムから遠距離送水に求める本町は、給水コストが高く、料金収入による独立採算が成り立たない。しかし、県内一の高料金水準のため、更なる経営の効率化に努めるとともに、一般会計からの繰入金確保による料金水準の維持に努めたい。
　</t>
    <rPh sb="1" eb="4">
      <t>シュウエキテキ</t>
    </rPh>
    <rPh sb="4" eb="6">
      <t>シュウシ</t>
    </rPh>
    <rPh sb="6" eb="8">
      <t>ヒリツ</t>
    </rPh>
    <rPh sb="10" eb="13">
      <t>ソウヒヨウ</t>
    </rPh>
    <rPh sb="14" eb="17">
      <t>チホウサイ</t>
    </rPh>
    <rPh sb="17" eb="20">
      <t>ショウカンキン</t>
    </rPh>
    <rPh sb="21" eb="23">
      <t>ゴウケイ</t>
    </rPh>
    <rPh sb="23" eb="24">
      <t>ガク</t>
    </rPh>
    <rPh sb="25" eb="26">
      <t>シ</t>
    </rPh>
    <rPh sb="28" eb="30">
      <t>リョウキン</t>
    </rPh>
    <rPh sb="30" eb="32">
      <t>シュウニュウ</t>
    </rPh>
    <rPh sb="32" eb="33">
      <t>トウ</t>
    </rPh>
    <rPh sb="34" eb="36">
      <t>ワリアイ</t>
    </rPh>
    <rPh sb="41" eb="43">
      <t>ゼンゴ</t>
    </rPh>
    <rPh sb="44" eb="46">
      <t>スイイ</t>
    </rPh>
    <rPh sb="51" eb="53">
      <t>イッパン</t>
    </rPh>
    <rPh sb="53" eb="55">
      <t>カイケイ</t>
    </rPh>
    <rPh sb="58" eb="60">
      <t>クリイレ</t>
    </rPh>
    <rPh sb="60" eb="61">
      <t>キン</t>
    </rPh>
    <rPh sb="64" eb="66">
      <t>ケイエイ</t>
    </rPh>
    <rPh sb="67" eb="68">
      <t>ナ</t>
    </rPh>
    <rPh sb="69" eb="70">
      <t>タ</t>
    </rPh>
    <rPh sb="78" eb="80">
      <t>キギョウ</t>
    </rPh>
    <rPh sb="80" eb="81">
      <t>サイ</t>
    </rPh>
    <rPh sb="81" eb="83">
      <t>ザンダカ</t>
    </rPh>
    <rPh sb="83" eb="84">
      <t>タイ</t>
    </rPh>
    <rPh sb="84" eb="86">
      <t>キュウスイ</t>
    </rPh>
    <rPh sb="86" eb="88">
      <t>シュウエキ</t>
    </rPh>
    <rPh sb="88" eb="90">
      <t>ヒリツ</t>
    </rPh>
    <rPh sb="92" eb="95">
      <t>チホウサイ</t>
    </rPh>
    <rPh sb="95" eb="97">
      <t>ザンダカ</t>
    </rPh>
    <rPh sb="99" eb="101">
      <t>リョウキン</t>
    </rPh>
    <rPh sb="101" eb="103">
      <t>シュウニュウ</t>
    </rPh>
    <rPh sb="103" eb="104">
      <t>トウ</t>
    </rPh>
    <rPh sb="106" eb="107">
      <t>バイ</t>
    </rPh>
    <rPh sb="107" eb="109">
      <t>テイド</t>
    </rPh>
    <rPh sb="110" eb="111">
      <t>ヘ</t>
    </rPh>
    <rPh sb="118" eb="120">
      <t>ケイエイ</t>
    </rPh>
    <rPh sb="120" eb="122">
      <t>ジョウキョウ</t>
    </rPh>
    <rPh sb="123" eb="125">
      <t>カイゼン</t>
    </rPh>
    <rPh sb="134" eb="136">
      <t>リョウキン</t>
    </rPh>
    <rPh sb="136" eb="138">
      <t>カイシュウ</t>
    </rPh>
    <rPh sb="138" eb="139">
      <t>リツ</t>
    </rPh>
    <rPh sb="141" eb="143">
      <t>キュウスイ</t>
    </rPh>
    <rPh sb="143" eb="144">
      <t>ヒ</t>
    </rPh>
    <rPh sb="144" eb="145">
      <t>ヨウ</t>
    </rPh>
    <rPh sb="146" eb="147">
      <t>タイ</t>
    </rPh>
    <rPh sb="149" eb="151">
      <t>リョウキン</t>
    </rPh>
    <rPh sb="151" eb="153">
      <t>シュウニュウ</t>
    </rPh>
    <rPh sb="153" eb="154">
      <t>トウ</t>
    </rPh>
    <rPh sb="155" eb="157">
      <t>ワリアイ</t>
    </rPh>
    <rPh sb="162" eb="164">
      <t>ゼンゴ</t>
    </rPh>
    <rPh sb="165" eb="167">
      <t>スイイ</t>
    </rPh>
    <rPh sb="172" eb="174">
      <t>イッパン</t>
    </rPh>
    <rPh sb="174" eb="176">
      <t>カイケイ</t>
    </rPh>
    <rPh sb="179" eb="181">
      <t>クリイレ</t>
    </rPh>
    <rPh sb="181" eb="182">
      <t>キン</t>
    </rPh>
    <rPh sb="183" eb="184">
      <t>オオ</t>
    </rPh>
    <rPh sb="186" eb="188">
      <t>イゾン</t>
    </rPh>
    <rPh sb="195" eb="197">
      <t>キュウスイ</t>
    </rPh>
    <rPh sb="197" eb="199">
      <t>ゲンカ</t>
    </rPh>
    <rPh sb="201" eb="203">
      <t>シヨウ</t>
    </rPh>
    <rPh sb="203" eb="205">
      <t>スイリョウ</t>
    </rPh>
    <rPh sb="207" eb="208">
      <t>ア</t>
    </rPh>
    <rPh sb="211" eb="213">
      <t>ヒヨウ</t>
    </rPh>
    <rPh sb="218" eb="219">
      <t>エン</t>
    </rPh>
    <rPh sb="219" eb="221">
      <t>ゼンゴ</t>
    </rPh>
    <rPh sb="222" eb="224">
      <t>ゼンコク</t>
    </rPh>
    <rPh sb="224" eb="226">
      <t>ヘイキン</t>
    </rPh>
    <rPh sb="228" eb="231">
      <t>コウスイジュン</t>
    </rPh>
    <rPh sb="232" eb="234">
      <t>スイイ</t>
    </rPh>
    <rPh sb="239" eb="241">
      <t>ケイエイ</t>
    </rPh>
    <rPh sb="241" eb="243">
      <t>アッパク</t>
    </rPh>
    <rPh sb="244" eb="246">
      <t>ヨウイン</t>
    </rPh>
    <rPh sb="255" eb="257">
      <t>シセツ</t>
    </rPh>
    <rPh sb="257" eb="260">
      <t>リヨウリツ</t>
    </rPh>
    <rPh sb="262" eb="263">
      <t>ヒ</t>
    </rPh>
    <rPh sb="263" eb="264">
      <t>ア</t>
    </rPh>
    <rPh sb="266" eb="268">
      <t>ハイスイ</t>
    </rPh>
    <rPh sb="268" eb="270">
      <t>ノウリョク</t>
    </rPh>
    <rPh sb="271" eb="272">
      <t>タイ</t>
    </rPh>
    <rPh sb="274" eb="276">
      <t>ヘイキン</t>
    </rPh>
    <rPh sb="276" eb="278">
      <t>ハイスイ</t>
    </rPh>
    <rPh sb="278" eb="279">
      <t>リョウ</t>
    </rPh>
    <rPh sb="280" eb="282">
      <t>ワリアイ</t>
    </rPh>
    <rPh sb="287" eb="289">
      <t>ゼンゴ</t>
    </rPh>
    <rPh sb="290" eb="292">
      <t>ゼンコク</t>
    </rPh>
    <rPh sb="292" eb="294">
      <t>ヘイキン</t>
    </rPh>
    <rPh sb="296" eb="299">
      <t>テイスイジュン</t>
    </rPh>
    <rPh sb="300" eb="302">
      <t>スイイ</t>
    </rPh>
    <rPh sb="307" eb="310">
      <t>シヨウリョウ</t>
    </rPh>
    <rPh sb="311" eb="313">
      <t>ミア</t>
    </rPh>
    <rPh sb="315" eb="317">
      <t>シセツ</t>
    </rPh>
    <rPh sb="318" eb="320">
      <t>コウシン</t>
    </rPh>
    <rPh sb="321" eb="323">
      <t>ケントウ</t>
    </rPh>
    <rPh sb="325" eb="327">
      <t>ヒツヨウ</t>
    </rPh>
    <rPh sb="333" eb="335">
      <t>ユウシュウ</t>
    </rPh>
    <rPh sb="335" eb="336">
      <t>リツ</t>
    </rPh>
    <rPh sb="338" eb="340">
      <t>ネンカン</t>
    </rPh>
    <rPh sb="340" eb="342">
      <t>ハイスイ</t>
    </rPh>
    <rPh sb="342" eb="343">
      <t>リョウ</t>
    </rPh>
    <rPh sb="344" eb="345">
      <t>タイ</t>
    </rPh>
    <rPh sb="347" eb="349">
      <t>ネンカン</t>
    </rPh>
    <rPh sb="349" eb="351">
      <t>ユウシュウ</t>
    </rPh>
    <rPh sb="351" eb="353">
      <t>スイリョウ</t>
    </rPh>
    <rPh sb="354" eb="356">
      <t>ワリアイ</t>
    </rPh>
    <rPh sb="358" eb="360">
      <t>ゼンネン</t>
    </rPh>
    <rPh sb="366" eb="368">
      <t>シタマワ</t>
    </rPh>
    <rPh sb="378" eb="380">
      <t>カンロ</t>
    </rPh>
    <rPh sb="380" eb="381">
      <t>トウ</t>
    </rPh>
    <rPh sb="382" eb="385">
      <t>ロウキュウカ</t>
    </rPh>
    <rPh sb="388" eb="390">
      <t>ロウスイ</t>
    </rPh>
    <rPh sb="391" eb="393">
      <t>ゾウカ</t>
    </rPh>
    <rPh sb="394" eb="395">
      <t>オモ</t>
    </rPh>
    <rPh sb="396" eb="398">
      <t>ヨウイン</t>
    </rPh>
    <rPh sb="402" eb="404">
      <t>ロウスイ</t>
    </rPh>
    <rPh sb="405" eb="407">
      <t>ヨクセイ</t>
    </rPh>
    <rPh sb="409" eb="411">
      <t>コウリツ</t>
    </rPh>
    <rPh sb="411" eb="412">
      <t>テキ</t>
    </rPh>
    <rPh sb="413" eb="415">
      <t>ハイスイ</t>
    </rPh>
    <rPh sb="416" eb="417">
      <t>ツト</t>
    </rPh>
    <rPh sb="419" eb="421">
      <t>ヒツヨウ</t>
    </rPh>
    <rPh sb="427" eb="429">
      <t>スイゲン</t>
    </rPh>
    <rPh sb="430" eb="432">
      <t>ケンザカイ</t>
    </rPh>
    <rPh sb="437" eb="440">
      <t>エンキョリ</t>
    </rPh>
    <rPh sb="440" eb="442">
      <t>ソウスイ</t>
    </rPh>
    <rPh sb="443" eb="444">
      <t>モト</t>
    </rPh>
    <rPh sb="446" eb="448">
      <t>ホンチョウ</t>
    </rPh>
    <rPh sb="450" eb="452">
      <t>キュウスイ</t>
    </rPh>
    <rPh sb="456" eb="457">
      <t>タカ</t>
    </rPh>
    <rPh sb="459" eb="461">
      <t>リョウキン</t>
    </rPh>
    <rPh sb="461" eb="463">
      <t>シュウニュウ</t>
    </rPh>
    <rPh sb="466" eb="468">
      <t>ドクリツ</t>
    </rPh>
    <rPh sb="468" eb="470">
      <t>サイサン</t>
    </rPh>
    <rPh sb="471" eb="472">
      <t>ナ</t>
    </rPh>
    <rPh sb="473" eb="474">
      <t>タ</t>
    </rPh>
    <rPh sb="482" eb="483">
      <t>ケン</t>
    </rPh>
    <rPh sb="483" eb="484">
      <t>ナイ</t>
    </rPh>
    <rPh sb="484" eb="485">
      <t>イチ</t>
    </rPh>
    <rPh sb="486" eb="489">
      <t>コウリョウキン</t>
    </rPh>
    <rPh sb="489" eb="491">
      <t>スイジュン</t>
    </rPh>
    <rPh sb="495" eb="496">
      <t>サラ</t>
    </rPh>
    <rPh sb="498" eb="500">
      <t>ケイエイ</t>
    </rPh>
    <rPh sb="501" eb="504">
      <t>コウリツカ</t>
    </rPh>
    <rPh sb="505" eb="506">
      <t>ツト</t>
    </rPh>
    <rPh sb="513" eb="515">
      <t>イッパン</t>
    </rPh>
    <rPh sb="515" eb="517">
      <t>カイケイ</t>
    </rPh>
    <rPh sb="520" eb="522">
      <t>クリイレ</t>
    </rPh>
    <rPh sb="522" eb="523">
      <t>キン</t>
    </rPh>
    <rPh sb="523" eb="525">
      <t>カクホ</t>
    </rPh>
    <rPh sb="528" eb="530">
      <t>リョウキン</t>
    </rPh>
    <rPh sb="530" eb="532">
      <t>スイジュン</t>
    </rPh>
    <rPh sb="533" eb="535">
      <t>イジ</t>
    </rPh>
    <rPh sb="536" eb="537">
      <t>ツト</t>
    </rPh>
    <phoneticPr fontId="4"/>
  </si>
  <si>
    <t>①管路更新率
　経営状況から、近年では修繕事業を主とし、老朽管や設備等の計画的な更新が行えていないが、現在、実施の海底送水管布設事業を最優先とし、事業終了後、水道施設や管路の修繕、更新等を予定している。</t>
    <rPh sb="1" eb="3">
      <t>カンロ</t>
    </rPh>
    <rPh sb="3" eb="5">
      <t>コウシン</t>
    </rPh>
    <rPh sb="5" eb="6">
      <t>リツ</t>
    </rPh>
    <rPh sb="8" eb="10">
      <t>ケイエイ</t>
    </rPh>
    <rPh sb="10" eb="12">
      <t>ジョウキョウ</t>
    </rPh>
    <rPh sb="15" eb="17">
      <t>キンネン</t>
    </rPh>
    <rPh sb="19" eb="21">
      <t>シュウゼン</t>
    </rPh>
    <rPh sb="21" eb="23">
      <t>ジギョウ</t>
    </rPh>
    <rPh sb="24" eb="25">
      <t>シュ</t>
    </rPh>
    <rPh sb="28" eb="30">
      <t>ロウキュウ</t>
    </rPh>
    <rPh sb="30" eb="31">
      <t>カン</t>
    </rPh>
    <rPh sb="32" eb="34">
      <t>セツビ</t>
    </rPh>
    <rPh sb="34" eb="35">
      <t>トウ</t>
    </rPh>
    <rPh sb="36" eb="39">
      <t>ケイカクテキ</t>
    </rPh>
    <rPh sb="40" eb="42">
      <t>コウシン</t>
    </rPh>
    <rPh sb="43" eb="44">
      <t>オコナ</t>
    </rPh>
    <rPh sb="51" eb="53">
      <t>ゲンザイ</t>
    </rPh>
    <rPh sb="54" eb="56">
      <t>ジッシ</t>
    </rPh>
    <rPh sb="57" eb="59">
      <t>カイテイ</t>
    </rPh>
    <rPh sb="59" eb="61">
      <t>ソウスイ</t>
    </rPh>
    <rPh sb="61" eb="62">
      <t>カン</t>
    </rPh>
    <rPh sb="62" eb="64">
      <t>フセツ</t>
    </rPh>
    <rPh sb="64" eb="66">
      <t>ジギョウ</t>
    </rPh>
    <rPh sb="67" eb="68">
      <t>サイ</t>
    </rPh>
    <rPh sb="68" eb="70">
      <t>ユウセン</t>
    </rPh>
    <rPh sb="73" eb="75">
      <t>ジギョウ</t>
    </rPh>
    <rPh sb="75" eb="78">
      <t>シュウリョウゴ</t>
    </rPh>
    <rPh sb="79" eb="81">
      <t>スイドウ</t>
    </rPh>
    <rPh sb="81" eb="83">
      <t>シセツ</t>
    </rPh>
    <rPh sb="84" eb="86">
      <t>カンロ</t>
    </rPh>
    <rPh sb="87" eb="89">
      <t>シュウゼン</t>
    </rPh>
    <rPh sb="90" eb="92">
      <t>コウシン</t>
    </rPh>
    <rPh sb="92" eb="93">
      <t>トウ</t>
    </rPh>
    <rPh sb="94" eb="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</si>
</sst>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966512"/>
        <c:axId val="11796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17966512"/>
        <c:axId val="117966896"/>
      </c:lineChart>
      <c:dateAx>
        <c:axId val="117966512"/>
        <c:scaling>
          <c:orientation val="minMax"/>
        </c:scaling>
        <c:delete val="1"/>
        <c:axPos val="b"/>
        <c:numFmt formatCode="ge" sourceLinked="1"/>
        <c:majorTickMark val="none"/>
        <c:minorTickMark val="none"/>
        <c:tickLblPos val="none"/>
        <c:crossAx val="117966896"/>
        <c:crosses val="autoZero"/>
        <c:auto val="1"/>
        <c:lblOffset val="100"/>
        <c:baseTimeUnit val="years"/>
      </c:dateAx>
      <c:valAx>
        <c:axId val="1179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6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52.13</c:v>
                </c:pt>
                <c:pt idx="1">
                  <c:v>50.8</c:v>
                </c:pt>
                <c:pt idx="2">
                  <c:v>49.51</c:v>
                </c:pt>
                <c:pt idx="3">
                  <c:v>49.36</c:v>
                </c:pt>
                <c:pt idx="4">
                  <c:v>50.68</c:v>
                </c:pt>
              </c:numCache>
            </c:numRef>
          </c:val>
        </c:ser>
        <c:dLbls>
          <c:showLegendKey val="0"/>
          <c:showVal val="0"/>
          <c:showCatName val="0"/>
          <c:showSerName val="0"/>
          <c:showPercent val="0"/>
          <c:showBubbleSize val="0"/>
        </c:dLbls>
        <c:gapWidth val="150"/>
        <c:axId val="183048216"/>
        <c:axId val="1830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83048216"/>
        <c:axId val="183048608"/>
      </c:lineChart>
      <c:dateAx>
        <c:axId val="183048216"/>
        <c:scaling>
          <c:orientation val="minMax"/>
        </c:scaling>
        <c:delete val="1"/>
        <c:axPos val="b"/>
        <c:numFmt formatCode="ge" sourceLinked="1"/>
        <c:majorTickMark val="none"/>
        <c:minorTickMark val="none"/>
        <c:tickLblPos val="none"/>
        <c:crossAx val="183048608"/>
        <c:crosses val="autoZero"/>
        <c:auto val="1"/>
        <c:lblOffset val="100"/>
        <c:baseTimeUnit val="years"/>
      </c:dateAx>
      <c:valAx>
        <c:axId val="1830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75.2</c:v>
                </c:pt>
                <c:pt idx="1">
                  <c:v>75.92</c:v>
                </c:pt>
                <c:pt idx="2">
                  <c:v>75.39</c:v>
                </c:pt>
                <c:pt idx="3">
                  <c:v>74.510000000000005</c:v>
                </c:pt>
                <c:pt idx="4">
                  <c:v>72.2</c:v>
                </c:pt>
              </c:numCache>
            </c:numRef>
          </c:val>
        </c:ser>
        <c:dLbls>
          <c:showLegendKey val="0"/>
          <c:showVal val="0"/>
          <c:showCatName val="0"/>
          <c:showSerName val="0"/>
          <c:showPercent val="0"/>
          <c:showBubbleSize val="0"/>
        </c:dLbls>
        <c:gapWidth val="150"/>
        <c:axId val="119316216"/>
        <c:axId val="18320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19316216"/>
        <c:axId val="183203592"/>
      </c:lineChart>
      <c:dateAx>
        <c:axId val="119316216"/>
        <c:scaling>
          <c:orientation val="minMax"/>
        </c:scaling>
        <c:delete val="1"/>
        <c:axPos val="b"/>
        <c:numFmt formatCode="ge" sourceLinked="1"/>
        <c:majorTickMark val="none"/>
        <c:minorTickMark val="none"/>
        <c:tickLblPos val="none"/>
        <c:crossAx val="183203592"/>
        <c:crosses val="autoZero"/>
        <c:auto val="1"/>
        <c:lblOffset val="100"/>
        <c:baseTimeUnit val="years"/>
      </c:dateAx>
      <c:valAx>
        <c:axId val="1832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81.489999999999995</c:v>
                </c:pt>
                <c:pt idx="1">
                  <c:v>83.14</c:v>
                </c:pt>
                <c:pt idx="2">
                  <c:v>79.930000000000007</c:v>
                </c:pt>
                <c:pt idx="3">
                  <c:v>78.260000000000005</c:v>
                </c:pt>
                <c:pt idx="4">
                  <c:v>78.8</c:v>
                </c:pt>
              </c:numCache>
            </c:numRef>
          </c:val>
        </c:ser>
        <c:dLbls>
          <c:showLegendKey val="0"/>
          <c:showVal val="0"/>
          <c:showCatName val="0"/>
          <c:showSerName val="0"/>
          <c:showPercent val="0"/>
          <c:showBubbleSize val="0"/>
        </c:dLbls>
        <c:gapWidth val="150"/>
        <c:axId val="182735168"/>
        <c:axId val="1827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82735168"/>
        <c:axId val="182739648"/>
      </c:lineChart>
      <c:dateAx>
        <c:axId val="182735168"/>
        <c:scaling>
          <c:orientation val="minMax"/>
        </c:scaling>
        <c:delete val="1"/>
        <c:axPos val="b"/>
        <c:numFmt formatCode="ge" sourceLinked="1"/>
        <c:majorTickMark val="none"/>
        <c:minorTickMark val="none"/>
        <c:tickLblPos val="none"/>
        <c:crossAx val="182739648"/>
        <c:crosses val="autoZero"/>
        <c:auto val="1"/>
        <c:lblOffset val="100"/>
        <c:baseTimeUnit val="years"/>
      </c:dateAx>
      <c:valAx>
        <c:axId val="1827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62768"/>
        <c:axId val="1832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62768"/>
        <c:axId val="183260000"/>
      </c:lineChart>
      <c:dateAx>
        <c:axId val="183262768"/>
        <c:scaling>
          <c:orientation val="minMax"/>
        </c:scaling>
        <c:delete val="1"/>
        <c:axPos val="b"/>
        <c:numFmt formatCode="ge" sourceLinked="1"/>
        <c:majorTickMark val="none"/>
        <c:minorTickMark val="none"/>
        <c:tickLblPos val="none"/>
        <c:crossAx val="183260000"/>
        <c:crosses val="autoZero"/>
        <c:auto val="1"/>
        <c:lblOffset val="100"/>
        <c:baseTimeUnit val="years"/>
      </c:dateAx>
      <c:valAx>
        <c:axId val="1832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6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829504"/>
        <c:axId val="182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829504"/>
        <c:axId val="182831936"/>
      </c:lineChart>
      <c:dateAx>
        <c:axId val="182829504"/>
        <c:scaling>
          <c:orientation val="minMax"/>
        </c:scaling>
        <c:delete val="1"/>
        <c:axPos val="b"/>
        <c:numFmt formatCode="ge" sourceLinked="1"/>
        <c:majorTickMark val="none"/>
        <c:minorTickMark val="none"/>
        <c:tickLblPos val="none"/>
        <c:crossAx val="182831936"/>
        <c:crosses val="autoZero"/>
        <c:auto val="1"/>
        <c:lblOffset val="100"/>
        <c:baseTimeUnit val="years"/>
      </c:dateAx>
      <c:valAx>
        <c:axId val="182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38816"/>
        <c:axId val="1193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38816"/>
        <c:axId val="119313864"/>
      </c:lineChart>
      <c:dateAx>
        <c:axId val="182938816"/>
        <c:scaling>
          <c:orientation val="minMax"/>
        </c:scaling>
        <c:delete val="1"/>
        <c:axPos val="b"/>
        <c:numFmt formatCode="ge" sourceLinked="1"/>
        <c:majorTickMark val="none"/>
        <c:minorTickMark val="none"/>
        <c:tickLblPos val="none"/>
        <c:crossAx val="119313864"/>
        <c:crosses val="autoZero"/>
        <c:auto val="1"/>
        <c:lblOffset val="100"/>
        <c:baseTimeUnit val="years"/>
      </c:dateAx>
      <c:valAx>
        <c:axId val="11931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16608"/>
        <c:axId val="11931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16608"/>
        <c:axId val="119317000"/>
      </c:lineChart>
      <c:dateAx>
        <c:axId val="119316608"/>
        <c:scaling>
          <c:orientation val="minMax"/>
        </c:scaling>
        <c:delete val="1"/>
        <c:axPos val="b"/>
        <c:numFmt formatCode="ge" sourceLinked="1"/>
        <c:majorTickMark val="none"/>
        <c:minorTickMark val="none"/>
        <c:tickLblPos val="none"/>
        <c:crossAx val="119317000"/>
        <c:crosses val="autoZero"/>
        <c:auto val="1"/>
        <c:lblOffset val="100"/>
        <c:baseTimeUnit val="years"/>
      </c:dateAx>
      <c:valAx>
        <c:axId val="1193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658.78</c:v>
                </c:pt>
                <c:pt idx="1">
                  <c:v>612.21</c:v>
                </c:pt>
                <c:pt idx="2">
                  <c:v>575.19000000000005</c:v>
                </c:pt>
                <c:pt idx="3">
                  <c:v>541.34</c:v>
                </c:pt>
                <c:pt idx="4">
                  <c:v>582.23</c:v>
                </c:pt>
              </c:numCache>
            </c:numRef>
          </c:val>
        </c:ser>
        <c:dLbls>
          <c:showLegendKey val="0"/>
          <c:showVal val="0"/>
          <c:showCatName val="0"/>
          <c:showSerName val="0"/>
          <c:showPercent val="0"/>
          <c:showBubbleSize val="0"/>
        </c:dLbls>
        <c:gapWidth val="150"/>
        <c:axId val="119318176"/>
        <c:axId val="11931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19318176"/>
        <c:axId val="119318568"/>
      </c:lineChart>
      <c:dateAx>
        <c:axId val="119318176"/>
        <c:scaling>
          <c:orientation val="minMax"/>
        </c:scaling>
        <c:delete val="1"/>
        <c:axPos val="b"/>
        <c:numFmt formatCode="ge" sourceLinked="1"/>
        <c:majorTickMark val="none"/>
        <c:minorTickMark val="none"/>
        <c:tickLblPos val="none"/>
        <c:crossAx val="119318568"/>
        <c:crosses val="autoZero"/>
        <c:auto val="1"/>
        <c:lblOffset val="100"/>
        <c:baseTimeUnit val="years"/>
      </c:dateAx>
      <c:valAx>
        <c:axId val="11931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49.91</c:v>
                </c:pt>
                <c:pt idx="1">
                  <c:v>52.67</c:v>
                </c:pt>
                <c:pt idx="2">
                  <c:v>52.71</c:v>
                </c:pt>
                <c:pt idx="3">
                  <c:v>50.15</c:v>
                </c:pt>
                <c:pt idx="4">
                  <c:v>52.31</c:v>
                </c:pt>
              </c:numCache>
            </c:numRef>
          </c:val>
        </c:ser>
        <c:dLbls>
          <c:showLegendKey val="0"/>
          <c:showVal val="0"/>
          <c:showCatName val="0"/>
          <c:showSerName val="0"/>
          <c:showPercent val="0"/>
          <c:showBubbleSize val="0"/>
        </c:dLbls>
        <c:gapWidth val="150"/>
        <c:axId val="183045080"/>
        <c:axId val="1830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83045080"/>
        <c:axId val="183045472"/>
      </c:lineChart>
      <c:dateAx>
        <c:axId val="183045080"/>
        <c:scaling>
          <c:orientation val="minMax"/>
        </c:scaling>
        <c:delete val="1"/>
        <c:axPos val="b"/>
        <c:numFmt formatCode="ge" sourceLinked="1"/>
        <c:majorTickMark val="none"/>
        <c:minorTickMark val="none"/>
        <c:tickLblPos val="none"/>
        <c:crossAx val="183045472"/>
        <c:crosses val="autoZero"/>
        <c:auto val="1"/>
        <c:lblOffset val="100"/>
        <c:baseTimeUnit val="years"/>
      </c:dateAx>
      <c:valAx>
        <c:axId val="1830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502.38</c:v>
                </c:pt>
                <c:pt idx="1">
                  <c:v>481.02</c:v>
                </c:pt>
                <c:pt idx="2">
                  <c:v>491.76</c:v>
                </c:pt>
                <c:pt idx="3">
                  <c:v>527.59</c:v>
                </c:pt>
                <c:pt idx="4">
                  <c:v>438.7</c:v>
                </c:pt>
              </c:numCache>
            </c:numRef>
          </c:val>
        </c:ser>
        <c:dLbls>
          <c:showLegendKey val="0"/>
          <c:showVal val="0"/>
          <c:showCatName val="0"/>
          <c:showSerName val="0"/>
          <c:showPercent val="0"/>
          <c:showBubbleSize val="0"/>
        </c:dLbls>
        <c:gapWidth val="150"/>
        <c:axId val="183046648"/>
        <c:axId val="183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83046648"/>
        <c:axId val="183047040"/>
      </c:lineChart>
      <c:dateAx>
        <c:axId val="183046648"/>
        <c:scaling>
          <c:orientation val="minMax"/>
        </c:scaling>
        <c:delete val="1"/>
        <c:axPos val="b"/>
        <c:numFmt formatCode="ge" sourceLinked="1"/>
        <c:majorTickMark val="none"/>
        <c:minorTickMark val="none"/>
        <c:tickLblPos val="none"/>
        <c:crossAx val="183047040"/>
        <c:crosses val="autoZero"/>
        <c:auto val="1"/>
        <c:lblOffset val="100"/>
        <c:baseTimeUnit val="years"/>
      </c:dateAx>
      <c:valAx>
        <c:axId val="1830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山口県　周防大島町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4"/>
      <c r="BK7" s="4"/>
      <c r="BL7" s="5" t="s">
        <v>9</v>
      </c>
      <c r="BM7" s="6"/>
      <c r="BN7" s="6"/>
      <c r="BO7" s="6"/>
      <c r="BP7" s="6"/>
      <c r="BQ7" s="6"/>
      <c r="BR7" s="6"/>
      <c r="BS7" s="6"/>
      <c r="BT7" s="6"/>
      <c r="BU7" s="6"/>
      <c r="BV7" s="6"/>
      <c r="BW7" s="6"/>
      <c r="BX7" s="6"/>
      <c r="BY7" s="7"/>
    </row>
    <row r="8" spans="1:78" ht="18.75" customHeight="1">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D1</v>
      </c>
      <c r="X8" s="85"/>
      <c r="Y8" s="85"/>
      <c r="Z8" s="85"/>
      <c r="AA8" s="85"/>
      <c r="AB8" s="85"/>
      <c r="AC8" s="85"/>
      <c r="AD8" s="86" t="s">
        <v>121</v>
      </c>
      <c r="AE8" s="86"/>
      <c r="AF8" s="86"/>
      <c r="AG8" s="86"/>
      <c r="AH8" s="86"/>
      <c r="AI8" s="86"/>
      <c r="AJ8" s="86"/>
      <c r="AK8" s="2"/>
      <c r="AL8" s="79">
        <f>データ!$R$6</f>
        <v>17237</v>
      </c>
      <c r="AM8" s="79"/>
      <c r="AN8" s="79"/>
      <c r="AO8" s="79"/>
      <c r="AP8" s="79"/>
      <c r="AQ8" s="79"/>
      <c r="AR8" s="79"/>
      <c r="AS8" s="79"/>
      <c r="AT8" s="78">
        <f>データ!$S$6</f>
        <v>138.09</v>
      </c>
      <c r="AU8" s="78"/>
      <c r="AV8" s="78"/>
      <c r="AW8" s="78"/>
      <c r="AX8" s="78"/>
      <c r="AY8" s="78"/>
      <c r="AZ8" s="78"/>
      <c r="BA8" s="78"/>
      <c r="BB8" s="78">
        <f>データ!$T$6</f>
        <v>124.82</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4"/>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4"/>
      <c r="BK9" s="4"/>
      <c r="BL9" s="76" t="s">
        <v>19</v>
      </c>
      <c r="BM9" s="77"/>
      <c r="BN9" s="11" t="s">
        <v>20</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90.04</v>
      </c>
      <c r="Q10" s="78"/>
      <c r="R10" s="78"/>
      <c r="S10" s="78"/>
      <c r="T10" s="78"/>
      <c r="U10" s="78"/>
      <c r="V10" s="78"/>
      <c r="W10" s="79">
        <f>データ!$Q$6</f>
        <v>4793</v>
      </c>
      <c r="X10" s="79"/>
      <c r="Y10" s="79"/>
      <c r="Z10" s="79"/>
      <c r="AA10" s="79"/>
      <c r="AB10" s="79"/>
      <c r="AC10" s="79"/>
      <c r="AD10" s="2"/>
      <c r="AE10" s="2"/>
      <c r="AF10" s="2"/>
      <c r="AG10" s="2"/>
      <c r="AH10" s="2"/>
      <c r="AI10" s="2"/>
      <c r="AJ10" s="2"/>
      <c r="AK10" s="2"/>
      <c r="AL10" s="79">
        <f>データ!$U$6</f>
        <v>15334</v>
      </c>
      <c r="AM10" s="79"/>
      <c r="AN10" s="79"/>
      <c r="AO10" s="79"/>
      <c r="AP10" s="79"/>
      <c r="AQ10" s="79"/>
      <c r="AR10" s="79"/>
      <c r="AS10" s="79"/>
      <c r="AT10" s="78">
        <f>データ!$V$6</f>
        <v>11.93</v>
      </c>
      <c r="AU10" s="78"/>
      <c r="AV10" s="78"/>
      <c r="AW10" s="78"/>
      <c r="AX10" s="78"/>
      <c r="AY10" s="78"/>
      <c r="AZ10" s="78"/>
      <c r="BA10" s="78"/>
      <c r="BB10" s="78">
        <f>データ!$W$6</f>
        <v>1285.33</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123</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2"/>
      <c r="X3" s="96" t="s">
        <v>65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66</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67</v>
      </c>
      <c r="B4" s="31"/>
      <c r="C4" s="31"/>
      <c r="D4" s="31"/>
      <c r="E4" s="31"/>
      <c r="F4" s="31"/>
      <c r="G4" s="31"/>
      <c r="H4" s="93"/>
      <c r="I4" s="94"/>
      <c r="J4" s="94"/>
      <c r="K4" s="94"/>
      <c r="L4" s="94"/>
      <c r="M4" s="94"/>
      <c r="N4" s="94"/>
      <c r="O4" s="94"/>
      <c r="P4" s="94"/>
      <c r="Q4" s="94"/>
      <c r="R4" s="94"/>
      <c r="S4" s="94"/>
      <c r="T4" s="94"/>
      <c r="U4" s="94"/>
      <c r="V4" s="94"/>
      <c r="W4" s="95"/>
      <c r="X4" s="89" t="s">
        <v>68</v>
      </c>
      <c r="Y4" s="89"/>
      <c r="Z4" s="89"/>
      <c r="AA4" s="89"/>
      <c r="AB4" s="89"/>
      <c r="AC4" s="89"/>
      <c r="AD4" s="89"/>
      <c r="AE4" s="89"/>
      <c r="AF4" s="89"/>
      <c r="AG4" s="89"/>
      <c r="AH4" s="89"/>
      <c r="AI4" s="89" t="s">
        <v>69</v>
      </c>
      <c r="AJ4" s="89"/>
      <c r="AK4" s="89"/>
      <c r="AL4" s="89"/>
      <c r="AM4" s="89"/>
      <c r="AN4" s="89"/>
      <c r="AO4" s="89"/>
      <c r="AP4" s="89"/>
      <c r="AQ4" s="89"/>
      <c r="AR4" s="89"/>
      <c r="AS4" s="89"/>
      <c r="AT4" s="89" t="s">
        <v>70</v>
      </c>
      <c r="AU4" s="89"/>
      <c r="AV4" s="89"/>
      <c r="AW4" s="89"/>
      <c r="AX4" s="89"/>
      <c r="AY4" s="89"/>
      <c r="AZ4" s="89"/>
      <c r="BA4" s="89"/>
      <c r="BB4" s="89"/>
      <c r="BC4" s="89"/>
      <c r="BD4" s="89"/>
      <c r="BE4" s="89" t="s">
        <v>71</v>
      </c>
      <c r="BF4" s="89"/>
      <c r="BG4" s="89"/>
      <c r="BH4" s="89"/>
      <c r="BI4" s="89"/>
      <c r="BJ4" s="89"/>
      <c r="BK4" s="89"/>
      <c r="BL4" s="89"/>
      <c r="BM4" s="89"/>
      <c r="BN4" s="89"/>
      <c r="BO4" s="89"/>
      <c r="BP4" s="89" t="s">
        <v>72</v>
      </c>
      <c r="BQ4" s="89"/>
      <c r="BR4" s="89"/>
      <c r="BS4" s="89"/>
      <c r="BT4" s="89"/>
      <c r="BU4" s="89"/>
      <c r="BV4" s="89"/>
      <c r="BW4" s="89"/>
      <c r="BX4" s="89"/>
      <c r="BY4" s="89"/>
      <c r="BZ4" s="89"/>
      <c r="CA4" s="89" t="s">
        <v>73</v>
      </c>
      <c r="CB4" s="89"/>
      <c r="CC4" s="89"/>
      <c r="CD4" s="89"/>
      <c r="CE4" s="89"/>
      <c r="CF4" s="89"/>
      <c r="CG4" s="89"/>
      <c r="CH4" s="89"/>
      <c r="CI4" s="89"/>
      <c r="CJ4" s="89"/>
      <c r="CK4" s="89"/>
      <c r="CL4" s="89" t="s">
        <v>74</v>
      </c>
      <c r="CM4" s="89"/>
      <c r="CN4" s="89"/>
      <c r="CO4" s="89"/>
      <c r="CP4" s="89"/>
      <c r="CQ4" s="89"/>
      <c r="CR4" s="89"/>
      <c r="CS4" s="89"/>
      <c r="CT4" s="89"/>
      <c r="CU4" s="89"/>
      <c r="CV4" s="89"/>
      <c r="CW4" s="89" t="s">
        <v>75</v>
      </c>
      <c r="CX4" s="89"/>
      <c r="CY4" s="89"/>
      <c r="CZ4" s="89"/>
      <c r="DA4" s="89"/>
      <c r="DB4" s="89"/>
      <c r="DC4" s="89"/>
      <c r="DD4" s="89"/>
      <c r="DE4" s="89"/>
      <c r="DF4" s="89"/>
      <c r="DG4" s="89"/>
      <c r="DH4" s="89" t="s">
        <v>76</v>
      </c>
      <c r="DI4" s="89"/>
      <c r="DJ4" s="89"/>
      <c r="DK4" s="89"/>
      <c r="DL4" s="89"/>
      <c r="DM4" s="89"/>
      <c r="DN4" s="89"/>
      <c r="DO4" s="89"/>
      <c r="DP4" s="89"/>
      <c r="DQ4" s="89"/>
      <c r="DR4" s="89"/>
      <c r="DS4" s="89" t="s">
        <v>77</v>
      </c>
      <c r="DT4" s="89"/>
      <c r="DU4" s="89"/>
      <c r="DV4" s="89"/>
      <c r="DW4" s="89"/>
      <c r="DX4" s="89"/>
      <c r="DY4" s="89"/>
      <c r="DZ4" s="89"/>
      <c r="EA4" s="89"/>
      <c r="EB4" s="89"/>
      <c r="EC4" s="89"/>
      <c r="ED4" s="89" t="s">
        <v>78</v>
      </c>
      <c r="EE4" s="89"/>
      <c r="EF4" s="89"/>
      <c r="EG4" s="89"/>
      <c r="EH4" s="89"/>
      <c r="EI4" s="89"/>
      <c r="EJ4" s="89"/>
      <c r="EK4" s="89"/>
      <c r="EL4" s="89"/>
      <c r="EM4" s="89"/>
      <c r="EN4" s="89"/>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353051</v>
      </c>
      <c r="D6" s="34">
        <f t="shared" si="3"/>
        <v>47</v>
      </c>
      <c r="E6" s="34">
        <f t="shared" si="3"/>
        <v>1</v>
      </c>
      <c r="F6" s="34">
        <f t="shared" si="3"/>
        <v>0</v>
      </c>
      <c r="G6" s="34">
        <f t="shared" si="3"/>
        <v>0</v>
      </c>
      <c r="H6" s="34" t="str">
        <f t="shared" si="3"/>
        <v>山口県　周防大島町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90.04</v>
      </c>
      <c r="Q6" s="35">
        <f t="shared" si="3"/>
        <v>4793</v>
      </c>
      <c r="R6" s="35">
        <f t="shared" si="3"/>
        <v>17237</v>
      </c>
      <c r="S6" s="35">
        <f t="shared" si="3"/>
        <v>138.09</v>
      </c>
      <c r="T6" s="35">
        <f t="shared" si="3"/>
        <v>124.82</v>
      </c>
      <c r="U6" s="35">
        <f t="shared" si="3"/>
        <v>15334</v>
      </c>
      <c r="V6" s="35">
        <f t="shared" si="3"/>
        <v>11.93</v>
      </c>
      <c r="W6" s="35">
        <f t="shared" si="3"/>
        <v>1285.33</v>
      </c>
      <c r="X6" s="36">
        <f>IF(X7="",NA(),X7)</f>
        <v>81.489999999999995</v>
      </c>
      <c r="Y6" s="36">
        <f t="shared" ref="Y6:AG6" si="4">IF(Y7="",NA(),Y7)</f>
        <v>83.14</v>
      </c>
      <c r="Z6" s="36">
        <f t="shared" si="4"/>
        <v>79.930000000000007</v>
      </c>
      <c r="AA6" s="36">
        <f t="shared" si="4"/>
        <v>78.260000000000005</v>
      </c>
      <c r="AB6" s="36">
        <f t="shared" si="4"/>
        <v>78.8</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658.78</v>
      </c>
      <c r="BF6" s="36">
        <f t="shared" ref="BF6:BN6" si="7">IF(BF7="",NA(),BF7)</f>
        <v>612.21</v>
      </c>
      <c r="BG6" s="36">
        <f t="shared" si="7"/>
        <v>575.19000000000005</v>
      </c>
      <c r="BH6" s="36">
        <f t="shared" si="7"/>
        <v>541.34</v>
      </c>
      <c r="BI6" s="36">
        <f t="shared" si="7"/>
        <v>582.23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49.91</v>
      </c>
      <c r="BQ6" s="36">
        <f t="shared" ref="BQ6:BY6" si="8">IF(BQ7="",NA(),BQ7)</f>
        <v>52.67</v>
      </c>
      <c r="BR6" s="36">
        <f t="shared" si="8"/>
        <v>52.71</v>
      </c>
      <c r="BS6" s="36">
        <f t="shared" si="8"/>
        <v>50.15</v>
      </c>
      <c r="BT6" s="36">
        <f t="shared" si="8"/>
        <v>52.31</v>
      </c>
      <c r="BU6" s="36">
        <f t="shared" si="8"/>
        <v>54.57</v>
      </c>
      <c r="BV6" s="36">
        <f t="shared" si="8"/>
        <v>54.4</v>
      </c>
      <c r="BW6" s="36">
        <f t="shared" si="8"/>
        <v>54.45</v>
      </c>
      <c r="BX6" s="36">
        <f t="shared" si="8"/>
        <v>54.33</v>
      </c>
      <c r="BY6" s="36">
        <f t="shared" si="8"/>
        <v>55.02</v>
      </c>
      <c r="BZ6" s="35" t="str">
        <f>IF(BZ7="","",IF(BZ7="-","【-】","【"&amp;SUBSTITUTE(TEXT(BZ7,"#,##0.00"),"-","△")&amp;"】"))</f>
        <v>【53.06】</v>
      </c>
      <c r="CA6" s="36">
        <f>IF(CA7="",NA(),CA7)</f>
        <v>502.38</v>
      </c>
      <c r="CB6" s="36">
        <f t="shared" ref="CB6:CJ6" si="9">IF(CB7="",NA(),CB7)</f>
        <v>481.02</v>
      </c>
      <c r="CC6" s="36">
        <f t="shared" si="9"/>
        <v>491.76</v>
      </c>
      <c r="CD6" s="36">
        <f t="shared" si="9"/>
        <v>527.59</v>
      </c>
      <c r="CE6" s="36">
        <f t="shared" si="9"/>
        <v>438.7</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52.13</v>
      </c>
      <c r="CM6" s="36">
        <f t="shared" ref="CM6:CU6" si="10">IF(CM7="",NA(),CM7)</f>
        <v>50.8</v>
      </c>
      <c r="CN6" s="36">
        <f t="shared" si="10"/>
        <v>49.51</v>
      </c>
      <c r="CO6" s="36">
        <f t="shared" si="10"/>
        <v>49.36</v>
      </c>
      <c r="CP6" s="36">
        <f t="shared" si="10"/>
        <v>50.68</v>
      </c>
      <c r="CQ6" s="36">
        <f t="shared" si="10"/>
        <v>63.99</v>
      </c>
      <c r="CR6" s="36">
        <f t="shared" si="10"/>
        <v>62.01</v>
      </c>
      <c r="CS6" s="36">
        <f t="shared" si="10"/>
        <v>60.68</v>
      </c>
      <c r="CT6" s="36">
        <f t="shared" si="10"/>
        <v>59.87</v>
      </c>
      <c r="CU6" s="36">
        <f t="shared" si="10"/>
        <v>59.59</v>
      </c>
      <c r="CV6" s="35" t="str">
        <f>IF(CV7="","",IF(CV7="-","【-】","【"&amp;SUBSTITUTE(TEXT(CV7,"#,##0.00"),"-","△")&amp;"】"))</f>
        <v>【56.28】</v>
      </c>
      <c r="CW6" s="36">
        <f>IF(CW7="",NA(),CW7)</f>
        <v>75.2</v>
      </c>
      <c r="CX6" s="36">
        <f t="shared" ref="CX6:DF6" si="11">IF(CX7="",NA(),CX7)</f>
        <v>75.92</v>
      </c>
      <c r="CY6" s="36">
        <f t="shared" si="11"/>
        <v>75.39</v>
      </c>
      <c r="CZ6" s="36">
        <f t="shared" si="11"/>
        <v>74.510000000000005</v>
      </c>
      <c r="DA6" s="36">
        <f t="shared" si="11"/>
        <v>72.2</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353051</v>
      </c>
      <c r="D7" s="38">
        <v>47</v>
      </c>
      <c r="E7" s="38">
        <v>1</v>
      </c>
      <c r="F7" s="38">
        <v>0</v>
      </c>
      <c r="G7" s="38">
        <v>0</v>
      </c>
      <c r="H7" s="38" t="s">
        <v>108</v>
      </c>
      <c r="I7" s="38" t="s">
        <v>109</v>
      </c>
      <c r="J7" s="38" t="s">
        <v>110</v>
      </c>
      <c r="K7" s="38" t="s">
        <v>111</v>
      </c>
      <c r="L7" s="38" t="s">
        <v>112</v>
      </c>
      <c r="M7" s="38"/>
      <c r="N7" s="39" t="s">
        <v>113</v>
      </c>
      <c r="O7" s="39" t="s">
        <v>114</v>
      </c>
      <c r="P7" s="39">
        <v>90.04</v>
      </c>
      <c r="Q7" s="39">
        <v>4793</v>
      </c>
      <c r="R7" s="39">
        <v>17237</v>
      </c>
      <c r="S7" s="39">
        <v>138.09</v>
      </c>
      <c r="T7" s="39">
        <v>124.82</v>
      </c>
      <c r="U7" s="39">
        <v>15334</v>
      </c>
      <c r="V7" s="39">
        <v>11.93</v>
      </c>
      <c r="W7" s="39">
        <v>1285.33</v>
      </c>
      <c r="X7" s="39">
        <v>81.489999999999995</v>
      </c>
      <c r="Y7" s="39">
        <v>83.14</v>
      </c>
      <c r="Z7" s="39">
        <v>79.930000000000007</v>
      </c>
      <c r="AA7" s="39">
        <v>78.260000000000005</v>
      </c>
      <c r="AB7" s="39">
        <v>78.8</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658.78</v>
      </c>
      <c r="BF7" s="39">
        <v>612.21</v>
      </c>
      <c r="BG7" s="39">
        <v>575.19000000000005</v>
      </c>
      <c r="BH7" s="39">
        <v>541.34</v>
      </c>
      <c r="BI7" s="39">
        <v>582.23</v>
      </c>
      <c r="BJ7" s="39">
        <v>1321.78</v>
      </c>
      <c r="BK7" s="39">
        <v>1326.51</v>
      </c>
      <c r="BL7" s="39">
        <v>1285.3599999999999</v>
      </c>
      <c r="BM7" s="39">
        <v>1246.73</v>
      </c>
      <c r="BN7" s="39">
        <v>1281.51</v>
      </c>
      <c r="BO7" s="39">
        <v>1280.76</v>
      </c>
      <c r="BP7" s="39">
        <v>49.91</v>
      </c>
      <c r="BQ7" s="39">
        <v>52.67</v>
      </c>
      <c r="BR7" s="39">
        <v>52.71</v>
      </c>
      <c r="BS7" s="39">
        <v>50.15</v>
      </c>
      <c r="BT7" s="39">
        <v>52.31</v>
      </c>
      <c r="BU7" s="39">
        <v>54.57</v>
      </c>
      <c r="BV7" s="39">
        <v>54.4</v>
      </c>
      <c r="BW7" s="39">
        <v>54.45</v>
      </c>
      <c r="BX7" s="39">
        <v>54.33</v>
      </c>
      <c r="BY7" s="39">
        <v>55.02</v>
      </c>
      <c r="BZ7" s="39">
        <v>53.06</v>
      </c>
      <c r="CA7" s="39">
        <v>502.38</v>
      </c>
      <c r="CB7" s="39">
        <v>481.02</v>
      </c>
      <c r="CC7" s="39">
        <v>491.76</v>
      </c>
      <c r="CD7" s="39">
        <v>527.59</v>
      </c>
      <c r="CE7" s="39">
        <v>438.7</v>
      </c>
      <c r="CF7" s="39">
        <v>318.02999999999997</v>
      </c>
      <c r="CG7" s="39">
        <v>325.14</v>
      </c>
      <c r="CH7" s="39">
        <v>332.75</v>
      </c>
      <c r="CI7" s="39">
        <v>341.05</v>
      </c>
      <c r="CJ7" s="39">
        <v>330.62</v>
      </c>
      <c r="CK7" s="39">
        <v>314.83</v>
      </c>
      <c r="CL7" s="39">
        <v>52.13</v>
      </c>
      <c r="CM7" s="39">
        <v>50.8</v>
      </c>
      <c r="CN7" s="39">
        <v>49.51</v>
      </c>
      <c r="CO7" s="39">
        <v>49.36</v>
      </c>
      <c r="CP7" s="39">
        <v>50.68</v>
      </c>
      <c r="CQ7" s="39">
        <v>63.99</v>
      </c>
      <c r="CR7" s="39">
        <v>62.01</v>
      </c>
      <c r="CS7" s="39">
        <v>60.68</v>
      </c>
      <c r="CT7" s="39">
        <v>59.87</v>
      </c>
      <c r="CU7" s="39">
        <v>59.59</v>
      </c>
      <c r="CV7" s="39">
        <v>56.28</v>
      </c>
      <c r="CW7" s="39">
        <v>75.2</v>
      </c>
      <c r="CX7" s="39">
        <v>75.92</v>
      </c>
      <c r="CY7" s="39">
        <v>75.39</v>
      </c>
      <c r="CZ7" s="39">
        <v>74.510000000000005</v>
      </c>
      <c r="DA7" s="39">
        <v>72.2</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2018-02-15T01:20:04Z</cp:lastPrinted>
  <dcterms:created xsi:type="dcterms:W3CDTF">2017-12-25T01:46:30Z</dcterms:created>
  <dcterms:modified xsi:type="dcterms:W3CDTF">2018-02-28T23:33:21Z</dcterms:modified>
</cp:coreProperties>
</file>