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AcLtvDsbNCQKSYMyN+S8ShDciODozP/L6qmGyawpuKfJJentW6Q6gbIs7yFPUG0e3JQSasCKZtWR6FVpXVeAIA==" workbookSaltValue="YyWvca6ctPIm5f2kHkyJ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<sst xmlns="http://schemas.openxmlformats.org/spreadsheetml/2006/main" count="228" uniqueCount="113">
  <si>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</si>
  <si>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</si>
  <si>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</si>
  <si>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</si>
  <si>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</si>
  <si>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</si>
  <si>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</si>
  <si>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</si>
  <si>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</si>
  <si>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</si>
  <si>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</si>
  <si>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</si>
  <si>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</si>
  <si>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</si>
  <si>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</si>
  <si>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</si>
  <si>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</si>
  <si>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</si>
  <si>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</si>
  <si>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</si>
  <si>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</si>
  <si>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</si>
  <si>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</si>
  <si>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</si>
  <si>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</si>
  <si>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</si>
  <si>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</si>
  <si>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</si>
  <si>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</si>
  <si>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</si>
  <si>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</si>
  <si>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</si>
  <si>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</si>
  <si>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</si>
  <si>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</si>
  <si>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</si>
  <si>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</si>
  <si>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</si>
  <si>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</si>
  <si>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</si>
  <si>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</si>
  <si>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</si>
  <si>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</si>
  <si>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</si>
  <si>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</si>
  <si>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</si>
  <si>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</si>
  <si>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</si>
  <si>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</si>
  <si>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</si>
  <si>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</si>
  <si>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</si>
  <si>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</si>
  <si>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</si>
  <si>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</si>
  <si>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</si>
  <si>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</si>
  <si>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</si>
  <si>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</si>
  <si>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</si>
  <si>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</si>
  <si>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</si>
  <si>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</si>
  <si>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</si>
  <si>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</si>
  <si>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</si>
  <si>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</si>
  <si>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</si>
  <si>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</si>
  <si>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</si>
  <si>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</si>
  <si>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</si>
  <si>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</si>
  <si>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</si>
  <si>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</si>
  <si>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</si>
  <si>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</si>
  <si>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</si>
  <si>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</si>
  <si>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</si>
  <si>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</si>
  <si>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</si>
  <si>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</si>
  <si>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</si>
  <si>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</si>
  <si>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</si>
  <si>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</si>
  <si>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</si>
  <si>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</si>
  <si>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</si>
  <si>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</si>
  <si>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</si>
  <si>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</si>
  <si>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</si>
  <si>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</si>
  <si>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</si>
  <si>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</si>
  <si>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</si>
  <si>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</si>
  <si>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</si>
  <si>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</si>
  <si>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</si>
  <si>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</si>
  <si>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</si>
  <si>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</si>
  <si>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</si>
  <si>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</si>
  <si>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</si>
  <si>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</si>
  <si>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</si>
  <si>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</si>
  <si>
    <t>　各処理施設が供用開始後から10年経過しており、古いもので18年が経過し、老朽化が進んでいる。
　現在は不具合が起きた機器を修繕するという対応をしているが、今後は適切な更新計画が必要である。
　現在、機能診断・長寿命化計画を策定する予定としており、施設の長寿命化及び施設更新に要する費用の平準化を図っていく。</t>
    <rPh sb="1" eb="2">
      <t>カク</t>
    </rPh>
    <rPh sb="2" eb="4">
      <t>ショリ</t>
    </rPh>
    <rPh sb="4" eb="6">
      <t>シセツ</t>
    </rPh>
    <rPh sb="7" eb="9">
      <t>キョウヨウ</t>
    </rPh>
    <rPh sb="9" eb="12">
      <t>カイシゴ</t>
    </rPh>
    <rPh sb="16" eb="17">
      <t>ネン</t>
    </rPh>
    <rPh sb="17" eb="19">
      <t>ケイカ</t>
    </rPh>
    <rPh sb="37" eb="40">
      <t>ロウキュウカ</t>
    </rPh>
    <rPh sb="41" eb="42">
      <t>スス</t>
    </rPh>
    <rPh sb="97" eb="99">
      <t>ゲンザイ</t>
    </rPh>
    <phoneticPr fontId="4"/>
  </si>
  <si>
    <t>①経費回収率については、類似団体、全国平均に比べ低く、また100％を下回る数値となっている。維持管理費の増加に伴う汚水処理費の高騰が主な要因と考えられる。
　料金収入で維持管理費を賄うことができないため、一般会計からの繰入れに頼っているのが現状である。
　また、汚水処理原価についは類似団体と比べて高くなっており、水洗化率の向上と維持管理費の削減及び適正な使用料収入の確保が必要である。
②収益的収支比率の水準が低いのは、償還金の割合が高いことが影響していると考えられる。</t>
    <rPh sb="22" eb="23">
      <t>クラ</t>
    </rPh>
    <rPh sb="46" eb="48">
      <t>イジ</t>
    </rPh>
    <rPh sb="48" eb="51">
      <t>カンリヒ</t>
    </rPh>
    <rPh sb="52" eb="54">
      <t>ゾウカ</t>
    </rPh>
    <rPh sb="55" eb="56">
      <t>トモナ</t>
    </rPh>
    <rPh sb="57" eb="59">
      <t>オスイ</t>
    </rPh>
    <rPh sb="59" eb="61">
      <t>ショリ</t>
    </rPh>
    <rPh sb="61" eb="62">
      <t>ヒ</t>
    </rPh>
    <rPh sb="63" eb="65">
      <t>コウトウ</t>
    </rPh>
    <rPh sb="66" eb="67">
      <t>オモ</t>
    </rPh>
    <rPh sb="68" eb="70">
      <t>ヨウイン</t>
    </rPh>
    <rPh sb="71" eb="72">
      <t>カンガ</t>
    </rPh>
    <rPh sb="141" eb="143">
      <t>ルイジ</t>
    </rPh>
    <rPh sb="143" eb="145">
      <t>ダンタイ</t>
    </rPh>
    <rPh sb="146" eb="147">
      <t>クラ</t>
    </rPh>
    <rPh sb="149" eb="150">
      <t>タカ</t>
    </rPh>
    <rPh sb="204" eb="206">
      <t>スイジュン</t>
    </rPh>
    <rPh sb="207" eb="20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</si>
</sst>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01-4279-9752-69AB2FDC1086}"/>
            </c:ext>
          </c:extLst>
        </c:ser>
        <c:dLbls>
          <c:showLegendKey val="0"/>
          <c:showVal val="0"/>
          <c:showCatName val="0"/>
          <c:showSerName val="0"/>
          <c:showPercent val="0"/>
          <c:showBubbleSize val="0"/>
        </c:dLbls>
        <c:gapWidth val="150"/>
        <c:axId val="366274608"/>
        <c:axId val="3662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101-4279-9752-69AB2FDC1086}"/>
            </c:ext>
          </c:extLst>
        </c:ser>
        <c:dLbls>
          <c:showLegendKey val="0"/>
          <c:showVal val="0"/>
          <c:showCatName val="0"/>
          <c:showSerName val="0"/>
          <c:showPercent val="0"/>
          <c:showBubbleSize val="0"/>
        </c:dLbls>
        <c:marker val="1"/>
        <c:smooth val="0"/>
        <c:axId val="366274608"/>
        <c:axId val="366272648"/>
      </c:lineChart>
      <c:dateAx>
        <c:axId val="366274608"/>
        <c:scaling>
          <c:orientation val="minMax"/>
        </c:scaling>
        <c:delete val="1"/>
        <c:axPos val="b"/>
        <c:numFmt formatCode="ge" sourceLinked="1"/>
        <c:majorTickMark val="none"/>
        <c:minorTickMark val="none"/>
        <c:tickLblPos val="none"/>
        <c:crossAx val="366272648"/>
        <c:crosses val="autoZero"/>
        <c:auto val="1"/>
        <c:lblOffset val="100"/>
        <c:baseTimeUnit val="years"/>
      </c:dateAx>
      <c:valAx>
        <c:axId val="36627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7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32.1</c:v>
                </c:pt>
                <c:pt idx="1">
                  <c:v>35.630000000000003</c:v>
                </c:pt>
                <c:pt idx="2">
                  <c:v>35.79</c:v>
                </c:pt>
                <c:pt idx="3">
                  <c:v>34.56</c:v>
                </c:pt>
                <c:pt idx="4">
                  <c:v>32.42</c:v>
                </c:pt>
              </c:numCache>
            </c:numRef>
          </c:val>
          <c:extLst xmlns:c16r2="http://schemas.microsoft.com/office/drawing/2015/06/chart">
            <c:ext xmlns:c16="http://schemas.microsoft.com/office/drawing/2014/chart" uri="{C3380CC4-5D6E-409C-BE32-E72D297353CC}">
              <c16:uniqueId val="{00000000-7B65-4C8B-AC95-732BF03D5196}"/>
            </c:ext>
          </c:extLst>
        </c:ser>
        <c:dLbls>
          <c:showLegendKey val="0"/>
          <c:showVal val="0"/>
          <c:showCatName val="0"/>
          <c:showSerName val="0"/>
          <c:showPercent val="0"/>
          <c:showBubbleSize val="0"/>
        </c:dLbls>
        <c:gapWidth val="150"/>
        <c:axId val="368444464"/>
        <c:axId val="3684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B65-4C8B-AC95-732BF03D5196}"/>
            </c:ext>
          </c:extLst>
        </c:ser>
        <c:dLbls>
          <c:showLegendKey val="0"/>
          <c:showVal val="0"/>
          <c:showCatName val="0"/>
          <c:showSerName val="0"/>
          <c:showPercent val="0"/>
          <c:showBubbleSize val="0"/>
        </c:dLbls>
        <c:marker val="1"/>
        <c:smooth val="0"/>
        <c:axId val="368444464"/>
        <c:axId val="368442112"/>
      </c:lineChart>
      <c:dateAx>
        <c:axId val="368444464"/>
        <c:scaling>
          <c:orientation val="minMax"/>
        </c:scaling>
        <c:delete val="1"/>
        <c:axPos val="b"/>
        <c:numFmt formatCode="ge" sourceLinked="1"/>
        <c:majorTickMark val="none"/>
        <c:minorTickMark val="none"/>
        <c:tickLblPos val="none"/>
        <c:crossAx val="368442112"/>
        <c:crosses val="autoZero"/>
        <c:auto val="1"/>
        <c:lblOffset val="100"/>
        <c:baseTimeUnit val="years"/>
      </c:dateAx>
      <c:valAx>
        <c:axId val="368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78.14</c:v>
                </c:pt>
                <c:pt idx="1">
                  <c:v>78.819999999999993</c:v>
                </c:pt>
                <c:pt idx="2">
                  <c:v>78.69</c:v>
                </c:pt>
                <c:pt idx="3">
                  <c:v>78.67</c:v>
                </c:pt>
                <c:pt idx="4">
                  <c:v>77.34</c:v>
                </c:pt>
              </c:numCache>
            </c:numRef>
          </c:val>
          <c:extLst xmlns:c16r2="http://schemas.microsoft.com/office/drawing/2015/06/chart">
            <c:ext xmlns:c16="http://schemas.microsoft.com/office/drawing/2014/chart" uri="{C3380CC4-5D6E-409C-BE32-E72D297353CC}">
              <c16:uniqueId val="{00000000-ED3E-46E0-8E2E-171A8C755452}"/>
            </c:ext>
          </c:extLst>
        </c:ser>
        <c:dLbls>
          <c:showLegendKey val="0"/>
          <c:showVal val="0"/>
          <c:showCatName val="0"/>
          <c:showSerName val="0"/>
          <c:showPercent val="0"/>
          <c:showBubbleSize val="0"/>
        </c:dLbls>
        <c:gapWidth val="150"/>
        <c:axId val="368440544"/>
        <c:axId val="36844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D3E-46E0-8E2E-171A8C755452}"/>
            </c:ext>
          </c:extLst>
        </c:ser>
        <c:dLbls>
          <c:showLegendKey val="0"/>
          <c:showVal val="0"/>
          <c:showCatName val="0"/>
          <c:showSerName val="0"/>
          <c:showPercent val="0"/>
          <c:showBubbleSize val="0"/>
        </c:dLbls>
        <c:marker val="1"/>
        <c:smooth val="0"/>
        <c:axId val="368440544"/>
        <c:axId val="368447600"/>
      </c:lineChart>
      <c:dateAx>
        <c:axId val="368440544"/>
        <c:scaling>
          <c:orientation val="minMax"/>
        </c:scaling>
        <c:delete val="1"/>
        <c:axPos val="b"/>
        <c:numFmt formatCode="ge" sourceLinked="1"/>
        <c:majorTickMark val="none"/>
        <c:minorTickMark val="none"/>
        <c:tickLblPos val="none"/>
        <c:crossAx val="368447600"/>
        <c:crosses val="autoZero"/>
        <c:auto val="1"/>
        <c:lblOffset val="100"/>
        <c:baseTimeUnit val="years"/>
      </c:dateAx>
      <c:valAx>
        <c:axId val="36844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52.27</c:v>
                </c:pt>
                <c:pt idx="1">
                  <c:v>53.47</c:v>
                </c:pt>
                <c:pt idx="2">
                  <c:v>54.94</c:v>
                </c:pt>
                <c:pt idx="3">
                  <c:v>56.3</c:v>
                </c:pt>
                <c:pt idx="4">
                  <c:v>56.18</c:v>
                </c:pt>
              </c:numCache>
            </c:numRef>
          </c:val>
          <c:extLst xmlns:c16r2="http://schemas.microsoft.com/office/drawing/2015/06/chart">
            <c:ext xmlns:c16="http://schemas.microsoft.com/office/drawing/2014/chart" uri="{C3380CC4-5D6E-409C-BE32-E72D297353CC}">
              <c16:uniqueId val="{00000000-5D85-4CA1-B79A-10368CA8F9CF}"/>
            </c:ext>
          </c:extLst>
        </c:ser>
        <c:dLbls>
          <c:showLegendKey val="0"/>
          <c:showVal val="0"/>
          <c:showCatName val="0"/>
          <c:showSerName val="0"/>
          <c:showPercent val="0"/>
          <c:showBubbleSize val="0"/>
        </c:dLbls>
        <c:gapWidth val="150"/>
        <c:axId val="366275000"/>
        <c:axId val="3662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5-4CA1-B79A-10368CA8F9CF}"/>
            </c:ext>
          </c:extLst>
        </c:ser>
        <c:dLbls>
          <c:showLegendKey val="0"/>
          <c:showVal val="0"/>
          <c:showCatName val="0"/>
          <c:showSerName val="0"/>
          <c:showPercent val="0"/>
          <c:showBubbleSize val="0"/>
        </c:dLbls>
        <c:marker val="1"/>
        <c:smooth val="0"/>
        <c:axId val="366275000"/>
        <c:axId val="366275392"/>
      </c:lineChart>
      <c:dateAx>
        <c:axId val="366275000"/>
        <c:scaling>
          <c:orientation val="minMax"/>
        </c:scaling>
        <c:delete val="1"/>
        <c:axPos val="b"/>
        <c:numFmt formatCode="ge" sourceLinked="1"/>
        <c:majorTickMark val="none"/>
        <c:minorTickMark val="none"/>
        <c:tickLblPos val="none"/>
        <c:crossAx val="366275392"/>
        <c:crosses val="autoZero"/>
        <c:auto val="1"/>
        <c:lblOffset val="100"/>
        <c:baseTimeUnit val="years"/>
      </c:dateAx>
      <c:valAx>
        <c:axId val="3662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7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1E-40EF-A3A8-0C37528354A6}"/>
            </c:ext>
          </c:extLst>
        </c:ser>
        <c:dLbls>
          <c:showLegendKey val="0"/>
          <c:showVal val="0"/>
          <c:showCatName val="0"/>
          <c:showSerName val="0"/>
          <c:showPercent val="0"/>
          <c:showBubbleSize val="0"/>
        </c:dLbls>
        <c:gapWidth val="150"/>
        <c:axId val="368082120"/>
        <c:axId val="3680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E-40EF-A3A8-0C37528354A6}"/>
            </c:ext>
          </c:extLst>
        </c:ser>
        <c:dLbls>
          <c:showLegendKey val="0"/>
          <c:showVal val="0"/>
          <c:showCatName val="0"/>
          <c:showSerName val="0"/>
          <c:showPercent val="0"/>
          <c:showBubbleSize val="0"/>
        </c:dLbls>
        <c:marker val="1"/>
        <c:smooth val="0"/>
        <c:axId val="368082120"/>
        <c:axId val="368078592"/>
      </c:lineChart>
      <c:dateAx>
        <c:axId val="368082120"/>
        <c:scaling>
          <c:orientation val="minMax"/>
        </c:scaling>
        <c:delete val="1"/>
        <c:axPos val="b"/>
        <c:numFmt formatCode="ge" sourceLinked="1"/>
        <c:majorTickMark val="none"/>
        <c:minorTickMark val="none"/>
        <c:tickLblPos val="none"/>
        <c:crossAx val="368078592"/>
        <c:crosses val="autoZero"/>
        <c:auto val="1"/>
        <c:lblOffset val="100"/>
        <c:baseTimeUnit val="years"/>
      </c:dateAx>
      <c:valAx>
        <c:axId val="368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CD-4F92-8544-CC46B071C637}"/>
            </c:ext>
          </c:extLst>
        </c:ser>
        <c:dLbls>
          <c:showLegendKey val="0"/>
          <c:showVal val="0"/>
          <c:showCatName val="0"/>
          <c:showSerName val="0"/>
          <c:showPercent val="0"/>
          <c:showBubbleSize val="0"/>
        </c:dLbls>
        <c:gapWidth val="150"/>
        <c:axId val="368083688"/>
        <c:axId val="3680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CD-4F92-8544-CC46B071C637}"/>
            </c:ext>
          </c:extLst>
        </c:ser>
        <c:dLbls>
          <c:showLegendKey val="0"/>
          <c:showVal val="0"/>
          <c:showCatName val="0"/>
          <c:showSerName val="0"/>
          <c:showPercent val="0"/>
          <c:showBubbleSize val="0"/>
        </c:dLbls>
        <c:marker val="1"/>
        <c:smooth val="0"/>
        <c:axId val="368083688"/>
        <c:axId val="368076632"/>
      </c:lineChart>
      <c:dateAx>
        <c:axId val="368083688"/>
        <c:scaling>
          <c:orientation val="minMax"/>
        </c:scaling>
        <c:delete val="1"/>
        <c:axPos val="b"/>
        <c:numFmt formatCode="ge" sourceLinked="1"/>
        <c:majorTickMark val="none"/>
        <c:minorTickMark val="none"/>
        <c:tickLblPos val="none"/>
        <c:crossAx val="368076632"/>
        <c:crosses val="autoZero"/>
        <c:auto val="1"/>
        <c:lblOffset val="100"/>
        <c:baseTimeUnit val="years"/>
      </c:dateAx>
      <c:valAx>
        <c:axId val="3680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C-40FC-8F6E-4E394685F9CD}"/>
            </c:ext>
          </c:extLst>
        </c:ser>
        <c:dLbls>
          <c:showLegendKey val="0"/>
          <c:showVal val="0"/>
          <c:showCatName val="0"/>
          <c:showSerName val="0"/>
          <c:showPercent val="0"/>
          <c:showBubbleSize val="0"/>
        </c:dLbls>
        <c:gapWidth val="150"/>
        <c:axId val="368082512"/>
        <c:axId val="36808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C-40FC-8F6E-4E394685F9CD}"/>
            </c:ext>
          </c:extLst>
        </c:ser>
        <c:dLbls>
          <c:showLegendKey val="0"/>
          <c:showVal val="0"/>
          <c:showCatName val="0"/>
          <c:showSerName val="0"/>
          <c:showPercent val="0"/>
          <c:showBubbleSize val="0"/>
        </c:dLbls>
        <c:marker val="1"/>
        <c:smooth val="0"/>
        <c:axId val="368082512"/>
        <c:axId val="368082904"/>
      </c:lineChart>
      <c:dateAx>
        <c:axId val="368082512"/>
        <c:scaling>
          <c:orientation val="minMax"/>
        </c:scaling>
        <c:delete val="1"/>
        <c:axPos val="b"/>
        <c:numFmt formatCode="ge" sourceLinked="1"/>
        <c:majorTickMark val="none"/>
        <c:minorTickMark val="none"/>
        <c:tickLblPos val="none"/>
        <c:crossAx val="368082904"/>
        <c:crosses val="autoZero"/>
        <c:auto val="1"/>
        <c:lblOffset val="100"/>
        <c:baseTimeUnit val="years"/>
      </c:dateAx>
      <c:valAx>
        <c:axId val="3680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A-46C8-B241-D632B149CE45}"/>
            </c:ext>
          </c:extLst>
        </c:ser>
        <c:dLbls>
          <c:showLegendKey val="0"/>
          <c:showVal val="0"/>
          <c:showCatName val="0"/>
          <c:showSerName val="0"/>
          <c:showPercent val="0"/>
          <c:showBubbleSize val="0"/>
        </c:dLbls>
        <c:gapWidth val="150"/>
        <c:axId val="368079376"/>
        <c:axId val="36807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A-46C8-B241-D632B149CE45}"/>
            </c:ext>
          </c:extLst>
        </c:ser>
        <c:dLbls>
          <c:showLegendKey val="0"/>
          <c:showVal val="0"/>
          <c:showCatName val="0"/>
          <c:showSerName val="0"/>
          <c:showPercent val="0"/>
          <c:showBubbleSize val="0"/>
        </c:dLbls>
        <c:marker val="1"/>
        <c:smooth val="0"/>
        <c:axId val="368079376"/>
        <c:axId val="368077808"/>
      </c:lineChart>
      <c:dateAx>
        <c:axId val="368079376"/>
        <c:scaling>
          <c:orientation val="minMax"/>
        </c:scaling>
        <c:delete val="1"/>
        <c:axPos val="b"/>
        <c:numFmt formatCode="ge" sourceLinked="1"/>
        <c:majorTickMark val="none"/>
        <c:minorTickMark val="none"/>
        <c:tickLblPos val="none"/>
        <c:crossAx val="368077808"/>
        <c:crosses val="autoZero"/>
        <c:auto val="1"/>
        <c:lblOffset val="100"/>
        <c:baseTimeUnit val="years"/>
      </c:dateAx>
      <c:valAx>
        <c:axId val="3680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50.12</c:v>
                </c:pt>
                <c:pt idx="2">
                  <c:v>65.180000000000007</c:v>
                </c:pt>
                <c:pt idx="3">
                  <c:v>59.35</c:v>
                </c:pt>
                <c:pt idx="4">
                  <c:v>64.81</c:v>
                </c:pt>
              </c:numCache>
            </c:numRef>
          </c:val>
          <c:extLst xmlns:c16r2="http://schemas.microsoft.com/office/drawing/2015/06/chart">
            <c:ext xmlns:c16="http://schemas.microsoft.com/office/drawing/2014/chart" uri="{C3380CC4-5D6E-409C-BE32-E72D297353CC}">
              <c16:uniqueId val="{00000000-87B9-4019-9D32-819F5B1AA156}"/>
            </c:ext>
          </c:extLst>
        </c:ser>
        <c:dLbls>
          <c:showLegendKey val="0"/>
          <c:showVal val="0"/>
          <c:showCatName val="0"/>
          <c:showSerName val="0"/>
          <c:showPercent val="0"/>
          <c:showBubbleSize val="0"/>
        </c:dLbls>
        <c:gapWidth val="150"/>
        <c:axId val="368080944"/>
        <c:axId val="3680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87B9-4019-9D32-819F5B1AA156}"/>
            </c:ext>
          </c:extLst>
        </c:ser>
        <c:dLbls>
          <c:showLegendKey val="0"/>
          <c:showVal val="0"/>
          <c:showCatName val="0"/>
          <c:showSerName val="0"/>
          <c:showPercent val="0"/>
          <c:showBubbleSize val="0"/>
        </c:dLbls>
        <c:marker val="1"/>
        <c:smooth val="0"/>
        <c:axId val="368080944"/>
        <c:axId val="368081336"/>
      </c:lineChart>
      <c:dateAx>
        <c:axId val="368080944"/>
        <c:scaling>
          <c:orientation val="minMax"/>
        </c:scaling>
        <c:delete val="1"/>
        <c:axPos val="b"/>
        <c:numFmt formatCode="ge" sourceLinked="1"/>
        <c:majorTickMark val="none"/>
        <c:minorTickMark val="none"/>
        <c:tickLblPos val="none"/>
        <c:crossAx val="368081336"/>
        <c:crosses val="autoZero"/>
        <c:auto val="1"/>
        <c:lblOffset val="100"/>
        <c:baseTimeUnit val="years"/>
      </c:dateAx>
      <c:valAx>
        <c:axId val="3680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37.82</c:v>
                </c:pt>
                <c:pt idx="1">
                  <c:v>36.51</c:v>
                </c:pt>
                <c:pt idx="2">
                  <c:v>37.21</c:v>
                </c:pt>
                <c:pt idx="3">
                  <c:v>34.46</c:v>
                </c:pt>
                <c:pt idx="4">
                  <c:v>31.58</c:v>
                </c:pt>
              </c:numCache>
            </c:numRef>
          </c:val>
          <c:extLst xmlns:c16r2="http://schemas.microsoft.com/office/drawing/2015/06/chart">
            <c:ext xmlns:c16="http://schemas.microsoft.com/office/drawing/2014/chart" uri="{C3380CC4-5D6E-409C-BE32-E72D297353CC}">
              <c16:uniqueId val="{00000000-4FE4-44E0-84C8-E17B0B4BA83F}"/>
            </c:ext>
          </c:extLst>
        </c:ser>
        <c:dLbls>
          <c:showLegendKey val="0"/>
          <c:showVal val="0"/>
          <c:showCatName val="0"/>
          <c:showSerName val="0"/>
          <c:showPercent val="0"/>
          <c:showBubbleSize val="0"/>
        </c:dLbls>
        <c:gapWidth val="150"/>
        <c:axId val="368443288"/>
        <c:axId val="36844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FE4-44E0-84C8-E17B0B4BA83F}"/>
            </c:ext>
          </c:extLst>
        </c:ser>
        <c:dLbls>
          <c:showLegendKey val="0"/>
          <c:showVal val="0"/>
          <c:showCatName val="0"/>
          <c:showSerName val="0"/>
          <c:showPercent val="0"/>
          <c:showBubbleSize val="0"/>
        </c:dLbls>
        <c:marker val="1"/>
        <c:smooth val="0"/>
        <c:axId val="368443288"/>
        <c:axId val="368444072"/>
      </c:lineChart>
      <c:dateAx>
        <c:axId val="368443288"/>
        <c:scaling>
          <c:orientation val="minMax"/>
        </c:scaling>
        <c:delete val="1"/>
        <c:axPos val="b"/>
        <c:numFmt formatCode="ge" sourceLinked="1"/>
        <c:majorTickMark val="none"/>
        <c:minorTickMark val="none"/>
        <c:tickLblPos val="none"/>
        <c:crossAx val="368444072"/>
        <c:crosses val="autoZero"/>
        <c:auto val="1"/>
        <c:lblOffset val="100"/>
        <c:baseTimeUnit val="years"/>
      </c:dateAx>
      <c:valAx>
        <c:axId val="3684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562.27</c:v>
                </c:pt>
                <c:pt idx="1">
                  <c:v>592.05999999999995</c:v>
                </c:pt>
                <c:pt idx="2">
                  <c:v>581.96</c:v>
                </c:pt>
                <c:pt idx="3">
                  <c:v>635.48</c:v>
                </c:pt>
                <c:pt idx="4">
                  <c:v>703.52</c:v>
                </c:pt>
              </c:numCache>
            </c:numRef>
          </c:val>
          <c:extLst xmlns:c16r2="http://schemas.microsoft.com/office/drawing/2015/06/chart">
            <c:ext xmlns:c16="http://schemas.microsoft.com/office/drawing/2014/chart" uri="{C3380CC4-5D6E-409C-BE32-E72D297353CC}">
              <c16:uniqueId val="{00000000-88F3-4B37-AC58-2F7BCFC40D59}"/>
            </c:ext>
          </c:extLst>
        </c:ser>
        <c:dLbls>
          <c:showLegendKey val="0"/>
          <c:showVal val="0"/>
          <c:showCatName val="0"/>
          <c:showSerName val="0"/>
          <c:showPercent val="0"/>
          <c:showBubbleSize val="0"/>
        </c:dLbls>
        <c:gapWidth val="150"/>
        <c:axId val="368441720"/>
        <c:axId val="3684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8F3-4B37-AC58-2F7BCFC40D59}"/>
            </c:ext>
          </c:extLst>
        </c:ser>
        <c:dLbls>
          <c:showLegendKey val="0"/>
          <c:showVal val="0"/>
          <c:showCatName val="0"/>
          <c:showSerName val="0"/>
          <c:showPercent val="0"/>
          <c:showBubbleSize val="0"/>
        </c:dLbls>
        <c:marker val="1"/>
        <c:smooth val="0"/>
        <c:axId val="368441720"/>
        <c:axId val="368443680"/>
      </c:lineChart>
      <c:dateAx>
        <c:axId val="368441720"/>
        <c:scaling>
          <c:orientation val="minMax"/>
        </c:scaling>
        <c:delete val="1"/>
        <c:axPos val="b"/>
        <c:numFmt formatCode="ge" sourceLinked="1"/>
        <c:majorTickMark val="none"/>
        <c:minorTickMark val="none"/>
        <c:tickLblPos val="none"/>
        <c:crossAx val="368443680"/>
        <c:crosses val="autoZero"/>
        <c:auto val="1"/>
        <c:lblOffset val="100"/>
        <c:baseTimeUnit val="years"/>
      </c:dateAx>
      <c:valAx>
        <c:axId val="3684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周防大島町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16320</v>
      </c>
      <c r="AM8" s="50"/>
      <c r="AN8" s="50"/>
      <c r="AO8" s="50"/>
      <c r="AP8" s="50"/>
      <c r="AQ8" s="50"/>
      <c r="AR8" s="50"/>
      <c r="AS8" s="50"/>
      <c r="AT8" s="45">
        <f>データ!T6</f>
        <v>138.09</v>
      </c>
      <c r="AU8" s="45"/>
      <c r="AV8" s="45"/>
      <c r="AW8" s="45"/>
      <c r="AX8" s="45"/>
      <c r="AY8" s="45"/>
      <c r="AZ8" s="45"/>
      <c r="BA8" s="45"/>
      <c r="BB8" s="45">
        <f>データ!U6</f>
        <v>118.18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18.440000000000001</v>
      </c>
      <c r="Q10" s="45"/>
      <c r="R10" s="45"/>
      <c r="S10" s="45"/>
      <c r="T10" s="45"/>
      <c r="U10" s="45"/>
      <c r="V10" s="45"/>
      <c r="W10" s="45">
        <f>データ!Q6</f>
        <v>97.71</v>
      </c>
      <c r="X10" s="45"/>
      <c r="Y10" s="45"/>
      <c r="Z10" s="45"/>
      <c r="AA10" s="45"/>
      <c r="AB10" s="45"/>
      <c r="AC10" s="45"/>
      <c r="AD10" s="50">
        <f>データ!R6</f>
        <v>4352</v>
      </c>
      <c r="AE10" s="50"/>
      <c r="AF10" s="50"/>
      <c r="AG10" s="50"/>
      <c r="AH10" s="50"/>
      <c r="AI10" s="50"/>
      <c r="AJ10" s="50"/>
      <c r="AK10" s="2"/>
      <c r="AL10" s="50">
        <f>データ!V6</f>
        <v>2974</v>
      </c>
      <c r="AM10" s="50"/>
      <c r="AN10" s="50"/>
      <c r="AO10" s="50"/>
      <c r="AP10" s="50"/>
      <c r="AQ10" s="50"/>
      <c r="AR10" s="50"/>
      <c r="AS10" s="50"/>
      <c r="AT10" s="45">
        <f>データ!W6</f>
        <v>2.96</v>
      </c>
      <c r="AU10" s="45"/>
      <c r="AV10" s="45"/>
      <c r="AW10" s="45"/>
      <c r="AX10" s="45"/>
      <c r="AY10" s="45"/>
      <c r="AZ10" s="45"/>
      <c r="BA10" s="45"/>
      <c r="BB10" s="45">
        <f>データ!X6</f>
        <v>1004.73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fQnORq6VBAlHtPrR26T0q2xlQ0WKkjec9qYbrSXDS3fRCKHuv3whlHtQaZz1qeV/svjQTWkRV139E54aAtfyA==" saltValue="wqb4qj8jr8JFThmWEbbz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353051</v>
      </c>
      <c r="D6" s="33">
        <f t="shared" si="3"/>
        <v>47</v>
      </c>
      <c r="E6" s="33">
        <f t="shared" si="3"/>
        <v>17</v>
      </c>
      <c r="F6" s="33">
        <f t="shared" si="3"/>
        <v>5</v>
      </c>
      <c r="G6" s="33">
        <f t="shared" si="3"/>
        <v>0</v>
      </c>
      <c r="H6" s="33" t="str">
        <f t="shared" si="3"/>
        <v>山口県　周防大島町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18.440000000000001</v>
      </c>
      <c r="Q6" s="34">
        <f t="shared" si="3"/>
        <v>97.71</v>
      </c>
      <c r="R6" s="34">
        <f t="shared" si="3"/>
        <v>4352</v>
      </c>
      <c r="S6" s="34">
        <f t="shared" si="3"/>
        <v>16320</v>
      </c>
      <c r="T6" s="34">
        <f t="shared" si="3"/>
        <v>138.09</v>
      </c>
      <c r="U6" s="34">
        <f t="shared" si="3"/>
        <v>118.18</v>
      </c>
      <c r="V6" s="34">
        <f t="shared" si="3"/>
        <v>2974</v>
      </c>
      <c r="W6" s="34">
        <f t="shared" si="3"/>
        <v>2.96</v>
      </c>
      <c r="X6" s="34">
        <f t="shared" si="3"/>
        <v>1004.73</v>
      </c>
      <c r="Y6" s="35">
        <f>IF(Y7="",NA(),Y7)</f>
        <v>52.27</v>
      </c>
      <c r="Z6" s="35">
        <f t="shared" ref="Z6:AH6" si="4">IF(Z7="",NA(),Z7)</f>
        <v>53.47</v>
      </c>
      <c r="AA6" s="35">
        <f t="shared" si="4"/>
        <v>54.94</v>
      </c>
      <c r="AB6" s="35">
        <f t="shared" si="4"/>
        <v>56.3</v>
      </c>
      <c r="AC6" s="35">
        <f t="shared" si="4"/>
        <v>56.18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50.12</v>
      </c>
      <c r="BH6" s="35">
        <f t="shared" si="7"/>
        <v>65.180000000000007</v>
      </c>
      <c r="BI6" s="35">
        <f t="shared" si="7"/>
        <v>59.35</v>
      </c>
      <c r="BJ6" s="35">
        <f t="shared" si="7"/>
        <v>64.81</v>
      </c>
      <c r="BK6" s="35">
        <f t="shared" si="7"/>
        <v>1161.05</v>
      </c>
      <c r="BL6" s="35">
        <f t="shared" si="7"/>
        <v>1081.8</v>
      </c>
      <c r="BM6" s="35">
        <f t="shared" si="7"/>
        <v>974.93</v>
      </c>
      <c r="BN6" s="35">
        <f t="shared" si="7"/>
        <v>855.8</v>
      </c>
      <c r="BO6" s="35">
        <f t="shared" si="7"/>
        <v>789.46</v>
      </c>
      <c r="BP6" s="34" t="str">
        <f>IF(BP7="","",IF(BP7="-","【-】","【"&amp;SUBSTITUTE(TEXT(BP7,"#,##0.00"),"-","△")&amp;"】"))</f>
        <v>【747.76】</v>
      </c>
      <c r="BQ6" s="35">
        <f>IF(BQ7="",NA(),BQ7)</f>
        <v>37.82</v>
      </c>
      <c r="BR6" s="35">
        <f t="shared" ref="BR6:BZ6" si="8">IF(BR7="",NA(),BR7)</f>
        <v>36.51</v>
      </c>
      <c r="BS6" s="35">
        <f t="shared" si="8"/>
        <v>37.21</v>
      </c>
      <c r="BT6" s="35">
        <f t="shared" si="8"/>
        <v>34.46</v>
      </c>
      <c r="BU6" s="35">
        <f t="shared" si="8"/>
        <v>31.58</v>
      </c>
      <c r="BV6" s="35">
        <f t="shared" si="8"/>
        <v>41.08</v>
      </c>
      <c r="BW6" s="35">
        <f t="shared" si="8"/>
        <v>52.19</v>
      </c>
      <c r="BX6" s="35">
        <f t="shared" si="8"/>
        <v>55.32</v>
      </c>
      <c r="BY6" s="35">
        <f t="shared" si="8"/>
        <v>59.8</v>
      </c>
      <c r="BZ6" s="35">
        <f t="shared" si="8"/>
        <v>57.77</v>
      </c>
      <c r="CA6" s="34" t="str">
        <f>IF(CA7="","",IF(CA7="-","【-】","【"&amp;SUBSTITUTE(TEXT(CA7,"#,##0.00"),"-","△")&amp;"】"))</f>
        <v>【59.51】</v>
      </c>
      <c r="CB6" s="35">
        <f>IF(CB7="",NA(),CB7)</f>
        <v>562.27</v>
      </c>
      <c r="CC6" s="35">
        <f t="shared" ref="CC6:CK6" si="9">IF(CC7="",NA(),CC7)</f>
        <v>592.05999999999995</v>
      </c>
      <c r="CD6" s="35">
        <f t="shared" si="9"/>
        <v>581.96</v>
      </c>
      <c r="CE6" s="35">
        <f t="shared" si="9"/>
        <v>635.48</v>
      </c>
      <c r="CF6" s="35">
        <f t="shared" si="9"/>
        <v>703.52</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32.1</v>
      </c>
      <c r="CN6" s="35">
        <f t="shared" ref="CN6:CV6" si="10">IF(CN7="",NA(),CN7)</f>
        <v>35.630000000000003</v>
      </c>
      <c r="CO6" s="35">
        <f t="shared" si="10"/>
        <v>35.79</v>
      </c>
      <c r="CP6" s="35">
        <f t="shared" si="10"/>
        <v>34.56</v>
      </c>
      <c r="CQ6" s="35">
        <f t="shared" si="10"/>
        <v>32.42</v>
      </c>
      <c r="CR6" s="35">
        <f t="shared" si="10"/>
        <v>44.69</v>
      </c>
      <c r="CS6" s="35">
        <f t="shared" si="10"/>
        <v>52.31</v>
      </c>
      <c r="CT6" s="35">
        <f t="shared" si="10"/>
        <v>60.65</v>
      </c>
      <c r="CU6" s="35">
        <f t="shared" si="10"/>
        <v>51.75</v>
      </c>
      <c r="CV6" s="35">
        <f t="shared" si="10"/>
        <v>50.68</v>
      </c>
      <c r="CW6" s="34" t="str">
        <f>IF(CW7="","",IF(CW7="-","【-】","【"&amp;SUBSTITUTE(TEXT(CW7,"#,##0.00"),"-","△")&amp;"】"))</f>
        <v>【52.23】</v>
      </c>
      <c r="CX6" s="35">
        <f>IF(CX7="",NA(),CX7)</f>
        <v>78.14</v>
      </c>
      <c r="CY6" s="35">
        <f t="shared" ref="CY6:DG6" si="11">IF(CY7="",NA(),CY7)</f>
        <v>78.819999999999993</v>
      </c>
      <c r="CZ6" s="35">
        <f t="shared" si="11"/>
        <v>78.69</v>
      </c>
      <c r="DA6" s="35">
        <f t="shared" si="11"/>
        <v>78.67</v>
      </c>
      <c r="DB6" s="35">
        <f t="shared" si="11"/>
        <v>77.34</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353051</v>
      </c>
      <c r="D7" s="37">
        <v>47</v>
      </c>
      <c r="E7" s="37">
        <v>17</v>
      </c>
      <c r="F7" s="37">
        <v>5</v>
      </c>
      <c r="G7" s="37">
        <v>0</v>
      </c>
      <c r="H7" s="37" t="s">
        <v>97</v>
      </c>
      <c r="I7" s="37" t="s">
        <v>98</v>
      </c>
      <c r="J7" s="37" t="s">
        <v>99</v>
      </c>
      <c r="K7" s="37" t="s">
        <v>100</v>
      </c>
      <c r="L7" s="37" t="s">
        <v>101</v>
      </c>
      <c r="M7" s="37" t="s">
        <v>102</v>
      </c>
      <c r="N7" s="38" t="s">
        <v>103</v>
      </c>
      <c r="O7" s="38" t="s">
        <v>104</v>
      </c>
      <c r="P7" s="38">
        <v>18.440000000000001</v>
      </c>
      <c r="Q7" s="38">
        <v>97.71</v>
      </c>
      <c r="R7" s="38">
        <v>4352</v>
      </c>
      <c r="S7" s="38">
        <v>16320</v>
      </c>
      <c r="T7" s="38">
        <v>138.09</v>
      </c>
      <c r="U7" s="38">
        <v>118.18</v>
      </c>
      <c r="V7" s="38">
        <v>2974</v>
      </c>
      <c r="W7" s="38">
        <v>2.96</v>
      </c>
      <c r="X7" s="38">
        <v>1004.73</v>
      </c>
      <c r="Y7" s="38">
        <v>52.27</v>
      </c>
      <c r="Z7" s="38">
        <v>53.47</v>
      </c>
      <c r="AA7" s="38">
        <v>54.94</v>
      </c>
      <c r="AB7" s="38">
        <v>56.3</v>
      </c>
      <c r="AC7" s="38">
        <v>56.18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50.12</v>
      </c>
      <c r="BH7" s="38">
        <v>65.180000000000007</v>
      </c>
      <c r="BI7" s="38">
        <v>59.35</v>
      </c>
      <c r="BJ7" s="38">
        <v>64.81</v>
      </c>
      <c r="BK7" s="38">
        <v>1161.05</v>
      </c>
      <c r="BL7" s="38">
        <v>1081.8</v>
      </c>
      <c r="BM7" s="38">
        <v>974.93</v>
      </c>
      <c r="BN7" s="38">
        <v>855.8</v>
      </c>
      <c r="BO7" s="38">
        <v>789.46</v>
      </c>
      <c r="BP7" s="38">
        <v>747.76</v>
      </c>
      <c r="BQ7" s="38">
        <v>37.82</v>
      </c>
      <c r="BR7" s="38">
        <v>36.51</v>
      </c>
      <c r="BS7" s="38">
        <v>37.21</v>
      </c>
      <c r="BT7" s="38">
        <v>34.46</v>
      </c>
      <c r="BU7" s="38">
        <v>31.58</v>
      </c>
      <c r="BV7" s="38">
        <v>41.08</v>
      </c>
      <c r="BW7" s="38">
        <v>52.19</v>
      </c>
      <c r="BX7" s="38">
        <v>55.32</v>
      </c>
      <c r="BY7" s="38">
        <v>59.8</v>
      </c>
      <c r="BZ7" s="38">
        <v>57.77</v>
      </c>
      <c r="CA7" s="38">
        <v>59.51</v>
      </c>
      <c r="CB7" s="38">
        <v>562.27</v>
      </c>
      <c r="CC7" s="38">
        <v>592.05999999999995</v>
      </c>
      <c r="CD7" s="38">
        <v>581.96</v>
      </c>
      <c r="CE7" s="38">
        <v>635.48</v>
      </c>
      <c r="CF7" s="38">
        <v>703.52</v>
      </c>
      <c r="CG7" s="38">
        <v>378.08</v>
      </c>
      <c r="CH7" s="38">
        <v>296.14</v>
      </c>
      <c r="CI7" s="38">
        <v>283.17</v>
      </c>
      <c r="CJ7" s="38">
        <v>263.76</v>
      </c>
      <c r="CK7" s="38">
        <v>274.35000000000002</v>
      </c>
      <c r="CL7" s="38">
        <v>261.45999999999998</v>
      </c>
      <c r="CM7" s="38">
        <v>32.1</v>
      </c>
      <c r="CN7" s="38">
        <v>35.630000000000003</v>
      </c>
      <c r="CO7" s="38">
        <v>35.79</v>
      </c>
      <c r="CP7" s="38">
        <v>34.56</v>
      </c>
      <c r="CQ7" s="38">
        <v>32.42</v>
      </c>
      <c r="CR7" s="38">
        <v>44.69</v>
      </c>
      <c r="CS7" s="38">
        <v>52.31</v>
      </c>
      <c r="CT7" s="38">
        <v>60.65</v>
      </c>
      <c r="CU7" s="38">
        <v>51.75</v>
      </c>
      <c r="CV7" s="38">
        <v>50.68</v>
      </c>
      <c r="CW7" s="38">
        <v>52.23</v>
      </c>
      <c r="CX7" s="38">
        <v>78.14</v>
      </c>
      <c r="CY7" s="38">
        <v>78.819999999999993</v>
      </c>
      <c r="CZ7" s="38">
        <v>78.69</v>
      </c>
      <c r="DA7" s="38">
        <v>78.67</v>
      </c>
      <c r="DB7" s="38">
        <v>77.34</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2020-02-10T08:08:39Z</cp:lastPrinted>
  <dcterms:created xsi:type="dcterms:W3CDTF">2019-12-05T05:22:13Z</dcterms:created>
  <dcterms:modified xsi:type="dcterms:W3CDTF">2020-02-18T05:39:43Z</dcterms:modified>
  <cp:category/>
</cp:coreProperties>
</file>