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CrsOEgbq2Pjm8SwljN8ErzSbGdn6Bx/KDapk6XtQtxSPXV5/prsEIkK/YNosso+zfB+ifWZlLLwYBE+ps8CA==" workbookSaltValue="LqSKuENJlTuDNfuLwSeo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<sst xmlns="http://schemas.openxmlformats.org/spreadsheetml/2006/main" count="272" uniqueCount="113">
  <si>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</si>
  <si>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</si>
  <si>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</si>
  <si>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</si>
  <si>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</si>
  <si>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</si>
  <si>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</si>
  <si>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</si>
  <si>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</si>
  <si>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</si>
  <si>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</si>
  <si>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</si>
  <si>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</si>
  <si>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</si>
  <si>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</si>
  <si>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</si>
  <si>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</si>
  <si>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</si>
  <si>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</si>
  <si>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</si>
  <si>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</si>
  <si>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</si>
  <si>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</si>
  <si>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</si>
  <si>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</si>
  <si>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</si>
  <si>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</si>
  <si>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</si>
  <si>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</si>
  <si>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</si>
  <si>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</si>
  <si>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</si>
  <si>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</si>
  <si>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</si>
  <si>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</si>
  <si>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</si>
  <si>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</si>
  <si>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</si>
  <si>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</si>
  <si>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</si>
  <si>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</si>
  <si>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</si>
  <si>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</si>
  <si>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</si>
  <si>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</si>
  <si>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</si>
  <si>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</si>
  <si>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</si>
  <si>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</si>
  <si>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</si>
  <si>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</si>
  <si>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</si>
  <si>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</si>
  <si>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</si>
  <si>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</si>
  <si>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</si>
  <si>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</si>
  <si>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</si>
  <si>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</si>
  <si>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</si>
  <si>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</si>
  <si>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</si>
  <si>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</si>
  <si>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</si>
  <si>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</si>
  <si>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</si>
  <si>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</si>
  <si>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</si>
  <si>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</si>
  <si>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</si>
  <si>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</si>
  <si>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</si>
  <si>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</si>
  <si>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</si>
  <si>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</si>
  <si>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</si>
  <si>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</si>
  <si>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</si>
  <si>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</si>
  <si>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</si>
  <si>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</si>
  <si>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</si>
  <si>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</si>
  <si>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</si>
  <si>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</si>
  <si>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</si>
  <si>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</si>
  <si>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</si>
  <si>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</si>
  <si>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</si>
  <si>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</si>
  <si>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</si>
  <si>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</si>
  <si>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</si>
  <si>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</si>
  <si>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</si>
  <si>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</si>
  <si>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</si>
  <si>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</si>
  <si>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</si>
  <si>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</si>
  <si>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</si>
  <si>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</si>
  <si>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</si>
  <si>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</si>
  <si>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</si>
  <si>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</si>
  <si>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</si>
  <si>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</si>
  <si>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</si>
  <si>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</si>
  <si>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xml:space="preserve">　水源を県境のダムからの遠距離送水に求める本町は、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①経営収支比率
　給水収益の不足分を一般会計からの繰入金で補っている状態であり、これによって経営収支比率100%以上を維持している。
②累積欠損金比率
　水道会計移行時に特別損失（引当金）を計上したことによるものであり、H30年度からは解消されている。
③流動比率
　効率的な経営に努め、内部留保の確保に努力する。
④企業債残高対給水収益比率
　地方債残高は、料金収入等の5倍弱となっており、計画的な施設更新を行うことにより、企業債増加の抑制に努める。
⑤料金回収率
　給水費用に対する料金収入等の割合は、50%前後であり、一般会計からの繰入金に大きく依存している。
⑥給水原価
　使用水量1㎥当たりの費用は、500円前後と全国平均よりかなり高水準であり、経営圧迫の要因となっている。
⑦施設利用率
　日当たり配水能力に対する平均配水量の割合は、70%程度となったが、使用量に見合った施設の更新を検討する必要がある。
⑧有収率
　総配水量に対する使用水量の割合は、65%程度と全国水準より低水準であり、漏水の抑制など効率的な配水に努める必要がある。
</t>
    <rPh sb="46" eb="48">
      <t>コンナン</t>
    </rPh>
    <rPh sb="69" eb="71">
      <t>リョウキン</t>
    </rPh>
    <rPh sb="72" eb="74">
      <t>ヒキア</t>
    </rPh>
    <rPh sb="76" eb="77">
      <t>ムズカ</t>
    </rPh>
    <rPh sb="128" eb="130">
      <t>ケイエイ</t>
    </rPh>
    <rPh sb="130" eb="132">
      <t>シュウシ</t>
    </rPh>
    <rPh sb="132" eb="134">
      <t>ヒリツ</t>
    </rPh>
    <rPh sb="136" eb="138">
      <t>キュウスイ</t>
    </rPh>
    <rPh sb="138" eb="140">
      <t>シュウエキ</t>
    </rPh>
    <rPh sb="141" eb="144">
      <t>フソクブン</t>
    </rPh>
    <rPh sb="145" eb="147">
      <t>イッパン</t>
    </rPh>
    <rPh sb="147" eb="149">
      <t>カイケイ</t>
    </rPh>
    <rPh sb="152" eb="154">
      <t>クリイレ</t>
    </rPh>
    <rPh sb="154" eb="155">
      <t>キン</t>
    </rPh>
    <rPh sb="156" eb="157">
      <t>オギナ</t>
    </rPh>
    <rPh sb="161" eb="163">
      <t>ジョウタイ</t>
    </rPh>
    <rPh sb="173" eb="175">
      <t>ケイエイ</t>
    </rPh>
    <rPh sb="175" eb="177">
      <t>シュウシ</t>
    </rPh>
    <rPh sb="177" eb="179">
      <t>ヒリツ</t>
    </rPh>
    <rPh sb="183" eb="185">
      <t>イジョウ</t>
    </rPh>
    <rPh sb="186" eb="188">
      <t>イジ</t>
    </rPh>
    <rPh sb="195" eb="197">
      <t>ルイセキ</t>
    </rPh>
    <rPh sb="197" eb="200">
      <t>ケッソンキン</t>
    </rPh>
    <rPh sb="200" eb="202">
      <t>ヒリツ</t>
    </rPh>
    <rPh sb="204" eb="206">
      <t>スイドウ</t>
    </rPh>
    <rPh sb="206" eb="208">
      <t>カイケイ</t>
    </rPh>
    <rPh sb="208" eb="210">
      <t>イコウ</t>
    </rPh>
    <rPh sb="210" eb="211">
      <t>ジ</t>
    </rPh>
    <rPh sb="212" eb="214">
      <t>トクベツ</t>
    </rPh>
    <rPh sb="214" eb="216">
      <t>ソンシツ</t>
    </rPh>
    <rPh sb="217" eb="219">
      <t>ヒキアテ</t>
    </rPh>
    <rPh sb="219" eb="220">
      <t>キン</t>
    </rPh>
    <rPh sb="222" eb="224">
      <t>ケイジョウ</t>
    </rPh>
    <rPh sb="245" eb="247">
      <t>カイショウ</t>
    </rPh>
    <rPh sb="255" eb="257">
      <t>リュウドウ</t>
    </rPh>
    <rPh sb="257" eb="259">
      <t>ヒリツ</t>
    </rPh>
    <rPh sb="265" eb="267">
      <t>ケイエイ</t>
    </rPh>
    <rPh sb="271" eb="273">
      <t>ナイブ</t>
    </rPh>
    <rPh sb="273" eb="275">
      <t>リュウホ</t>
    </rPh>
    <rPh sb="276" eb="278">
      <t>カクホ</t>
    </rPh>
    <rPh sb="280" eb="281">
      <t>リョク</t>
    </rPh>
    <rPh sb="286" eb="288">
      <t>キギョウ</t>
    </rPh>
    <rPh sb="288" eb="289">
      <t>サイ</t>
    </rPh>
    <rPh sb="289" eb="291">
      <t>ザンダカ</t>
    </rPh>
    <rPh sb="291" eb="292">
      <t>タイ</t>
    </rPh>
    <rPh sb="292" eb="294">
      <t>キュウスイ</t>
    </rPh>
    <rPh sb="294" eb="296">
      <t>シュウエキ</t>
    </rPh>
    <rPh sb="296" eb="298">
      <t>ヒリツ</t>
    </rPh>
    <rPh sb="300" eb="303">
      <t>チホウサイ</t>
    </rPh>
    <rPh sb="303" eb="305">
      <t>ザンダカ</t>
    </rPh>
    <rPh sb="307" eb="309">
      <t>リョウキン</t>
    </rPh>
    <rPh sb="309" eb="311">
      <t>シュウニュウ</t>
    </rPh>
    <rPh sb="311" eb="312">
      <t>トウ</t>
    </rPh>
    <rPh sb="314" eb="315">
      <t>バイ</t>
    </rPh>
    <rPh sb="315" eb="316">
      <t>ジャク</t>
    </rPh>
    <rPh sb="323" eb="326">
      <t>ケイカクテキ</t>
    </rPh>
    <rPh sb="327" eb="329">
      <t>シセツ</t>
    </rPh>
    <rPh sb="329" eb="331">
      <t>コウシン</t>
    </rPh>
    <rPh sb="332" eb="333">
      <t>オコナ</t>
    </rPh>
    <rPh sb="340" eb="342">
      <t>キギョウ</t>
    </rPh>
    <rPh sb="342" eb="343">
      <t>サイ</t>
    </rPh>
    <rPh sb="343" eb="345">
      <t>ゾウカ</t>
    </rPh>
    <rPh sb="346" eb="348">
      <t>ヨクセイ</t>
    </rPh>
    <rPh sb="349" eb="350">
      <t>ツト</t>
    </rPh>
    <rPh sb="355" eb="357">
      <t>リョウキン</t>
    </rPh>
    <rPh sb="357" eb="359">
      <t>カイシュウ</t>
    </rPh>
    <rPh sb="359" eb="360">
      <t>リツ</t>
    </rPh>
    <rPh sb="362" eb="364">
      <t>キュウスイ</t>
    </rPh>
    <rPh sb="364" eb="366">
      <t>ヒヨウ</t>
    </rPh>
    <rPh sb="367" eb="368">
      <t>タイ</t>
    </rPh>
    <rPh sb="370" eb="372">
      <t>リョウキン</t>
    </rPh>
    <rPh sb="372" eb="374">
      <t>シュウニュウ</t>
    </rPh>
    <rPh sb="374" eb="375">
      <t>トウ</t>
    </rPh>
    <rPh sb="376" eb="378">
      <t>ワリアイ</t>
    </rPh>
    <rPh sb="383" eb="385">
      <t>ゼンゴ</t>
    </rPh>
    <rPh sb="389" eb="391">
      <t>イッパン</t>
    </rPh>
    <rPh sb="391" eb="393">
      <t>カイケイ</t>
    </rPh>
    <rPh sb="396" eb="398">
      <t>クリイレ</t>
    </rPh>
    <rPh sb="398" eb="399">
      <t>キン</t>
    </rPh>
    <rPh sb="400" eb="401">
      <t>オオ</t>
    </rPh>
    <rPh sb="403" eb="405">
      <t>イゾン</t>
    </rPh>
    <rPh sb="412" eb="414">
      <t>キュウスイ</t>
    </rPh>
    <rPh sb="414" eb="416">
      <t>ゲンカ</t>
    </rPh>
    <rPh sb="418" eb="420">
      <t>シヨウ</t>
    </rPh>
    <rPh sb="420" eb="422">
      <t>スイリョウ</t>
    </rPh>
    <rPh sb="424" eb="425">
      <t>ア</t>
    </rPh>
    <rPh sb="428" eb="430">
      <t>ヒヨウ</t>
    </rPh>
    <rPh sb="435" eb="436">
      <t>エン</t>
    </rPh>
    <rPh sb="436" eb="438">
      <t>ゼンゴ</t>
    </rPh>
    <rPh sb="439" eb="441">
      <t>ゼンコク</t>
    </rPh>
    <rPh sb="441" eb="443">
      <t>ヘイキン</t>
    </rPh>
    <rPh sb="448" eb="451">
      <t>コウスイジュン</t>
    </rPh>
    <rPh sb="455" eb="457">
      <t>ケイエイ</t>
    </rPh>
    <rPh sb="457" eb="459">
      <t>アッパク</t>
    </rPh>
    <rPh sb="460" eb="462">
      <t>ヨウイン</t>
    </rPh>
    <rPh sb="471" eb="473">
      <t>シセツ</t>
    </rPh>
    <rPh sb="473" eb="476">
      <t>リヨウリツ</t>
    </rPh>
    <rPh sb="478" eb="479">
      <t>ニチ</t>
    </rPh>
    <rPh sb="479" eb="480">
      <t>ア</t>
    </rPh>
    <rPh sb="482" eb="484">
      <t>ハイスイ</t>
    </rPh>
    <rPh sb="484" eb="486">
      <t>ノウリョク</t>
    </rPh>
    <rPh sb="487" eb="488">
      <t>タイ</t>
    </rPh>
    <rPh sb="490" eb="492">
      <t>ヘイキン</t>
    </rPh>
    <rPh sb="492" eb="494">
      <t>ハイスイ</t>
    </rPh>
    <rPh sb="494" eb="495">
      <t>リョウ</t>
    </rPh>
    <rPh sb="496" eb="498">
      <t>ワリアイ</t>
    </rPh>
    <rPh sb="503" eb="505">
      <t>テイド</t>
    </rPh>
    <rPh sb="511" eb="513">
      <t>シヨウ</t>
    </rPh>
    <rPh sb="513" eb="514">
      <t>リョウ</t>
    </rPh>
    <rPh sb="515" eb="517">
      <t>ミア</t>
    </rPh>
    <rPh sb="519" eb="521">
      <t>シセツ</t>
    </rPh>
    <rPh sb="522" eb="524">
      <t>コウシン</t>
    </rPh>
    <rPh sb="525" eb="527">
      <t>ケントウ</t>
    </rPh>
    <rPh sb="529" eb="531">
      <t>ヒツヨウ</t>
    </rPh>
    <rPh sb="537" eb="538">
      <t>ユウ</t>
    </rPh>
    <rPh sb="538" eb="540">
      <t>シュウリツ</t>
    </rPh>
    <rPh sb="542" eb="543">
      <t>ソウ</t>
    </rPh>
    <rPh sb="543" eb="545">
      <t>ハイスイ</t>
    </rPh>
    <rPh sb="545" eb="546">
      <t>リョウ</t>
    </rPh>
    <rPh sb="547" eb="548">
      <t>タイ</t>
    </rPh>
    <rPh sb="550" eb="552">
      <t>シヨウ</t>
    </rPh>
    <rPh sb="552" eb="554">
      <t>スイリョウ</t>
    </rPh>
    <rPh sb="555" eb="557">
      <t>ワリアイ</t>
    </rPh>
    <rPh sb="562" eb="564">
      <t>テイド</t>
    </rPh>
    <rPh sb="565" eb="567">
      <t>ゼンコク</t>
    </rPh>
    <rPh sb="567" eb="569">
      <t>スイジュン</t>
    </rPh>
    <rPh sb="571" eb="574">
      <t>テイスイジュン</t>
    </rPh>
    <rPh sb="578" eb="580">
      <t>ロウスイ</t>
    </rPh>
    <rPh sb="581" eb="583">
      <t>ヨクセイ</t>
    </rPh>
    <rPh sb="585" eb="588">
      <t>コウリツテキ</t>
    </rPh>
    <rPh sb="589" eb="591">
      <t>ハイスイ</t>
    </rPh>
    <rPh sb="592" eb="593">
      <t>ツト</t>
    </rPh>
    <rPh sb="595" eb="597">
      <t>ヒツヨウ</t>
    </rPh>
    <phoneticPr fontId="4"/>
  </si>
  <si>
    <t xml:space="preserve">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</si>
</sst>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4EC-4C08-91B8-86232FE485F6}"/>
            </c:ext>
          </c:extLst>
        </c:ser>
        <c:dLbls>
          <c:showLegendKey val="0"/>
          <c:showVal val="0"/>
          <c:showCatName val="0"/>
          <c:showSerName val="0"/>
          <c:showPercent val="0"/>
          <c:showBubbleSize val="0"/>
        </c:dLbls>
        <c:gapWidth val="150"/>
        <c:axId val="56960128"/>
        <c:axId val="569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04EC-4C08-91B8-86232FE485F6}"/>
            </c:ext>
          </c:extLst>
        </c:ser>
        <c:dLbls>
          <c:showLegendKey val="0"/>
          <c:showVal val="0"/>
          <c:showCatName val="0"/>
          <c:showSerName val="0"/>
          <c:showPercent val="0"/>
          <c:showBubbleSize val="0"/>
        </c:dLbls>
        <c:marker val="1"/>
        <c:smooth val="0"/>
        <c:axId val="56960128"/>
        <c:axId val="56962048"/>
      </c:lineChart>
      <c:dateAx>
        <c:axId val="56960128"/>
        <c:scaling>
          <c:orientation val="minMax"/>
        </c:scaling>
        <c:delete val="1"/>
        <c:axPos val="b"/>
        <c:numFmt formatCode="&quot;H&quot;yy" sourceLinked="1"/>
        <c:majorTickMark val="none"/>
        <c:minorTickMark val="none"/>
        <c:tickLblPos val="none"/>
        <c:crossAx val="56962048"/>
        <c:crosses val="autoZero"/>
        <c:auto val="1"/>
        <c:lblOffset val="100"/>
        <c:baseTimeUnit val="years"/>
      </c:dateAx>
      <c:valAx>
        <c:axId val="569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71.58</c:v>
                </c:pt>
                <c:pt idx="3">
                  <c:v>64.459999999999994</c:v>
                </c:pt>
                <c:pt idx="4">
                  <c:v>69.73</c:v>
                </c:pt>
              </c:numCache>
            </c:numRef>
          </c:val>
          <c:extLst xmlns:c16r2="http://schemas.microsoft.com/office/drawing/2015/06/chart">
            <c:ext xmlns:c16="http://schemas.microsoft.com/office/drawing/2014/chart" uri="{C3380CC4-5D6E-409C-BE32-E72D297353CC}">
              <c16:uniqueId val="{00000000-A471-4F52-BF5A-26085383435D}"/>
            </c:ext>
          </c:extLst>
        </c:ser>
        <c:dLbls>
          <c:showLegendKey val="0"/>
          <c:showVal val="0"/>
          <c:showCatName val="0"/>
          <c:showSerName val="0"/>
          <c:showPercent val="0"/>
          <c:showBubbleSize val="0"/>
        </c:dLbls>
        <c:gapWidth val="150"/>
        <c:axId val="47639168"/>
        <c:axId val="571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A471-4F52-BF5A-26085383435D}"/>
            </c:ext>
          </c:extLst>
        </c:ser>
        <c:dLbls>
          <c:showLegendKey val="0"/>
          <c:showVal val="0"/>
          <c:showCatName val="0"/>
          <c:showSerName val="0"/>
          <c:showPercent val="0"/>
          <c:showBubbleSize val="0"/>
        </c:dLbls>
        <c:marker val="1"/>
        <c:smooth val="0"/>
        <c:axId val="47639168"/>
        <c:axId val="57148160"/>
      </c:lineChart>
      <c:dateAx>
        <c:axId val="47639168"/>
        <c:scaling>
          <c:orientation val="minMax"/>
        </c:scaling>
        <c:delete val="1"/>
        <c:axPos val="b"/>
        <c:numFmt formatCode="&quot;H&quot;yy" sourceLinked="1"/>
        <c:majorTickMark val="none"/>
        <c:minorTickMark val="none"/>
        <c:tickLblPos val="none"/>
        <c:crossAx val="57148160"/>
        <c:crosses val="autoZero"/>
        <c:auto val="1"/>
        <c:lblOffset val="100"/>
        <c:baseTimeUnit val="years"/>
      </c:dateAx>
      <c:valAx>
        <c:axId val="571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70.67</c:v>
                </c:pt>
                <c:pt idx="3">
                  <c:v>68.400000000000006</c:v>
                </c:pt>
                <c:pt idx="4">
                  <c:v>65.989999999999995</c:v>
                </c:pt>
              </c:numCache>
            </c:numRef>
          </c:val>
          <c:extLst xmlns:c16r2="http://schemas.microsoft.com/office/drawing/2015/06/chart">
            <c:ext xmlns:c16="http://schemas.microsoft.com/office/drawing/2014/chart" uri="{C3380CC4-5D6E-409C-BE32-E72D297353CC}">
              <c16:uniqueId val="{00000000-BE29-4CE4-A97E-A7D2EDFDB509}"/>
            </c:ext>
          </c:extLst>
        </c:ser>
        <c:dLbls>
          <c:showLegendKey val="0"/>
          <c:showVal val="0"/>
          <c:showCatName val="0"/>
          <c:showSerName val="0"/>
          <c:showPercent val="0"/>
          <c:showBubbleSize val="0"/>
        </c:dLbls>
        <c:gapWidth val="150"/>
        <c:axId val="57179136"/>
        <c:axId val="571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BE29-4CE4-A97E-A7D2EDFDB509}"/>
            </c:ext>
          </c:extLst>
        </c:ser>
        <c:dLbls>
          <c:showLegendKey val="0"/>
          <c:showVal val="0"/>
          <c:showCatName val="0"/>
          <c:showSerName val="0"/>
          <c:showPercent val="0"/>
          <c:showBubbleSize val="0"/>
        </c:dLbls>
        <c:marker val="1"/>
        <c:smooth val="0"/>
        <c:axId val="57179136"/>
        <c:axId val="57197696"/>
      </c:lineChart>
      <c:dateAx>
        <c:axId val="57179136"/>
        <c:scaling>
          <c:orientation val="minMax"/>
        </c:scaling>
        <c:delete val="1"/>
        <c:axPos val="b"/>
        <c:numFmt formatCode="&quot;H&quot;yy" sourceLinked="1"/>
        <c:majorTickMark val="none"/>
        <c:minorTickMark val="none"/>
        <c:tickLblPos val="none"/>
        <c:crossAx val="57197696"/>
        <c:crosses val="autoZero"/>
        <c:auto val="1"/>
        <c:lblOffset val="100"/>
        <c:baseTimeUnit val="years"/>
      </c:dateAx>
      <c:valAx>
        <c:axId val="571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109.05</c:v>
                </c:pt>
                <c:pt idx="3">
                  <c:v>106.06</c:v>
                </c:pt>
                <c:pt idx="4">
                  <c:v>107.79</c:v>
                </c:pt>
              </c:numCache>
            </c:numRef>
          </c:val>
          <c:extLst xmlns:c16r2="http://schemas.microsoft.com/office/drawing/2015/06/chart">
            <c:ext xmlns:c16="http://schemas.microsoft.com/office/drawing/2014/chart" uri="{C3380CC4-5D6E-409C-BE32-E72D297353CC}">
              <c16:uniqueId val="{00000000-726B-47FC-87F8-C3212A8C9AE5}"/>
            </c:ext>
          </c:extLst>
        </c:ser>
        <c:dLbls>
          <c:showLegendKey val="0"/>
          <c:showVal val="0"/>
          <c:showCatName val="0"/>
          <c:showSerName val="0"/>
          <c:showPercent val="0"/>
          <c:showBubbleSize val="0"/>
        </c:dLbls>
        <c:gapWidth val="150"/>
        <c:axId val="57005568"/>
        <c:axId val="570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726B-47FC-87F8-C3212A8C9AE5}"/>
            </c:ext>
          </c:extLst>
        </c:ser>
        <c:dLbls>
          <c:showLegendKey val="0"/>
          <c:showVal val="0"/>
          <c:showCatName val="0"/>
          <c:showSerName val="0"/>
          <c:showPercent val="0"/>
          <c:showBubbleSize val="0"/>
        </c:dLbls>
        <c:marker val="1"/>
        <c:smooth val="0"/>
        <c:axId val="57005568"/>
        <c:axId val="57007488"/>
      </c:lineChart>
      <c:dateAx>
        <c:axId val="57005568"/>
        <c:scaling>
          <c:orientation val="minMax"/>
        </c:scaling>
        <c:delete val="1"/>
        <c:axPos val="b"/>
        <c:numFmt formatCode="&quot;H&quot;yy" sourceLinked="1"/>
        <c:majorTickMark val="none"/>
        <c:minorTickMark val="none"/>
        <c:tickLblPos val="none"/>
        <c:crossAx val="57007488"/>
        <c:crosses val="autoZero"/>
        <c:auto val="1"/>
        <c:lblOffset val="100"/>
        <c:baseTimeUnit val="years"/>
      </c:dateAx>
      <c:valAx>
        <c:axId val="570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4.8099999999999996</c:v>
                </c:pt>
                <c:pt idx="3">
                  <c:v>5.05</c:v>
                </c:pt>
                <c:pt idx="4">
                  <c:v>14.13</c:v>
                </c:pt>
              </c:numCache>
            </c:numRef>
          </c:val>
          <c:extLst xmlns:c16r2="http://schemas.microsoft.com/office/drawing/2015/06/chart">
            <c:ext xmlns:c16="http://schemas.microsoft.com/office/drawing/2014/chart" uri="{C3380CC4-5D6E-409C-BE32-E72D297353CC}">
              <c16:uniqueId val="{00000000-5AF7-4DFD-8923-9FDBFBCA1752}"/>
            </c:ext>
          </c:extLst>
        </c:ser>
        <c:dLbls>
          <c:showLegendKey val="0"/>
          <c:showVal val="0"/>
          <c:showCatName val="0"/>
          <c:showSerName val="0"/>
          <c:showPercent val="0"/>
          <c:showBubbleSize val="0"/>
        </c:dLbls>
        <c:gapWidth val="150"/>
        <c:axId val="47286144"/>
        <c:axId val="473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5AF7-4DFD-8923-9FDBFBCA1752}"/>
            </c:ext>
          </c:extLst>
        </c:ser>
        <c:dLbls>
          <c:showLegendKey val="0"/>
          <c:showVal val="0"/>
          <c:showCatName val="0"/>
          <c:showSerName val="0"/>
          <c:showPercent val="0"/>
          <c:showBubbleSize val="0"/>
        </c:dLbls>
        <c:marker val="1"/>
        <c:smooth val="0"/>
        <c:axId val="47286144"/>
        <c:axId val="47300608"/>
      </c:lineChart>
      <c:dateAx>
        <c:axId val="47286144"/>
        <c:scaling>
          <c:orientation val="minMax"/>
        </c:scaling>
        <c:delete val="1"/>
        <c:axPos val="b"/>
        <c:numFmt formatCode="&quot;H&quot;yy" sourceLinked="1"/>
        <c:majorTickMark val="none"/>
        <c:minorTickMark val="none"/>
        <c:tickLblPos val="none"/>
        <c:crossAx val="47300608"/>
        <c:crosses val="autoZero"/>
        <c:auto val="1"/>
        <c:lblOffset val="100"/>
        <c:baseTimeUnit val="years"/>
      </c:dateAx>
      <c:valAx>
        <c:axId val="47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c:v>16.79</c:v>
                </c:pt>
              </c:numCache>
            </c:numRef>
          </c:val>
          <c:extLst xmlns:c16r2="http://schemas.microsoft.com/office/drawing/2015/06/chart">
            <c:ext xmlns:c16="http://schemas.microsoft.com/office/drawing/2014/chart" uri="{C3380CC4-5D6E-409C-BE32-E72D297353CC}">
              <c16:uniqueId val="{00000000-C4FA-4B25-83DD-68EFDF60F114}"/>
            </c:ext>
          </c:extLst>
        </c:ser>
        <c:dLbls>
          <c:showLegendKey val="0"/>
          <c:showVal val="0"/>
          <c:showCatName val="0"/>
          <c:showSerName val="0"/>
          <c:showPercent val="0"/>
          <c:showBubbleSize val="0"/>
        </c:dLbls>
        <c:gapWidth val="150"/>
        <c:axId val="47652864"/>
        <c:axId val="476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C4FA-4B25-83DD-68EFDF60F114}"/>
            </c:ext>
          </c:extLst>
        </c:ser>
        <c:dLbls>
          <c:showLegendKey val="0"/>
          <c:showVal val="0"/>
          <c:showCatName val="0"/>
          <c:showSerName val="0"/>
          <c:showPercent val="0"/>
          <c:showBubbleSize val="0"/>
        </c:dLbls>
        <c:marker val="1"/>
        <c:smooth val="0"/>
        <c:axId val="47652864"/>
        <c:axId val="47654784"/>
      </c:lineChart>
      <c:dateAx>
        <c:axId val="47652864"/>
        <c:scaling>
          <c:orientation val="minMax"/>
        </c:scaling>
        <c:delete val="1"/>
        <c:axPos val="b"/>
        <c:numFmt formatCode="&quot;H&quot;yy" sourceLinked="1"/>
        <c:majorTickMark val="none"/>
        <c:minorTickMark val="none"/>
        <c:tickLblPos val="none"/>
        <c:crossAx val="47654784"/>
        <c:crosses val="autoZero"/>
        <c:auto val="1"/>
        <c:lblOffset val="100"/>
        <c:baseTimeUnit val="years"/>
      </c:dateAx>
      <c:valAx>
        <c:axId val="47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1.71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060-4F5B-9BC7-9501C2B71717}"/>
            </c:ext>
          </c:extLst>
        </c:ser>
        <c:dLbls>
          <c:showLegendKey val="0"/>
          <c:showVal val="0"/>
          <c:showCatName val="0"/>
          <c:showSerName val="0"/>
          <c:showPercent val="0"/>
          <c:showBubbleSize val="0"/>
        </c:dLbls>
        <c:gapWidth val="150"/>
        <c:axId val="47703936"/>
        <c:axId val="477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8060-4F5B-9BC7-9501C2B71717}"/>
            </c:ext>
          </c:extLst>
        </c:ser>
        <c:dLbls>
          <c:showLegendKey val="0"/>
          <c:showVal val="0"/>
          <c:showCatName val="0"/>
          <c:showSerName val="0"/>
          <c:showPercent val="0"/>
          <c:showBubbleSize val="0"/>
        </c:dLbls>
        <c:marker val="1"/>
        <c:smooth val="0"/>
        <c:axId val="47703936"/>
        <c:axId val="47705472"/>
      </c:lineChart>
      <c:dateAx>
        <c:axId val="47703936"/>
        <c:scaling>
          <c:orientation val="minMax"/>
        </c:scaling>
        <c:delete val="1"/>
        <c:axPos val="b"/>
        <c:numFmt formatCode="&quot;H&quot;yy" sourceLinked="1"/>
        <c:majorTickMark val="none"/>
        <c:minorTickMark val="none"/>
        <c:tickLblPos val="none"/>
        <c:crossAx val="47705472"/>
        <c:crosses val="autoZero"/>
        <c:auto val="1"/>
        <c:lblOffset val="100"/>
        <c:baseTimeUnit val="years"/>
      </c:dateAx>
      <c:valAx>
        <c:axId val="4770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52.85</c:v>
                </c:pt>
                <c:pt idx="3">
                  <c:v>82.12</c:v>
                </c:pt>
                <c:pt idx="4">
                  <c:v>93.07</c:v>
                </c:pt>
              </c:numCache>
            </c:numRef>
          </c:val>
          <c:extLst xmlns:c16r2="http://schemas.microsoft.com/office/drawing/2015/06/chart">
            <c:ext xmlns:c16="http://schemas.microsoft.com/office/drawing/2014/chart" uri="{C3380CC4-5D6E-409C-BE32-E72D297353CC}">
              <c16:uniqueId val="{00000000-B3F8-404B-BCA3-F3E91685E750}"/>
            </c:ext>
          </c:extLst>
        </c:ser>
        <c:dLbls>
          <c:showLegendKey val="0"/>
          <c:showVal val="0"/>
          <c:showCatName val="0"/>
          <c:showSerName val="0"/>
          <c:showPercent val="0"/>
          <c:showBubbleSize val="0"/>
        </c:dLbls>
        <c:gapWidth val="150"/>
        <c:axId val="47425024"/>
        <c:axId val="474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B3F8-404B-BCA3-F3E91685E750}"/>
            </c:ext>
          </c:extLst>
        </c:ser>
        <c:dLbls>
          <c:showLegendKey val="0"/>
          <c:showVal val="0"/>
          <c:showCatName val="0"/>
          <c:showSerName val="0"/>
          <c:showPercent val="0"/>
          <c:showBubbleSize val="0"/>
        </c:dLbls>
        <c:marker val="1"/>
        <c:smooth val="0"/>
        <c:axId val="47425024"/>
        <c:axId val="47426944"/>
      </c:lineChart>
      <c:dateAx>
        <c:axId val="47425024"/>
        <c:scaling>
          <c:orientation val="minMax"/>
        </c:scaling>
        <c:delete val="1"/>
        <c:axPos val="b"/>
        <c:numFmt formatCode="&quot;H&quot;yy" sourceLinked="1"/>
        <c:majorTickMark val="none"/>
        <c:minorTickMark val="none"/>
        <c:tickLblPos val="none"/>
        <c:crossAx val="47426944"/>
        <c:crosses val="autoZero"/>
        <c:auto val="1"/>
        <c:lblOffset val="100"/>
        <c:baseTimeUnit val="years"/>
      </c:dateAx>
      <c:valAx>
        <c:axId val="4742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525.83000000000004</c:v>
                </c:pt>
                <c:pt idx="3">
                  <c:v>604.09</c:v>
                </c:pt>
                <c:pt idx="4">
                  <c:v>478.2</c:v>
                </c:pt>
              </c:numCache>
            </c:numRef>
          </c:val>
          <c:extLst xmlns:c16r2="http://schemas.microsoft.com/office/drawing/2015/06/chart">
            <c:ext xmlns:c16="http://schemas.microsoft.com/office/drawing/2014/chart" uri="{C3380CC4-5D6E-409C-BE32-E72D297353CC}">
              <c16:uniqueId val="{00000000-2876-42A5-A770-15F08851F0A1}"/>
            </c:ext>
          </c:extLst>
        </c:ser>
        <c:dLbls>
          <c:showLegendKey val="0"/>
          <c:showVal val="0"/>
          <c:showCatName val="0"/>
          <c:showSerName val="0"/>
          <c:showPercent val="0"/>
          <c:showBubbleSize val="0"/>
        </c:dLbls>
        <c:gapWidth val="150"/>
        <c:axId val="47466368"/>
        <c:axId val="474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2876-42A5-A770-15F08851F0A1}"/>
            </c:ext>
          </c:extLst>
        </c:ser>
        <c:dLbls>
          <c:showLegendKey val="0"/>
          <c:showVal val="0"/>
          <c:showCatName val="0"/>
          <c:showSerName val="0"/>
          <c:showPercent val="0"/>
          <c:showBubbleSize val="0"/>
        </c:dLbls>
        <c:marker val="1"/>
        <c:smooth val="0"/>
        <c:axId val="47466368"/>
        <c:axId val="47476736"/>
      </c:lineChart>
      <c:dateAx>
        <c:axId val="47466368"/>
        <c:scaling>
          <c:orientation val="minMax"/>
        </c:scaling>
        <c:delete val="1"/>
        <c:axPos val="b"/>
        <c:numFmt formatCode="&quot;H&quot;yy" sourceLinked="1"/>
        <c:majorTickMark val="none"/>
        <c:minorTickMark val="none"/>
        <c:tickLblPos val="none"/>
        <c:crossAx val="47476736"/>
        <c:crosses val="autoZero"/>
        <c:auto val="1"/>
        <c:lblOffset val="100"/>
        <c:baseTimeUnit val="years"/>
      </c:dateAx>
      <c:valAx>
        <c:axId val="4747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50.62</c:v>
                </c:pt>
                <c:pt idx="3">
                  <c:v>40.799999999999997</c:v>
                </c:pt>
                <c:pt idx="4">
                  <c:v>47.8</c:v>
                </c:pt>
              </c:numCache>
            </c:numRef>
          </c:val>
          <c:extLst xmlns:c16r2="http://schemas.microsoft.com/office/drawing/2015/06/chart">
            <c:ext xmlns:c16="http://schemas.microsoft.com/office/drawing/2014/chart" uri="{C3380CC4-5D6E-409C-BE32-E72D297353CC}">
              <c16:uniqueId val="{00000000-A5CD-4AFD-9F1F-266EC684DA77}"/>
            </c:ext>
          </c:extLst>
        </c:ser>
        <c:dLbls>
          <c:showLegendKey val="0"/>
          <c:showVal val="0"/>
          <c:showCatName val="0"/>
          <c:showSerName val="0"/>
          <c:showPercent val="0"/>
          <c:showBubbleSize val="0"/>
        </c:dLbls>
        <c:gapWidth val="150"/>
        <c:axId val="47491328"/>
        <c:axId val="475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A5CD-4AFD-9F1F-266EC684DA77}"/>
            </c:ext>
          </c:extLst>
        </c:ser>
        <c:dLbls>
          <c:showLegendKey val="0"/>
          <c:showVal val="0"/>
          <c:showCatName val="0"/>
          <c:showSerName val="0"/>
          <c:showPercent val="0"/>
          <c:showBubbleSize val="0"/>
        </c:dLbls>
        <c:marker val="1"/>
        <c:smooth val="0"/>
        <c:axId val="47491328"/>
        <c:axId val="47505792"/>
      </c:lineChart>
      <c:dateAx>
        <c:axId val="47491328"/>
        <c:scaling>
          <c:orientation val="minMax"/>
        </c:scaling>
        <c:delete val="1"/>
        <c:axPos val="b"/>
        <c:numFmt formatCode="&quot;H&quot;yy" sourceLinked="1"/>
        <c:majorTickMark val="none"/>
        <c:minorTickMark val="none"/>
        <c:tickLblPos val="none"/>
        <c:crossAx val="47505792"/>
        <c:crosses val="autoZero"/>
        <c:auto val="1"/>
        <c:lblOffset val="100"/>
        <c:baseTimeUnit val="years"/>
      </c:dateAx>
      <c:valAx>
        <c:axId val="47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486.26</c:v>
                </c:pt>
                <c:pt idx="3">
                  <c:v>555.57000000000005</c:v>
                </c:pt>
                <c:pt idx="4">
                  <c:v>518.45000000000005</c:v>
                </c:pt>
              </c:numCache>
            </c:numRef>
          </c:val>
          <c:extLst xmlns:c16r2="http://schemas.microsoft.com/office/drawing/2015/06/chart">
            <c:ext xmlns:c16="http://schemas.microsoft.com/office/drawing/2014/chart" uri="{C3380CC4-5D6E-409C-BE32-E72D297353CC}">
              <c16:uniqueId val="{00000000-560F-4E26-AE59-8B550488D539}"/>
            </c:ext>
          </c:extLst>
        </c:ser>
        <c:dLbls>
          <c:showLegendKey val="0"/>
          <c:showVal val="0"/>
          <c:showCatName val="0"/>
          <c:showSerName val="0"/>
          <c:showPercent val="0"/>
          <c:showBubbleSize val="0"/>
        </c:dLbls>
        <c:gapWidth val="150"/>
        <c:axId val="47602304"/>
        <c:axId val="476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560F-4E26-AE59-8B550488D539}"/>
            </c:ext>
          </c:extLst>
        </c:ser>
        <c:dLbls>
          <c:showLegendKey val="0"/>
          <c:showVal val="0"/>
          <c:showCatName val="0"/>
          <c:showSerName val="0"/>
          <c:showPercent val="0"/>
          <c:showBubbleSize val="0"/>
        </c:dLbls>
        <c:marker val="1"/>
        <c:smooth val="0"/>
        <c:axId val="47602304"/>
        <c:axId val="47604480"/>
      </c:lineChart>
      <c:dateAx>
        <c:axId val="47602304"/>
        <c:scaling>
          <c:orientation val="minMax"/>
        </c:scaling>
        <c:delete val="1"/>
        <c:axPos val="b"/>
        <c:numFmt formatCode="&quot;H&quot;yy" sourceLinked="1"/>
        <c:majorTickMark val="none"/>
        <c:minorTickMark val="none"/>
        <c:tickLblPos val="none"/>
        <c:crossAx val="47604480"/>
        <c:crosses val="autoZero"/>
        <c:auto val="1"/>
        <c:lblOffset val="100"/>
        <c:baseTimeUnit val="years"/>
      </c:dateAx>
      <c:valAx>
        <c:axId val="47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6" t="s">
        <v>0</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row>
    <row r="3" spans="1:78" ht="9.75" customHeight="1" x14ac:dyDescent="0.15">
      <c r="A3" s="2"/>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row>
    <row r="4" spans="1:78" ht="9.75" customHeight="1" x14ac:dyDescent="0.15">
      <c r="A4" s="2"/>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7" t="str">
        <f>データ!H6</f>
        <v>山口県　周防大島町</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8"/>
      <c r="AE6" s="98"/>
      <c r="AF6" s="98"/>
      <c r="AG6" s="9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8" t="s">
        <v>1</v>
      </c>
      <c r="C7" s="89"/>
      <c r="D7" s="89"/>
      <c r="E7" s="89"/>
      <c r="F7" s="89"/>
      <c r="G7" s="89"/>
      <c r="H7" s="89"/>
      <c r="I7" s="88" t="s">
        <v>2</v>
      </c>
      <c r="J7" s="89"/>
      <c r="K7" s="89"/>
      <c r="L7" s="89"/>
      <c r="M7" s="89"/>
      <c r="N7" s="89"/>
      <c r="O7" s="90"/>
      <c r="P7" s="91" t="s">
        <v>3</v>
      </c>
      <c r="Q7" s="91"/>
      <c r="R7" s="91"/>
      <c r="S7" s="91"/>
      <c r="T7" s="91"/>
      <c r="U7" s="91"/>
      <c r="V7" s="91"/>
      <c r="W7" s="91" t="s">
        <v>4</v>
      </c>
      <c r="X7" s="91"/>
      <c r="Y7" s="91"/>
      <c r="Z7" s="91"/>
      <c r="AA7" s="91"/>
      <c r="AB7" s="91"/>
      <c r="AC7" s="91"/>
      <c r="AD7" s="91" t="s">
        <v>5</v>
      </c>
      <c r="AE7" s="91"/>
      <c r="AF7" s="91"/>
      <c r="AG7" s="91"/>
      <c r="AH7" s="91"/>
      <c r="AI7" s="91"/>
      <c r="AJ7" s="91"/>
      <c r="AK7" s="4"/>
      <c r="AL7" s="91" t="s">
        <v>6</v>
      </c>
      <c r="AM7" s="91"/>
      <c r="AN7" s="91"/>
      <c r="AO7" s="91"/>
      <c r="AP7" s="91"/>
      <c r="AQ7" s="91"/>
      <c r="AR7" s="91"/>
      <c r="AS7" s="91"/>
      <c r="AT7" s="88" t="s">
        <v>7</v>
      </c>
      <c r="AU7" s="89"/>
      <c r="AV7" s="89"/>
      <c r="AW7" s="89"/>
      <c r="AX7" s="89"/>
      <c r="AY7" s="89"/>
      <c r="AZ7" s="89"/>
      <c r="BA7" s="89"/>
      <c r="BB7" s="91" t="s">
        <v>8</v>
      </c>
      <c r="BC7" s="91"/>
      <c r="BD7" s="91"/>
      <c r="BE7" s="91"/>
      <c r="BF7" s="91"/>
      <c r="BG7" s="91"/>
      <c r="BH7" s="91"/>
      <c r="BI7" s="91"/>
      <c r="BJ7" s="3"/>
      <c r="BK7" s="3"/>
      <c r="BL7" s="5" t="s">
        <v>9</v>
      </c>
      <c r="BM7" s="6"/>
      <c r="BN7" s="6"/>
      <c r="BO7" s="6"/>
      <c r="BP7" s="6"/>
      <c r="BQ7" s="6"/>
      <c r="BR7" s="6"/>
      <c r="BS7" s="6"/>
      <c r="BT7" s="6"/>
      <c r="BU7" s="6"/>
      <c r="BV7" s="6"/>
      <c r="BW7" s="6"/>
      <c r="BX7" s="6"/>
      <c r="BY7" s="7"/>
    </row>
    <row r="8" spans="1:78" ht="18.75" customHeight="1" x14ac:dyDescent="0.15">
      <c r="A8" s="2"/>
      <c r="B8" s="92" t="str">
        <f>データ!$I$6</f>
        <v>法適用</v>
      </c>
      <c r="C8" s="93"/>
      <c r="D8" s="93"/>
      <c r="E8" s="93"/>
      <c r="F8" s="93"/>
      <c r="G8" s="93"/>
      <c r="H8" s="93"/>
      <c r="I8" s="92" t="str">
        <f>データ!$J$6</f>
        <v>水道事業</v>
      </c>
      <c r="J8" s="93"/>
      <c r="K8" s="93"/>
      <c r="L8" s="93"/>
      <c r="M8" s="93"/>
      <c r="N8" s="93"/>
      <c r="O8" s="94"/>
      <c r="P8" s="95" t="str">
        <f>データ!$K$6</f>
        <v>末端給水事業</v>
      </c>
      <c r="Q8" s="95"/>
      <c r="R8" s="95"/>
      <c r="S8" s="95"/>
      <c r="T8" s="95"/>
      <c r="U8" s="95"/>
      <c r="V8" s="95"/>
      <c r="W8" s="95" t="str">
        <f>データ!$L$6</f>
        <v>A7</v>
      </c>
      <c r="X8" s="95"/>
      <c r="Y8" s="95"/>
      <c r="Z8" s="95"/>
      <c r="AA8" s="95"/>
      <c r="AB8" s="95"/>
      <c r="AC8" s="95"/>
      <c r="AD8" s="95" t="str">
        <f>データ!$M$6</f>
        <v>非設置</v>
      </c>
      <c r="AE8" s="95"/>
      <c r="AF8" s="95"/>
      <c r="AG8" s="95"/>
      <c r="AH8" s="95"/>
      <c r="AI8" s="95"/>
      <c r="AJ8" s="95"/>
      <c r="AK8" s="4"/>
      <c r="AL8" s="83">
        <f>データ!$R$6</f>
        <v>15775</v>
      </c>
      <c r="AM8" s="83"/>
      <c r="AN8" s="83"/>
      <c r="AO8" s="83"/>
      <c r="AP8" s="83"/>
      <c r="AQ8" s="83"/>
      <c r="AR8" s="83"/>
      <c r="AS8" s="83"/>
      <c r="AT8" s="79">
        <f>データ!$S$6</f>
        <v>138.09</v>
      </c>
      <c r="AU8" s="80"/>
      <c r="AV8" s="80"/>
      <c r="AW8" s="80"/>
      <c r="AX8" s="80"/>
      <c r="AY8" s="80"/>
      <c r="AZ8" s="80"/>
      <c r="BA8" s="80"/>
      <c r="BB8" s="82">
        <f>データ!$T$6</f>
        <v>114.24</v>
      </c>
      <c r="BC8" s="82"/>
      <c r="BD8" s="82"/>
      <c r="BE8" s="82"/>
      <c r="BF8" s="82"/>
      <c r="BG8" s="82"/>
      <c r="BH8" s="82"/>
      <c r="BI8" s="82"/>
      <c r="BJ8" s="3"/>
      <c r="BK8" s="3"/>
      <c r="BL8" s="86" t="s">
        <v>10</v>
      </c>
      <c r="BM8" s="87"/>
      <c r="BN8" s="8" t="s">
        <v>11</v>
      </c>
      <c r="BO8" s="9"/>
      <c r="BP8" s="9"/>
      <c r="BQ8" s="9"/>
      <c r="BR8" s="9"/>
      <c r="BS8" s="9"/>
      <c r="BT8" s="9"/>
      <c r="BU8" s="9"/>
      <c r="BV8" s="9"/>
      <c r="BW8" s="9"/>
      <c r="BX8" s="9"/>
      <c r="BY8" s="10"/>
    </row>
    <row r="9" spans="1:78" ht="18.75" customHeight="1" x14ac:dyDescent="0.15">
      <c r="A9" s="2"/>
      <c r="B9" s="88" t="s">
        <v>12</v>
      </c>
      <c r="C9" s="89"/>
      <c r="D9" s="89"/>
      <c r="E9" s="89"/>
      <c r="F9" s="89"/>
      <c r="G9" s="89"/>
      <c r="H9" s="89"/>
      <c r="I9" s="88" t="s">
        <v>13</v>
      </c>
      <c r="J9" s="89"/>
      <c r="K9" s="89"/>
      <c r="L9" s="89"/>
      <c r="M9" s="89"/>
      <c r="N9" s="89"/>
      <c r="O9" s="90"/>
      <c r="P9" s="91" t="s">
        <v>14</v>
      </c>
      <c r="Q9" s="91"/>
      <c r="R9" s="91"/>
      <c r="S9" s="91"/>
      <c r="T9" s="91"/>
      <c r="U9" s="91"/>
      <c r="V9" s="91"/>
      <c r="W9" s="91" t="s">
        <v>15</v>
      </c>
      <c r="X9" s="91"/>
      <c r="Y9" s="91"/>
      <c r="Z9" s="91"/>
      <c r="AA9" s="91"/>
      <c r="AB9" s="91"/>
      <c r="AC9" s="91"/>
      <c r="AD9" s="2"/>
      <c r="AE9" s="2"/>
      <c r="AF9" s="2"/>
      <c r="AG9" s="2"/>
      <c r="AH9" s="4"/>
      <c r="AI9" s="4"/>
      <c r="AJ9" s="4"/>
      <c r="AK9" s="4"/>
      <c r="AL9" s="91" t="s">
        <v>16</v>
      </c>
      <c r="AM9" s="91"/>
      <c r="AN9" s="91"/>
      <c r="AO9" s="91"/>
      <c r="AP9" s="91"/>
      <c r="AQ9" s="91"/>
      <c r="AR9" s="91"/>
      <c r="AS9" s="91"/>
      <c r="AT9" s="88" t="s">
        <v>17</v>
      </c>
      <c r="AU9" s="89"/>
      <c r="AV9" s="89"/>
      <c r="AW9" s="89"/>
      <c r="AX9" s="89"/>
      <c r="AY9" s="89"/>
      <c r="AZ9" s="89"/>
      <c r="BA9" s="89"/>
      <c r="BB9" s="91" t="s">
        <v>18</v>
      </c>
      <c r="BC9" s="91"/>
      <c r="BD9" s="91"/>
      <c r="BE9" s="91"/>
      <c r="BF9" s="91"/>
      <c r="BG9" s="91"/>
      <c r="BH9" s="91"/>
      <c r="BI9" s="91"/>
      <c r="BJ9" s="3"/>
      <c r="BK9" s="3"/>
      <c r="BL9" s="77" t="s">
        <v>19</v>
      </c>
      <c r="BM9" s="78"/>
      <c r="BN9" s="11" t="s">
        <v>20</v>
      </c>
      <c r="BO9" s="12"/>
      <c r="BP9" s="12"/>
      <c r="BQ9" s="12"/>
      <c r="BR9" s="12"/>
      <c r="BS9" s="12"/>
      <c r="BT9" s="12"/>
      <c r="BU9" s="12"/>
      <c r="BV9" s="12"/>
      <c r="BW9" s="12"/>
      <c r="BX9" s="12"/>
      <c r="BY9" s="13"/>
    </row>
    <row r="10" spans="1:78" ht="18.75" customHeight="1" x14ac:dyDescent="0.15">
      <c r="A10" s="2"/>
      <c r="B10" s="79" t="str">
        <f>データ!$N$6</f>
        <v>-</v>
      </c>
      <c r="C10" s="80"/>
      <c r="D10" s="80"/>
      <c r="E10" s="80"/>
      <c r="F10" s="80"/>
      <c r="G10" s="80"/>
      <c r="H10" s="80"/>
      <c r="I10" s="79">
        <f>データ!$O$6</f>
        <v>59.88</v>
      </c>
      <c r="J10" s="80"/>
      <c r="K10" s="80"/>
      <c r="L10" s="80"/>
      <c r="M10" s="80"/>
      <c r="N10" s="80"/>
      <c r="O10" s="81"/>
      <c r="P10" s="82">
        <f>データ!$P$6</f>
        <v>88.83</v>
      </c>
      <c r="Q10" s="82"/>
      <c r="R10" s="82"/>
      <c r="S10" s="82"/>
      <c r="T10" s="82"/>
      <c r="U10" s="82"/>
      <c r="V10" s="82"/>
      <c r="W10" s="83">
        <f>データ!$Q$6</f>
        <v>4820</v>
      </c>
      <c r="X10" s="83"/>
      <c r="Y10" s="83"/>
      <c r="Z10" s="83"/>
      <c r="AA10" s="83"/>
      <c r="AB10" s="83"/>
      <c r="AC10" s="83"/>
      <c r="AD10" s="2"/>
      <c r="AE10" s="2"/>
      <c r="AF10" s="2"/>
      <c r="AG10" s="2"/>
      <c r="AH10" s="4"/>
      <c r="AI10" s="4"/>
      <c r="AJ10" s="4"/>
      <c r="AK10" s="4"/>
      <c r="AL10" s="83">
        <f>データ!$U$6</f>
        <v>13826</v>
      </c>
      <c r="AM10" s="83"/>
      <c r="AN10" s="83"/>
      <c r="AO10" s="83"/>
      <c r="AP10" s="83"/>
      <c r="AQ10" s="83"/>
      <c r="AR10" s="83"/>
      <c r="AS10" s="83"/>
      <c r="AT10" s="79">
        <f>データ!$V$6</f>
        <v>11.14</v>
      </c>
      <c r="AU10" s="80"/>
      <c r="AV10" s="80"/>
      <c r="AW10" s="80"/>
      <c r="AX10" s="80"/>
      <c r="AY10" s="80"/>
      <c r="AZ10" s="80"/>
      <c r="BA10" s="80"/>
      <c r="BB10" s="82">
        <f>データ!$W$6</f>
        <v>1241.1099999999999</v>
      </c>
      <c r="BC10" s="82"/>
      <c r="BD10" s="82"/>
      <c r="BE10" s="82"/>
      <c r="BF10" s="82"/>
      <c r="BG10" s="82"/>
      <c r="BH10" s="82"/>
      <c r="BI10" s="82"/>
      <c r="BJ10" s="2"/>
      <c r="BK10" s="2"/>
      <c r="BL10" s="84" t="s">
        <v>21</v>
      </c>
      <c r="BM10" s="8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1" t="s">
        <v>110</v>
      </c>
      <c r="BM47" s="72"/>
      <c r="BN47" s="72"/>
      <c r="BO47" s="72"/>
      <c r="BP47" s="72"/>
      <c r="BQ47" s="72"/>
      <c r="BR47" s="72"/>
      <c r="BS47" s="72"/>
      <c r="BT47" s="72"/>
      <c r="BU47" s="72"/>
      <c r="BV47" s="72"/>
      <c r="BW47" s="72"/>
      <c r="BX47" s="72"/>
      <c r="BY47" s="72"/>
      <c r="BZ47" s="7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FJrFFftjid0zNiiPe/rjJBC0b098O2LMSlOQs435cVf8phexJMd7BXrYLfC+kwnHOaqFWjqtTMCM05xuPANwQ==" saltValue="5+1O7jTn0BAOXca2laTs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00" t="s">
        <v>50</v>
      </c>
      <c r="I3" s="101"/>
      <c r="J3" s="101"/>
      <c r="K3" s="101"/>
      <c r="L3" s="101"/>
      <c r="M3" s="101"/>
      <c r="N3" s="101"/>
      <c r="O3" s="101"/>
      <c r="P3" s="101"/>
      <c r="Q3" s="101"/>
      <c r="R3" s="101"/>
      <c r="S3" s="101"/>
      <c r="T3" s="101"/>
      <c r="U3" s="101"/>
      <c r="V3" s="101"/>
      <c r="W3" s="102"/>
      <c r="X3" s="106" t="s">
        <v>51</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52</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15">
      <c r="A4" s="29" t="s">
        <v>53</v>
      </c>
      <c r="B4" s="31"/>
      <c r="C4" s="31"/>
      <c r="D4" s="31"/>
      <c r="E4" s="31"/>
      <c r="F4" s="31"/>
      <c r="G4" s="31"/>
      <c r="H4" s="103"/>
      <c r="I4" s="104"/>
      <c r="J4" s="104"/>
      <c r="K4" s="104"/>
      <c r="L4" s="104"/>
      <c r="M4" s="104"/>
      <c r="N4" s="104"/>
      <c r="O4" s="104"/>
      <c r="P4" s="104"/>
      <c r="Q4" s="104"/>
      <c r="R4" s="104"/>
      <c r="S4" s="104"/>
      <c r="T4" s="104"/>
      <c r="U4" s="104"/>
      <c r="V4" s="104"/>
      <c r="W4" s="105"/>
      <c r="X4" s="99" t="s">
        <v>54</v>
      </c>
      <c r="Y4" s="99"/>
      <c r="Z4" s="99"/>
      <c r="AA4" s="99"/>
      <c r="AB4" s="99"/>
      <c r="AC4" s="99"/>
      <c r="AD4" s="99"/>
      <c r="AE4" s="99"/>
      <c r="AF4" s="99"/>
      <c r="AG4" s="99"/>
      <c r="AH4" s="99"/>
      <c r="AI4" s="99" t="s">
        <v>55</v>
      </c>
      <c r="AJ4" s="99"/>
      <c r="AK4" s="99"/>
      <c r="AL4" s="99"/>
      <c r="AM4" s="99"/>
      <c r="AN4" s="99"/>
      <c r="AO4" s="99"/>
      <c r="AP4" s="99"/>
      <c r="AQ4" s="99"/>
      <c r="AR4" s="99"/>
      <c r="AS4" s="99"/>
      <c r="AT4" s="99" t="s">
        <v>56</v>
      </c>
      <c r="AU4" s="99"/>
      <c r="AV4" s="99"/>
      <c r="AW4" s="99"/>
      <c r="AX4" s="99"/>
      <c r="AY4" s="99"/>
      <c r="AZ4" s="99"/>
      <c r="BA4" s="99"/>
      <c r="BB4" s="99"/>
      <c r="BC4" s="99"/>
      <c r="BD4" s="99"/>
      <c r="BE4" s="99" t="s">
        <v>57</v>
      </c>
      <c r="BF4" s="99"/>
      <c r="BG4" s="99"/>
      <c r="BH4" s="99"/>
      <c r="BI4" s="99"/>
      <c r="BJ4" s="99"/>
      <c r="BK4" s="99"/>
      <c r="BL4" s="99"/>
      <c r="BM4" s="99"/>
      <c r="BN4" s="99"/>
      <c r="BO4" s="99"/>
      <c r="BP4" s="99" t="s">
        <v>58</v>
      </c>
      <c r="BQ4" s="99"/>
      <c r="BR4" s="99"/>
      <c r="BS4" s="99"/>
      <c r="BT4" s="99"/>
      <c r="BU4" s="99"/>
      <c r="BV4" s="99"/>
      <c r="BW4" s="99"/>
      <c r="BX4" s="99"/>
      <c r="BY4" s="99"/>
      <c r="BZ4" s="99"/>
      <c r="CA4" s="99" t="s">
        <v>59</v>
      </c>
      <c r="CB4" s="99"/>
      <c r="CC4" s="99"/>
      <c r="CD4" s="99"/>
      <c r="CE4" s="99"/>
      <c r="CF4" s="99"/>
      <c r="CG4" s="99"/>
      <c r="CH4" s="99"/>
      <c r="CI4" s="99"/>
      <c r="CJ4" s="99"/>
      <c r="CK4" s="99"/>
      <c r="CL4" s="99" t="s">
        <v>60</v>
      </c>
      <c r="CM4" s="99"/>
      <c r="CN4" s="99"/>
      <c r="CO4" s="99"/>
      <c r="CP4" s="99"/>
      <c r="CQ4" s="99"/>
      <c r="CR4" s="99"/>
      <c r="CS4" s="99"/>
      <c r="CT4" s="99"/>
      <c r="CU4" s="99"/>
      <c r="CV4" s="99"/>
      <c r="CW4" s="99" t="s">
        <v>61</v>
      </c>
      <c r="CX4" s="99"/>
      <c r="CY4" s="99"/>
      <c r="CZ4" s="99"/>
      <c r="DA4" s="99"/>
      <c r="DB4" s="99"/>
      <c r="DC4" s="99"/>
      <c r="DD4" s="99"/>
      <c r="DE4" s="99"/>
      <c r="DF4" s="99"/>
      <c r="DG4" s="99"/>
      <c r="DH4" s="99" t="s">
        <v>62</v>
      </c>
      <c r="DI4" s="99"/>
      <c r="DJ4" s="99"/>
      <c r="DK4" s="99"/>
      <c r="DL4" s="99"/>
      <c r="DM4" s="99"/>
      <c r="DN4" s="99"/>
      <c r="DO4" s="99"/>
      <c r="DP4" s="99"/>
      <c r="DQ4" s="99"/>
      <c r="DR4" s="99"/>
      <c r="DS4" s="99" t="s">
        <v>63</v>
      </c>
      <c r="DT4" s="99"/>
      <c r="DU4" s="99"/>
      <c r="DV4" s="99"/>
      <c r="DW4" s="99"/>
      <c r="DX4" s="99"/>
      <c r="DY4" s="99"/>
      <c r="DZ4" s="99"/>
      <c r="EA4" s="99"/>
      <c r="EB4" s="99"/>
      <c r="EC4" s="99"/>
      <c r="ED4" s="99" t="s">
        <v>64</v>
      </c>
      <c r="EE4" s="99"/>
      <c r="EF4" s="99"/>
      <c r="EG4" s="99"/>
      <c r="EH4" s="99"/>
      <c r="EI4" s="99"/>
      <c r="EJ4" s="99"/>
      <c r="EK4" s="99"/>
      <c r="EL4" s="99"/>
      <c r="EM4" s="99"/>
      <c r="EN4" s="9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353051</v>
      </c>
      <c r="D6" s="34">
        <f t="shared" si="3"/>
        <v>46</v>
      </c>
      <c r="E6" s="34">
        <f t="shared" si="3"/>
        <v>1</v>
      </c>
      <c r="F6" s="34">
        <f t="shared" si="3"/>
        <v>0</v>
      </c>
      <c r="G6" s="34">
        <f t="shared" si="3"/>
        <v>1</v>
      </c>
      <c r="H6" s="34" t="str">
        <f t="shared" si="3"/>
        <v>山口県　周防大島町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59.88</v>
      </c>
      <c r="P6" s="35">
        <f t="shared" si="3"/>
        <v>88.83</v>
      </c>
      <c r="Q6" s="35">
        <f t="shared" si="3"/>
        <v>4820</v>
      </c>
      <c r="R6" s="35">
        <f t="shared" si="3"/>
        <v>15775</v>
      </c>
      <c r="S6" s="35">
        <f t="shared" si="3"/>
        <v>138.09</v>
      </c>
      <c r="T6" s="35">
        <f t="shared" si="3"/>
        <v>114.24</v>
      </c>
      <c r="U6" s="35">
        <f t="shared" si="3"/>
        <v>13826</v>
      </c>
      <c r="V6" s="35">
        <f t="shared" si="3"/>
        <v>11.14</v>
      </c>
      <c r="W6" s="35">
        <f t="shared" si="3"/>
        <v>1241.1099999999999</v>
      </c>
      <c r="X6" s="36" t="str">
        <f>IF(X7="",NA(),X7)</f>
        <v>-</v>
      </c>
      <c r="Y6" s="36" t="str">
        <f t="shared" ref="Y6:AG6" si="4">IF(Y7="",NA(),Y7)</f>
        <v>-</v>
      </c>
      <c r="Z6" s="36">
        <f t="shared" si="4"/>
        <v>109.05</v>
      </c>
      <c r="AA6" s="36">
        <f t="shared" si="4"/>
        <v>106.06</v>
      </c>
      <c r="AB6" s="36">
        <f t="shared" si="4"/>
        <v>107.79</v>
      </c>
      <c r="AC6" s="36" t="str">
        <f t="shared" si="4"/>
        <v>-</v>
      </c>
      <c r="AD6" s="36" t="str">
        <f t="shared" si="4"/>
        <v>-</v>
      </c>
      <c r="AE6" s="36">
        <f t="shared" si="4"/>
        <v>110.02</v>
      </c>
      <c r="AF6" s="36">
        <f t="shared" si="4"/>
        <v>108.76</v>
      </c>
      <c r="AG6" s="36">
        <f t="shared" si="4"/>
        <v>108.46</v>
      </c>
      <c r="AH6" s="35" t="str">
        <f>IF(AH7="","",IF(AH7="-","【-】","【"&amp;SUBSTITUTE(TEXT(AH7,"#,##0.00"),"-","△")&amp;"】"))</f>
        <v>【112.01】</v>
      </c>
      <c r="AI6" s="36" t="str">
        <f>IF(AI7="",NA(),AI7)</f>
        <v>-</v>
      </c>
      <c r="AJ6" s="36" t="str">
        <f t="shared" ref="AJ6:AR6" si="5">IF(AJ7="",NA(),AJ7)</f>
        <v>-</v>
      </c>
      <c r="AK6" s="36">
        <f t="shared" si="5"/>
        <v>1.71</v>
      </c>
      <c r="AL6" s="35">
        <f t="shared" si="5"/>
        <v>0</v>
      </c>
      <c r="AM6" s="35">
        <f t="shared" si="5"/>
        <v>0</v>
      </c>
      <c r="AN6" s="36" t="str">
        <f t="shared" si="5"/>
        <v>-</v>
      </c>
      <c r="AO6" s="36" t="str">
        <f t="shared" si="5"/>
        <v>-</v>
      </c>
      <c r="AP6" s="36">
        <f t="shared" si="5"/>
        <v>7.31</v>
      </c>
      <c r="AQ6" s="36">
        <f t="shared" si="5"/>
        <v>7.48</v>
      </c>
      <c r="AR6" s="36">
        <f t="shared" si="5"/>
        <v>11.94</v>
      </c>
      <c r="AS6" s="35" t="str">
        <f>IF(AS7="","",IF(AS7="-","【-】","【"&amp;SUBSTITUTE(TEXT(AS7,"#,##0.00"),"-","△")&amp;"】"))</f>
        <v>【1.08】</v>
      </c>
      <c r="AT6" s="36" t="str">
        <f>IF(AT7="",NA(),AT7)</f>
        <v>-</v>
      </c>
      <c r="AU6" s="36" t="str">
        <f t="shared" ref="AU6:BC6" si="6">IF(AU7="",NA(),AU7)</f>
        <v>-</v>
      </c>
      <c r="AV6" s="36">
        <f t="shared" si="6"/>
        <v>52.85</v>
      </c>
      <c r="AW6" s="36">
        <f t="shared" si="6"/>
        <v>82.12</v>
      </c>
      <c r="AX6" s="36">
        <f t="shared" si="6"/>
        <v>93.07</v>
      </c>
      <c r="AY6" s="36" t="str">
        <f t="shared" si="6"/>
        <v>-</v>
      </c>
      <c r="AZ6" s="36" t="str">
        <f t="shared" si="6"/>
        <v>-</v>
      </c>
      <c r="BA6" s="36">
        <f t="shared" si="6"/>
        <v>355.27</v>
      </c>
      <c r="BB6" s="36">
        <f t="shared" si="6"/>
        <v>359.7</v>
      </c>
      <c r="BC6" s="36">
        <f t="shared" si="6"/>
        <v>362.93</v>
      </c>
      <c r="BD6" s="35" t="str">
        <f>IF(BD7="","",IF(BD7="-","【-】","【"&amp;SUBSTITUTE(TEXT(BD7,"#,##0.00"),"-","△")&amp;"】"))</f>
        <v>【264.97】</v>
      </c>
      <c r="BE6" s="36" t="str">
        <f>IF(BE7="",NA(),BE7)</f>
        <v>-</v>
      </c>
      <c r="BF6" s="36" t="str">
        <f t="shared" ref="BF6:BN6" si="7">IF(BF7="",NA(),BF7)</f>
        <v>-</v>
      </c>
      <c r="BG6" s="36">
        <f t="shared" si="7"/>
        <v>525.83000000000004</v>
      </c>
      <c r="BH6" s="36">
        <f t="shared" si="7"/>
        <v>604.09</v>
      </c>
      <c r="BI6" s="36">
        <f t="shared" si="7"/>
        <v>478.2</v>
      </c>
      <c r="BJ6" s="36" t="str">
        <f t="shared" si="7"/>
        <v>-</v>
      </c>
      <c r="BK6" s="36" t="str">
        <f t="shared" si="7"/>
        <v>-</v>
      </c>
      <c r="BL6" s="36">
        <f t="shared" si="7"/>
        <v>458.27</v>
      </c>
      <c r="BM6" s="36">
        <f t="shared" si="7"/>
        <v>447.01</v>
      </c>
      <c r="BN6" s="36">
        <f t="shared" si="7"/>
        <v>439.05</v>
      </c>
      <c r="BO6" s="35" t="str">
        <f>IF(BO7="","",IF(BO7="-","【-】","【"&amp;SUBSTITUTE(TEXT(BO7,"#,##0.00"),"-","△")&amp;"】"))</f>
        <v>【266.61】</v>
      </c>
      <c r="BP6" s="36" t="str">
        <f>IF(BP7="",NA(),BP7)</f>
        <v>-</v>
      </c>
      <c r="BQ6" s="36" t="str">
        <f t="shared" ref="BQ6:BY6" si="8">IF(BQ7="",NA(),BQ7)</f>
        <v>-</v>
      </c>
      <c r="BR6" s="36">
        <f t="shared" si="8"/>
        <v>50.62</v>
      </c>
      <c r="BS6" s="36">
        <f t="shared" si="8"/>
        <v>40.799999999999997</v>
      </c>
      <c r="BT6" s="36">
        <f t="shared" si="8"/>
        <v>47.8</v>
      </c>
      <c r="BU6" s="36" t="str">
        <f t="shared" si="8"/>
        <v>-</v>
      </c>
      <c r="BV6" s="36" t="str">
        <f t="shared" si="8"/>
        <v>-</v>
      </c>
      <c r="BW6" s="36">
        <f t="shared" si="8"/>
        <v>96.77</v>
      </c>
      <c r="BX6" s="36">
        <f t="shared" si="8"/>
        <v>95.81</v>
      </c>
      <c r="BY6" s="36">
        <f t="shared" si="8"/>
        <v>95.26</v>
      </c>
      <c r="BZ6" s="35" t="str">
        <f>IF(BZ7="","",IF(BZ7="-","【-】","【"&amp;SUBSTITUTE(TEXT(BZ7,"#,##0.00"),"-","△")&amp;"】"))</f>
        <v>【103.24】</v>
      </c>
      <c r="CA6" s="36" t="str">
        <f>IF(CA7="",NA(),CA7)</f>
        <v>-</v>
      </c>
      <c r="CB6" s="36" t="str">
        <f t="shared" ref="CB6:CJ6" si="9">IF(CB7="",NA(),CB7)</f>
        <v>-</v>
      </c>
      <c r="CC6" s="36">
        <f t="shared" si="9"/>
        <v>486.26</v>
      </c>
      <c r="CD6" s="36">
        <f t="shared" si="9"/>
        <v>555.57000000000005</v>
      </c>
      <c r="CE6" s="36">
        <f t="shared" si="9"/>
        <v>518.45000000000005</v>
      </c>
      <c r="CF6" s="36" t="str">
        <f t="shared" si="9"/>
        <v>-</v>
      </c>
      <c r="CG6" s="36" t="str">
        <f t="shared" si="9"/>
        <v>-</v>
      </c>
      <c r="CH6" s="36">
        <f t="shared" si="9"/>
        <v>187.18</v>
      </c>
      <c r="CI6" s="36">
        <f t="shared" si="9"/>
        <v>189.58</v>
      </c>
      <c r="CJ6" s="36">
        <f t="shared" si="9"/>
        <v>192.82</v>
      </c>
      <c r="CK6" s="35" t="str">
        <f>IF(CK7="","",IF(CK7="-","【-】","【"&amp;SUBSTITUTE(TEXT(CK7,"#,##0.00"),"-","△")&amp;"】"))</f>
        <v>【168.38】</v>
      </c>
      <c r="CL6" s="36" t="str">
        <f>IF(CL7="",NA(),CL7)</f>
        <v>-</v>
      </c>
      <c r="CM6" s="36" t="str">
        <f t="shared" ref="CM6:CU6" si="10">IF(CM7="",NA(),CM7)</f>
        <v>-</v>
      </c>
      <c r="CN6" s="36">
        <f t="shared" si="10"/>
        <v>71.58</v>
      </c>
      <c r="CO6" s="36">
        <f t="shared" si="10"/>
        <v>64.459999999999994</v>
      </c>
      <c r="CP6" s="36">
        <f t="shared" si="10"/>
        <v>69.73</v>
      </c>
      <c r="CQ6" s="36" t="str">
        <f t="shared" si="10"/>
        <v>-</v>
      </c>
      <c r="CR6" s="36" t="str">
        <f t="shared" si="10"/>
        <v>-</v>
      </c>
      <c r="CS6" s="36">
        <f t="shared" si="10"/>
        <v>55.88</v>
      </c>
      <c r="CT6" s="36">
        <f t="shared" si="10"/>
        <v>55.22</v>
      </c>
      <c r="CU6" s="36">
        <f t="shared" si="10"/>
        <v>54.05</v>
      </c>
      <c r="CV6" s="35" t="str">
        <f>IF(CV7="","",IF(CV7="-","【-】","【"&amp;SUBSTITUTE(TEXT(CV7,"#,##0.00"),"-","△")&amp;"】"))</f>
        <v>【60.00】</v>
      </c>
      <c r="CW6" s="36" t="str">
        <f>IF(CW7="",NA(),CW7)</f>
        <v>-</v>
      </c>
      <c r="CX6" s="36" t="str">
        <f t="shared" ref="CX6:DF6" si="11">IF(CX7="",NA(),CX7)</f>
        <v>-</v>
      </c>
      <c r="CY6" s="36">
        <f t="shared" si="11"/>
        <v>70.67</v>
      </c>
      <c r="CZ6" s="36">
        <f t="shared" si="11"/>
        <v>68.400000000000006</v>
      </c>
      <c r="DA6" s="36">
        <f t="shared" si="11"/>
        <v>65.989999999999995</v>
      </c>
      <c r="DB6" s="36" t="str">
        <f t="shared" si="11"/>
        <v>-</v>
      </c>
      <c r="DC6" s="36" t="str">
        <f t="shared" si="11"/>
        <v>-</v>
      </c>
      <c r="DD6" s="36">
        <f t="shared" si="11"/>
        <v>80.989999999999995</v>
      </c>
      <c r="DE6" s="36">
        <f t="shared" si="11"/>
        <v>80.930000000000007</v>
      </c>
      <c r="DF6" s="36">
        <f t="shared" si="11"/>
        <v>80.510000000000005</v>
      </c>
      <c r="DG6" s="35" t="str">
        <f>IF(DG7="","",IF(DG7="-","【-】","【"&amp;SUBSTITUTE(TEXT(DG7,"#,##0.00"),"-","△")&amp;"】"))</f>
        <v>【89.80】</v>
      </c>
      <c r="DH6" s="36" t="str">
        <f>IF(DH7="",NA(),DH7)</f>
        <v>-</v>
      </c>
      <c r="DI6" s="36" t="str">
        <f t="shared" ref="DI6:DQ6" si="12">IF(DI7="",NA(),DI7)</f>
        <v>-</v>
      </c>
      <c r="DJ6" s="36">
        <f t="shared" si="12"/>
        <v>4.8099999999999996</v>
      </c>
      <c r="DK6" s="36">
        <f t="shared" si="12"/>
        <v>5.05</v>
      </c>
      <c r="DL6" s="36">
        <f t="shared" si="12"/>
        <v>14.13</v>
      </c>
      <c r="DM6" s="36" t="str">
        <f t="shared" si="12"/>
        <v>-</v>
      </c>
      <c r="DN6" s="36" t="str">
        <f t="shared" si="12"/>
        <v>-</v>
      </c>
      <c r="DO6" s="36">
        <f t="shared" si="12"/>
        <v>46.61</v>
      </c>
      <c r="DP6" s="36">
        <f t="shared" si="12"/>
        <v>47.97</v>
      </c>
      <c r="DQ6" s="36">
        <f t="shared" si="12"/>
        <v>49.12</v>
      </c>
      <c r="DR6" s="35" t="str">
        <f>IF(DR7="","",IF(DR7="-","【-】","【"&amp;SUBSTITUTE(TEXT(DR7,"#,##0.00"),"-","△")&amp;"】"))</f>
        <v>【49.59】</v>
      </c>
      <c r="DS6" s="36" t="str">
        <f>IF(DS7="",NA(),DS7)</f>
        <v>-</v>
      </c>
      <c r="DT6" s="36" t="str">
        <f t="shared" ref="DT6:EB6" si="13">IF(DT7="",NA(),DT7)</f>
        <v>-</v>
      </c>
      <c r="DU6" s="35">
        <f t="shared" si="13"/>
        <v>0</v>
      </c>
      <c r="DV6" s="35">
        <f t="shared" si="13"/>
        <v>0</v>
      </c>
      <c r="DW6" s="36">
        <f t="shared" si="13"/>
        <v>16.79</v>
      </c>
      <c r="DX6" s="36" t="str">
        <f t="shared" si="13"/>
        <v>-</v>
      </c>
      <c r="DY6" s="36" t="str">
        <f t="shared" si="13"/>
        <v>-</v>
      </c>
      <c r="DZ6" s="36">
        <f t="shared" si="13"/>
        <v>10.84</v>
      </c>
      <c r="EA6" s="36">
        <f t="shared" si="13"/>
        <v>15.33</v>
      </c>
      <c r="EB6" s="36">
        <f t="shared" si="13"/>
        <v>16.760000000000002</v>
      </c>
      <c r="EC6" s="35" t="str">
        <f>IF(EC7="","",IF(EC7="-","【-】","【"&amp;SUBSTITUTE(TEXT(EC7,"#,##0.00"),"-","△")&amp;"】"))</f>
        <v>【19.44】</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0.39</v>
      </c>
      <c r="EL6" s="36">
        <f t="shared" si="14"/>
        <v>0.43</v>
      </c>
      <c r="EM6" s="36">
        <f t="shared" si="14"/>
        <v>0.42</v>
      </c>
      <c r="EN6" s="35" t="str">
        <f>IF(EN7="","",IF(EN7="-","【-】","【"&amp;SUBSTITUTE(TEXT(EN7,"#,##0.00"),"-","△")&amp;"】"))</f>
        <v>【0.68】</v>
      </c>
    </row>
    <row r="7" spans="1:144" s="37" customFormat="1" x14ac:dyDescent="0.15">
      <c r="A7" s="29"/>
      <c r="B7" s="38">
        <v>2019</v>
      </c>
      <c r="C7" s="38">
        <v>353051</v>
      </c>
      <c r="D7" s="38">
        <v>46</v>
      </c>
      <c r="E7" s="38">
        <v>1</v>
      </c>
      <c r="F7" s="38">
        <v>0</v>
      </c>
      <c r="G7" s="38">
        <v>1</v>
      </c>
      <c r="H7" s="38" t="s">
        <v>93</v>
      </c>
      <c r="I7" s="38" t="s">
        <v>94</v>
      </c>
      <c r="J7" s="38" t="s">
        <v>95</v>
      </c>
      <c r="K7" s="38" t="s">
        <v>96</v>
      </c>
      <c r="L7" s="38" t="s">
        <v>97</v>
      </c>
      <c r="M7" s="38" t="s">
        <v>98</v>
      </c>
      <c r="N7" s="39" t="s">
        <v>99</v>
      </c>
      <c r="O7" s="39">
        <v>59.88</v>
      </c>
      <c r="P7" s="39">
        <v>88.83</v>
      </c>
      <c r="Q7" s="39">
        <v>4820</v>
      </c>
      <c r="R7" s="39">
        <v>15775</v>
      </c>
      <c r="S7" s="39">
        <v>138.09</v>
      </c>
      <c r="T7" s="39">
        <v>114.24</v>
      </c>
      <c r="U7" s="39">
        <v>13826</v>
      </c>
      <c r="V7" s="39">
        <v>11.14</v>
      </c>
      <c r="W7" s="39">
        <v>1241.1099999999999</v>
      </c>
      <c r="X7" s="39" t="s">
        <v>99</v>
      </c>
      <c r="Y7" s="39" t="s">
        <v>99</v>
      </c>
      <c r="Z7" s="39">
        <v>109.05</v>
      </c>
      <c r="AA7" s="39">
        <v>106.06</v>
      </c>
      <c r="AB7" s="39">
        <v>107.79</v>
      </c>
      <c r="AC7" s="39" t="s">
        <v>99</v>
      </c>
      <c r="AD7" s="39" t="s">
        <v>99</v>
      </c>
      <c r="AE7" s="39">
        <v>110.02</v>
      </c>
      <c r="AF7" s="39">
        <v>108.76</v>
      </c>
      <c r="AG7" s="39">
        <v>108.46</v>
      </c>
      <c r="AH7" s="39">
        <v>112.01</v>
      </c>
      <c r="AI7" s="39" t="s">
        <v>99</v>
      </c>
      <c r="AJ7" s="39" t="s">
        <v>99</v>
      </c>
      <c r="AK7" s="39">
        <v>1.71</v>
      </c>
      <c r="AL7" s="39">
        <v>0</v>
      </c>
      <c r="AM7" s="39">
        <v>0</v>
      </c>
      <c r="AN7" s="39" t="s">
        <v>99</v>
      </c>
      <c r="AO7" s="39" t="s">
        <v>99</v>
      </c>
      <c r="AP7" s="39">
        <v>7.31</v>
      </c>
      <c r="AQ7" s="39">
        <v>7.48</v>
      </c>
      <c r="AR7" s="39">
        <v>11.94</v>
      </c>
      <c r="AS7" s="39">
        <v>1.08</v>
      </c>
      <c r="AT7" s="39" t="s">
        <v>99</v>
      </c>
      <c r="AU7" s="39" t="s">
        <v>99</v>
      </c>
      <c r="AV7" s="39">
        <v>52.85</v>
      </c>
      <c r="AW7" s="39">
        <v>82.12</v>
      </c>
      <c r="AX7" s="39">
        <v>93.07</v>
      </c>
      <c r="AY7" s="39" t="s">
        <v>99</v>
      </c>
      <c r="AZ7" s="39" t="s">
        <v>99</v>
      </c>
      <c r="BA7" s="39">
        <v>355.27</v>
      </c>
      <c r="BB7" s="39">
        <v>359.7</v>
      </c>
      <c r="BC7" s="39">
        <v>362.93</v>
      </c>
      <c r="BD7" s="39">
        <v>264.97000000000003</v>
      </c>
      <c r="BE7" s="39" t="s">
        <v>99</v>
      </c>
      <c r="BF7" s="39" t="s">
        <v>99</v>
      </c>
      <c r="BG7" s="39">
        <v>525.83000000000004</v>
      </c>
      <c r="BH7" s="39">
        <v>604.09</v>
      </c>
      <c r="BI7" s="39">
        <v>478.2</v>
      </c>
      <c r="BJ7" s="39" t="s">
        <v>99</v>
      </c>
      <c r="BK7" s="39" t="s">
        <v>99</v>
      </c>
      <c r="BL7" s="39">
        <v>458.27</v>
      </c>
      <c r="BM7" s="39">
        <v>447.01</v>
      </c>
      <c r="BN7" s="39">
        <v>439.05</v>
      </c>
      <c r="BO7" s="39">
        <v>266.61</v>
      </c>
      <c r="BP7" s="39" t="s">
        <v>99</v>
      </c>
      <c r="BQ7" s="39" t="s">
        <v>99</v>
      </c>
      <c r="BR7" s="39">
        <v>50.62</v>
      </c>
      <c r="BS7" s="39">
        <v>40.799999999999997</v>
      </c>
      <c r="BT7" s="39">
        <v>47.8</v>
      </c>
      <c r="BU7" s="39" t="s">
        <v>99</v>
      </c>
      <c r="BV7" s="39" t="s">
        <v>99</v>
      </c>
      <c r="BW7" s="39">
        <v>96.77</v>
      </c>
      <c r="BX7" s="39">
        <v>95.81</v>
      </c>
      <c r="BY7" s="39">
        <v>95.26</v>
      </c>
      <c r="BZ7" s="39">
        <v>103.24</v>
      </c>
      <c r="CA7" s="39" t="s">
        <v>99</v>
      </c>
      <c r="CB7" s="39" t="s">
        <v>99</v>
      </c>
      <c r="CC7" s="39">
        <v>486.26</v>
      </c>
      <c r="CD7" s="39">
        <v>555.57000000000005</v>
      </c>
      <c r="CE7" s="39">
        <v>518.45000000000005</v>
      </c>
      <c r="CF7" s="39" t="s">
        <v>99</v>
      </c>
      <c r="CG7" s="39" t="s">
        <v>99</v>
      </c>
      <c r="CH7" s="39">
        <v>187.18</v>
      </c>
      <c r="CI7" s="39">
        <v>189.58</v>
      </c>
      <c r="CJ7" s="39">
        <v>192.82</v>
      </c>
      <c r="CK7" s="39">
        <v>168.38</v>
      </c>
      <c r="CL7" s="39" t="s">
        <v>99</v>
      </c>
      <c r="CM7" s="39" t="s">
        <v>99</v>
      </c>
      <c r="CN7" s="39">
        <v>71.58</v>
      </c>
      <c r="CO7" s="39">
        <v>64.459999999999994</v>
      </c>
      <c r="CP7" s="39">
        <v>69.73</v>
      </c>
      <c r="CQ7" s="39" t="s">
        <v>99</v>
      </c>
      <c r="CR7" s="39" t="s">
        <v>99</v>
      </c>
      <c r="CS7" s="39">
        <v>55.88</v>
      </c>
      <c r="CT7" s="39">
        <v>55.22</v>
      </c>
      <c r="CU7" s="39">
        <v>54.05</v>
      </c>
      <c r="CV7" s="39">
        <v>60</v>
      </c>
      <c r="CW7" s="39" t="s">
        <v>99</v>
      </c>
      <c r="CX7" s="39" t="s">
        <v>99</v>
      </c>
      <c r="CY7" s="39">
        <v>70.67</v>
      </c>
      <c r="CZ7" s="39">
        <v>68.400000000000006</v>
      </c>
      <c r="DA7" s="39">
        <v>65.989999999999995</v>
      </c>
      <c r="DB7" s="39" t="s">
        <v>99</v>
      </c>
      <c r="DC7" s="39" t="s">
        <v>99</v>
      </c>
      <c r="DD7" s="39">
        <v>80.989999999999995</v>
      </c>
      <c r="DE7" s="39">
        <v>80.930000000000007</v>
      </c>
      <c r="DF7" s="39">
        <v>80.510000000000005</v>
      </c>
      <c r="DG7" s="39">
        <v>89.8</v>
      </c>
      <c r="DH7" s="39" t="s">
        <v>99</v>
      </c>
      <c r="DI7" s="39" t="s">
        <v>99</v>
      </c>
      <c r="DJ7" s="39">
        <v>4.8099999999999996</v>
      </c>
      <c r="DK7" s="39">
        <v>5.05</v>
      </c>
      <c r="DL7" s="39">
        <v>14.13</v>
      </c>
      <c r="DM7" s="39" t="s">
        <v>99</v>
      </c>
      <c r="DN7" s="39" t="s">
        <v>99</v>
      </c>
      <c r="DO7" s="39">
        <v>46.61</v>
      </c>
      <c r="DP7" s="39">
        <v>47.97</v>
      </c>
      <c r="DQ7" s="39">
        <v>49.12</v>
      </c>
      <c r="DR7" s="39">
        <v>49.59</v>
      </c>
      <c r="DS7" s="39" t="s">
        <v>99</v>
      </c>
      <c r="DT7" s="39" t="s">
        <v>99</v>
      </c>
      <c r="DU7" s="39">
        <v>0</v>
      </c>
      <c r="DV7" s="39">
        <v>0</v>
      </c>
      <c r="DW7" s="39">
        <v>16.79</v>
      </c>
      <c r="DX7" s="39" t="s">
        <v>99</v>
      </c>
      <c r="DY7" s="39" t="s">
        <v>99</v>
      </c>
      <c r="DZ7" s="39">
        <v>10.84</v>
      </c>
      <c r="EA7" s="39">
        <v>15.33</v>
      </c>
      <c r="EB7" s="39">
        <v>16.760000000000002</v>
      </c>
      <c r="EC7" s="39">
        <v>19.440000000000001</v>
      </c>
      <c r="ED7" s="39" t="s">
        <v>99</v>
      </c>
      <c r="EE7" s="39" t="s">
        <v>99</v>
      </c>
      <c r="EF7" s="39">
        <v>0</v>
      </c>
      <c r="EG7" s="39">
        <v>0</v>
      </c>
      <c r="EH7" s="39">
        <v>0</v>
      </c>
      <c r="EI7" s="39" t="s">
        <v>99</v>
      </c>
      <c r="EJ7" s="39" t="s">
        <v>99</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2021-01-26T02:57:51Z</cp:lastPrinted>
  <dcterms:created xsi:type="dcterms:W3CDTF">2020-12-04T02:13:57Z</dcterms:created>
  <dcterms:modified xsi:type="dcterms:W3CDTF">2021-01-31T23:33:53Z</dcterms:modified>
</cp:coreProperties>
</file>