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msQ1b9dI7HzVE+s1VmNGhWTMvjs0UQTCED5nwJz2BRmk4b/tcsQRKRHdQe095BlcqnJpWT+GVlus7yD/eyV6jA==" workbookSaltValue="G0z3aDhz8zw9IOdnLezl4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BB8"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<sst xmlns="http://schemas.openxmlformats.org/spreadsheetml/2006/main" count="236" uniqueCount="119">
  <si>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</si>
  <si>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</si>
  <si>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</si>
  <si>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</si>
  <si>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</si>
  <si>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</si>
  <si>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</si>
  <si>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</si>
  <si>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</si>
  <si>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</si>
  <si>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</si>
  <si>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</si>
  <si>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</si>
  <si>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</si>
  <si>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</si>
  <si>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</si>
  <si>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</si>
  <si>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</si>
  <si>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</si>
  <si>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</si>
  <si>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</si>
  <si>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</si>
  <si>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</si>
  <si>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</si>
  <si>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</si>
  <si>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</si>
  <si>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</si>
  <si>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</si>
  <si>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</si>
  <si>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</si>
  <si>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</si>
  <si>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</si>
  <si>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</si>
  <si>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</si>
  <si>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</si>
  <si>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</si>
  <si>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</si>
  <si>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</si>
  <si>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</si>
  <si>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</si>
  <si>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</si>
  <si>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</si>
  <si>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</si>
  <si>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</si>
  <si>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</si>
  <si>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</si>
  <si>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</si>
  <si>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</si>
  <si>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</si>
  <si>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</si>
  <si>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</si>
  <si>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</si>
  <si>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</si>
  <si>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</si>
  <si>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</si>
  <si>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</si>
  <si>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</si>
  <si>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</si>
  <si>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</si>
  <si>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</si>
  <si>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</si>
  <si>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</si>
  <si>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</si>
  <si>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</si>
  <si>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</si>
  <si>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</si>
  <si>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</si>
  <si>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</si>
  <si>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</si>
  <si>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</si>
  <si>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</si>
  <si>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</si>
  <si>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</si>
  <si>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</si>
  <si>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</si>
  <si>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</si>
  <si>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</si>
  <si>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</si>
  <si>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</si>
  <si>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</si>
  <si>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</si>
  <si>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</si>
  <si>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</si>
  <si>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</si>
  <si>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</si>
  <si>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</si>
  <si>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</si>
  <si>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</si>
  <si>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</si>
  <si>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</si>
  <si>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</si>
  <si>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</si>
  <si>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</si>
  <si>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</si>
  <si>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</si>
  <si>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</si>
  <si>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</si>
  <si>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周防大島町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</si>
  <si>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</si>
  <si>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</si>
  <si>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</si>
  <si>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</si>
  <si>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</si>
  <si>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</si>
  <si>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</si>
  <si>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</si>
  <si>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</si>
  <si>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</si>
  <si>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</si>
  <si>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</si>
  <si>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</si>
  <si>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</si>
  <si>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</si>
  <si>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</si>
  <si>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</si>
  <si>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</si>
  <si>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①経費回収率については、類似団体、全国平均に比べ低く、また100％を下回る数値となっている。維持管理費の増加に伴う汚水処理費の高騰が主な要因と考えられる。
　現状、料金収入で維持管理費を賄うことができないため、一般会計からの繰入れに頼っているのが現状である。
　また、汚水処理原価についても同様で、水洗化率の向上と維持管理費の削減及び適正な使用料収入の確保が必要である。
②収益的収支比率については、起債償還額が影響していると考えられる。</t>
    <phoneticPr fontId="4"/>
  </si>
  <si>
    <t>　各処理施設が供用開始後から10以上年経過しており、古いもので19年が経過し、老朽化が進んでいる。
　現在令和3年度において、処理施設の行進計画を策定する予定であり、施設の長寿命化及び施設更新に要する費用の平準化を図っていく。</t>
    <rPh sb="16" eb="18">
      <t>イジョウ</t>
    </rPh>
    <rPh sb="53" eb="54">
      <t>レイ</t>
    </rPh>
    <rPh sb="54" eb="55">
      <t>ワ</t>
    </rPh>
    <rPh sb="56" eb="58">
      <t>ネンド</t>
    </rPh>
    <rPh sb="63" eb="65">
      <t>ショリ</t>
    </rPh>
    <rPh sb="65" eb="67">
      <t>シセツ</t>
    </rPh>
    <rPh sb="68" eb="70">
      <t>コウシン</t>
    </rPh>
    <rPh sb="70" eb="72">
      <t>ケイカク</t>
    </rPh>
    <rPh sb="73" eb="75">
      <t>サクテイ</t>
    </rPh>
    <rPh sb="77" eb="79">
      <t>ヨテイ</t>
    </rPh>
    <phoneticPr fontId="4"/>
  </si>
  <si>
    <t>　水洗化率の向上については、下水道使用料に直結するものであることから、未接続世帯への啓蒙活動による下水道普及率の向上に取組むとともに、長寿命化計画等により施設更新費の平準化や、維持管理費の削減を行う。また、適正な下水道使用料の検討を行い一般会計からの繰入金の軽減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</si>
</sst>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F12-47CD-B21F-A5BC744E481E}"/>
            </c:ext>
          </c:extLst>
        </c:ser>
        <c:dLbls>
          <c:showLegendKey val="0"/>
          <c:showVal val="0"/>
          <c:showCatName val="0"/>
          <c:showSerName val="0"/>
          <c:showPercent val="0"/>
          <c:showBubbleSize val="0"/>
        </c:dLbls>
        <c:gapWidth val="150"/>
        <c:axId val="99845248"/>
        <c:axId val="9984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xmlns:c16r2="http://schemas.microsoft.com/office/drawing/2015/06/chart">
            <c:ext xmlns:c16="http://schemas.microsoft.com/office/drawing/2014/chart" uri="{C3380CC4-5D6E-409C-BE32-E72D297353CC}">
              <c16:uniqueId val="{00000001-EF12-47CD-B21F-A5BC744E481E}"/>
            </c:ext>
          </c:extLst>
        </c:ser>
        <c:dLbls>
          <c:showLegendKey val="0"/>
          <c:showVal val="0"/>
          <c:showCatName val="0"/>
          <c:showSerName val="0"/>
          <c:showPercent val="0"/>
          <c:showBubbleSize val="0"/>
        </c:dLbls>
        <c:marker val="1"/>
        <c:smooth val="0"/>
        <c:axId val="99845248"/>
        <c:axId val="99847168"/>
      </c:lineChart>
      <c:dateAx>
        <c:axId val="99845248"/>
        <c:scaling>
          <c:orientation val="minMax"/>
        </c:scaling>
        <c:delete val="1"/>
        <c:axPos val="b"/>
        <c:numFmt formatCode="&quot;H&quot;yy" sourceLinked="1"/>
        <c:majorTickMark val="none"/>
        <c:minorTickMark val="none"/>
        <c:tickLblPos val="none"/>
        <c:crossAx val="99847168"/>
        <c:crosses val="autoZero"/>
        <c:auto val="1"/>
        <c:lblOffset val="100"/>
        <c:baseTimeUnit val="years"/>
      </c:dateAx>
      <c:valAx>
        <c:axId val="9984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4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35.630000000000003</c:v>
                </c:pt>
                <c:pt idx="1">
                  <c:v>35.79</c:v>
                </c:pt>
                <c:pt idx="2">
                  <c:v>34.56</c:v>
                </c:pt>
                <c:pt idx="3">
                  <c:v>32.42</c:v>
                </c:pt>
                <c:pt idx="4">
                  <c:v>32.64</c:v>
                </c:pt>
              </c:numCache>
            </c:numRef>
          </c:val>
          <c:extLst xmlns:c16r2="http://schemas.microsoft.com/office/drawing/2015/06/chart">
            <c:ext xmlns:c16="http://schemas.microsoft.com/office/drawing/2014/chart" uri="{C3380CC4-5D6E-409C-BE32-E72D297353CC}">
              <c16:uniqueId val="{00000000-68FF-4646-8544-A0B8728CA12B}"/>
            </c:ext>
          </c:extLst>
        </c:ser>
        <c:dLbls>
          <c:showLegendKey val="0"/>
          <c:showVal val="0"/>
          <c:showCatName val="0"/>
          <c:showSerName val="0"/>
          <c:showPercent val="0"/>
          <c:showBubbleSize val="0"/>
        </c:dLbls>
        <c:gapWidth val="150"/>
        <c:axId val="107565440"/>
        <c:axId val="10756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xmlns:c16r2="http://schemas.microsoft.com/office/drawing/2015/06/chart">
            <c:ext xmlns:c16="http://schemas.microsoft.com/office/drawing/2014/chart" uri="{C3380CC4-5D6E-409C-BE32-E72D297353CC}">
              <c16:uniqueId val="{00000001-68FF-4646-8544-A0B8728CA12B}"/>
            </c:ext>
          </c:extLst>
        </c:ser>
        <c:dLbls>
          <c:showLegendKey val="0"/>
          <c:showVal val="0"/>
          <c:showCatName val="0"/>
          <c:showSerName val="0"/>
          <c:showPercent val="0"/>
          <c:showBubbleSize val="0"/>
        </c:dLbls>
        <c:marker val="1"/>
        <c:smooth val="0"/>
        <c:axId val="107565440"/>
        <c:axId val="107567360"/>
      </c:lineChart>
      <c:dateAx>
        <c:axId val="107565440"/>
        <c:scaling>
          <c:orientation val="minMax"/>
        </c:scaling>
        <c:delete val="1"/>
        <c:axPos val="b"/>
        <c:numFmt formatCode="&quot;H&quot;yy" sourceLinked="1"/>
        <c:majorTickMark val="none"/>
        <c:minorTickMark val="none"/>
        <c:tickLblPos val="none"/>
        <c:crossAx val="107567360"/>
        <c:crosses val="autoZero"/>
        <c:auto val="1"/>
        <c:lblOffset val="100"/>
        <c:baseTimeUnit val="years"/>
      </c:dateAx>
      <c:valAx>
        <c:axId val="10756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6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78.819999999999993</c:v>
                </c:pt>
                <c:pt idx="1">
                  <c:v>78.69</c:v>
                </c:pt>
                <c:pt idx="2">
                  <c:v>78.67</c:v>
                </c:pt>
                <c:pt idx="3">
                  <c:v>77.34</c:v>
                </c:pt>
                <c:pt idx="4">
                  <c:v>78.81</c:v>
                </c:pt>
              </c:numCache>
            </c:numRef>
          </c:val>
          <c:extLst xmlns:c16r2="http://schemas.microsoft.com/office/drawing/2015/06/chart">
            <c:ext xmlns:c16="http://schemas.microsoft.com/office/drawing/2014/chart" uri="{C3380CC4-5D6E-409C-BE32-E72D297353CC}">
              <c16:uniqueId val="{00000000-2ABF-48F8-9B61-57FD13246B62}"/>
            </c:ext>
          </c:extLst>
        </c:ser>
        <c:dLbls>
          <c:showLegendKey val="0"/>
          <c:showVal val="0"/>
          <c:showCatName val="0"/>
          <c:showSerName val="0"/>
          <c:showPercent val="0"/>
          <c:showBubbleSize val="0"/>
        </c:dLbls>
        <c:gapWidth val="150"/>
        <c:axId val="108991232"/>
        <c:axId val="10899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xmlns:c16r2="http://schemas.microsoft.com/office/drawing/2015/06/chart">
            <c:ext xmlns:c16="http://schemas.microsoft.com/office/drawing/2014/chart" uri="{C3380CC4-5D6E-409C-BE32-E72D297353CC}">
              <c16:uniqueId val="{00000001-2ABF-48F8-9B61-57FD13246B62}"/>
            </c:ext>
          </c:extLst>
        </c:ser>
        <c:dLbls>
          <c:showLegendKey val="0"/>
          <c:showVal val="0"/>
          <c:showCatName val="0"/>
          <c:showSerName val="0"/>
          <c:showPercent val="0"/>
          <c:showBubbleSize val="0"/>
        </c:dLbls>
        <c:marker val="1"/>
        <c:smooth val="0"/>
        <c:axId val="108991232"/>
        <c:axId val="108993152"/>
      </c:lineChart>
      <c:dateAx>
        <c:axId val="108991232"/>
        <c:scaling>
          <c:orientation val="minMax"/>
        </c:scaling>
        <c:delete val="1"/>
        <c:axPos val="b"/>
        <c:numFmt formatCode="&quot;H&quot;yy" sourceLinked="1"/>
        <c:majorTickMark val="none"/>
        <c:minorTickMark val="none"/>
        <c:tickLblPos val="none"/>
        <c:crossAx val="108993152"/>
        <c:crosses val="autoZero"/>
        <c:auto val="1"/>
        <c:lblOffset val="100"/>
        <c:baseTimeUnit val="years"/>
      </c:dateAx>
      <c:valAx>
        <c:axId val="10899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9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53.47</c:v>
                </c:pt>
                <c:pt idx="1">
                  <c:v>54.94</c:v>
                </c:pt>
                <c:pt idx="2">
                  <c:v>56.3</c:v>
                </c:pt>
                <c:pt idx="3">
                  <c:v>56.18</c:v>
                </c:pt>
                <c:pt idx="4">
                  <c:v>73.12</c:v>
                </c:pt>
              </c:numCache>
            </c:numRef>
          </c:val>
          <c:extLst xmlns:c16r2="http://schemas.microsoft.com/office/drawing/2015/06/chart">
            <c:ext xmlns:c16="http://schemas.microsoft.com/office/drawing/2014/chart" uri="{C3380CC4-5D6E-409C-BE32-E72D297353CC}">
              <c16:uniqueId val="{00000000-7140-44ED-878C-D22369858D4A}"/>
            </c:ext>
          </c:extLst>
        </c:ser>
        <c:dLbls>
          <c:showLegendKey val="0"/>
          <c:showVal val="0"/>
          <c:showCatName val="0"/>
          <c:showSerName val="0"/>
          <c:showPercent val="0"/>
          <c:showBubbleSize val="0"/>
        </c:dLbls>
        <c:gapWidth val="150"/>
        <c:axId val="103826944"/>
        <c:axId val="10382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140-44ED-878C-D22369858D4A}"/>
            </c:ext>
          </c:extLst>
        </c:ser>
        <c:dLbls>
          <c:showLegendKey val="0"/>
          <c:showVal val="0"/>
          <c:showCatName val="0"/>
          <c:showSerName val="0"/>
          <c:showPercent val="0"/>
          <c:showBubbleSize val="0"/>
        </c:dLbls>
        <c:marker val="1"/>
        <c:smooth val="0"/>
        <c:axId val="103826944"/>
        <c:axId val="103828864"/>
      </c:lineChart>
      <c:dateAx>
        <c:axId val="103826944"/>
        <c:scaling>
          <c:orientation val="minMax"/>
        </c:scaling>
        <c:delete val="1"/>
        <c:axPos val="b"/>
        <c:numFmt formatCode="&quot;H&quot;yy" sourceLinked="1"/>
        <c:majorTickMark val="none"/>
        <c:minorTickMark val="none"/>
        <c:tickLblPos val="none"/>
        <c:crossAx val="103828864"/>
        <c:crosses val="autoZero"/>
        <c:auto val="1"/>
        <c:lblOffset val="100"/>
        <c:baseTimeUnit val="years"/>
      </c:dateAx>
      <c:valAx>
        <c:axId val="10382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2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DCD-47D7-B9DF-0F26A7A4B1DF}"/>
            </c:ext>
          </c:extLst>
        </c:ser>
        <c:dLbls>
          <c:showLegendKey val="0"/>
          <c:showVal val="0"/>
          <c:showCatName val="0"/>
          <c:showSerName val="0"/>
          <c:showPercent val="0"/>
          <c:showBubbleSize val="0"/>
        </c:dLbls>
        <c:gapWidth val="150"/>
        <c:axId val="103864192"/>
        <c:axId val="10387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DCD-47D7-B9DF-0F26A7A4B1DF}"/>
            </c:ext>
          </c:extLst>
        </c:ser>
        <c:dLbls>
          <c:showLegendKey val="0"/>
          <c:showVal val="0"/>
          <c:showCatName val="0"/>
          <c:showSerName val="0"/>
          <c:showPercent val="0"/>
          <c:showBubbleSize val="0"/>
        </c:dLbls>
        <c:marker val="1"/>
        <c:smooth val="0"/>
        <c:axId val="103864192"/>
        <c:axId val="103870464"/>
      </c:lineChart>
      <c:dateAx>
        <c:axId val="103864192"/>
        <c:scaling>
          <c:orientation val="minMax"/>
        </c:scaling>
        <c:delete val="1"/>
        <c:axPos val="b"/>
        <c:numFmt formatCode="&quot;H&quot;yy" sourceLinked="1"/>
        <c:majorTickMark val="none"/>
        <c:minorTickMark val="none"/>
        <c:tickLblPos val="none"/>
        <c:crossAx val="103870464"/>
        <c:crosses val="autoZero"/>
        <c:auto val="1"/>
        <c:lblOffset val="100"/>
        <c:baseTimeUnit val="years"/>
      </c:dateAx>
      <c:valAx>
        <c:axId val="10387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6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3B4-4E19-8EBB-3AAAC14E2D84}"/>
            </c:ext>
          </c:extLst>
        </c:ser>
        <c:dLbls>
          <c:showLegendKey val="0"/>
          <c:showVal val="0"/>
          <c:showCatName val="0"/>
          <c:showSerName val="0"/>
          <c:showPercent val="0"/>
          <c:showBubbleSize val="0"/>
        </c:dLbls>
        <c:gapWidth val="150"/>
        <c:axId val="102070528"/>
        <c:axId val="10208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3B4-4E19-8EBB-3AAAC14E2D84}"/>
            </c:ext>
          </c:extLst>
        </c:ser>
        <c:dLbls>
          <c:showLegendKey val="0"/>
          <c:showVal val="0"/>
          <c:showCatName val="0"/>
          <c:showSerName val="0"/>
          <c:showPercent val="0"/>
          <c:showBubbleSize val="0"/>
        </c:dLbls>
        <c:marker val="1"/>
        <c:smooth val="0"/>
        <c:axId val="102070528"/>
        <c:axId val="102080896"/>
      </c:lineChart>
      <c:dateAx>
        <c:axId val="102070528"/>
        <c:scaling>
          <c:orientation val="minMax"/>
        </c:scaling>
        <c:delete val="1"/>
        <c:axPos val="b"/>
        <c:numFmt formatCode="&quot;H&quot;yy" sourceLinked="1"/>
        <c:majorTickMark val="none"/>
        <c:minorTickMark val="none"/>
        <c:tickLblPos val="none"/>
        <c:crossAx val="102080896"/>
        <c:crosses val="autoZero"/>
        <c:auto val="1"/>
        <c:lblOffset val="100"/>
        <c:baseTimeUnit val="years"/>
      </c:dateAx>
      <c:valAx>
        <c:axId val="10208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7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762-4805-BD0A-8AA150E2DB0F}"/>
            </c:ext>
          </c:extLst>
        </c:ser>
        <c:dLbls>
          <c:showLegendKey val="0"/>
          <c:showVal val="0"/>
          <c:showCatName val="0"/>
          <c:showSerName val="0"/>
          <c:showPercent val="0"/>
          <c:showBubbleSize val="0"/>
        </c:dLbls>
        <c:gapWidth val="150"/>
        <c:axId val="106308352"/>
        <c:axId val="10631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762-4805-BD0A-8AA150E2DB0F}"/>
            </c:ext>
          </c:extLst>
        </c:ser>
        <c:dLbls>
          <c:showLegendKey val="0"/>
          <c:showVal val="0"/>
          <c:showCatName val="0"/>
          <c:showSerName val="0"/>
          <c:showPercent val="0"/>
          <c:showBubbleSize val="0"/>
        </c:dLbls>
        <c:marker val="1"/>
        <c:smooth val="0"/>
        <c:axId val="106308352"/>
        <c:axId val="106310272"/>
      </c:lineChart>
      <c:dateAx>
        <c:axId val="106308352"/>
        <c:scaling>
          <c:orientation val="minMax"/>
        </c:scaling>
        <c:delete val="1"/>
        <c:axPos val="b"/>
        <c:numFmt formatCode="&quot;H&quot;yy" sourceLinked="1"/>
        <c:majorTickMark val="none"/>
        <c:minorTickMark val="none"/>
        <c:tickLblPos val="none"/>
        <c:crossAx val="106310272"/>
        <c:crosses val="autoZero"/>
        <c:auto val="1"/>
        <c:lblOffset val="100"/>
        <c:baseTimeUnit val="years"/>
      </c:dateAx>
      <c:valAx>
        <c:axId val="10631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0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D08-493E-A8AF-A55F9D0F6D3C}"/>
            </c:ext>
          </c:extLst>
        </c:ser>
        <c:dLbls>
          <c:showLegendKey val="0"/>
          <c:showVal val="0"/>
          <c:showCatName val="0"/>
          <c:showSerName val="0"/>
          <c:showPercent val="0"/>
          <c:showBubbleSize val="0"/>
        </c:dLbls>
        <c:gapWidth val="150"/>
        <c:axId val="106349696"/>
        <c:axId val="10635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D08-493E-A8AF-A55F9D0F6D3C}"/>
            </c:ext>
          </c:extLst>
        </c:ser>
        <c:dLbls>
          <c:showLegendKey val="0"/>
          <c:showVal val="0"/>
          <c:showCatName val="0"/>
          <c:showSerName val="0"/>
          <c:showPercent val="0"/>
          <c:showBubbleSize val="0"/>
        </c:dLbls>
        <c:marker val="1"/>
        <c:smooth val="0"/>
        <c:axId val="106349696"/>
        <c:axId val="106351616"/>
      </c:lineChart>
      <c:dateAx>
        <c:axId val="106349696"/>
        <c:scaling>
          <c:orientation val="minMax"/>
        </c:scaling>
        <c:delete val="1"/>
        <c:axPos val="b"/>
        <c:numFmt formatCode="&quot;H&quot;yy" sourceLinked="1"/>
        <c:majorTickMark val="none"/>
        <c:minorTickMark val="none"/>
        <c:tickLblPos val="none"/>
        <c:crossAx val="106351616"/>
        <c:crosses val="autoZero"/>
        <c:auto val="1"/>
        <c:lblOffset val="100"/>
        <c:baseTimeUnit val="years"/>
      </c:dateAx>
      <c:valAx>
        <c:axId val="10635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4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50.12</c:v>
                </c:pt>
                <c:pt idx="1">
                  <c:v>65.180000000000007</c:v>
                </c:pt>
                <c:pt idx="2">
                  <c:v>59.35</c:v>
                </c:pt>
                <c:pt idx="3">
                  <c:v>64.81</c:v>
                </c:pt>
                <c:pt idx="4">
                  <c:v>6.28</c:v>
                </c:pt>
              </c:numCache>
            </c:numRef>
          </c:val>
          <c:extLst xmlns:c16r2="http://schemas.microsoft.com/office/drawing/2015/06/chart">
            <c:ext xmlns:c16="http://schemas.microsoft.com/office/drawing/2014/chart" uri="{C3380CC4-5D6E-409C-BE32-E72D297353CC}">
              <c16:uniqueId val="{00000000-AD9A-4688-80B2-D0354D300F96}"/>
            </c:ext>
          </c:extLst>
        </c:ser>
        <c:dLbls>
          <c:showLegendKey val="0"/>
          <c:showVal val="0"/>
          <c:showCatName val="0"/>
          <c:showSerName val="0"/>
          <c:showPercent val="0"/>
          <c:showBubbleSize val="0"/>
        </c:dLbls>
        <c:gapWidth val="150"/>
        <c:axId val="106372096"/>
        <c:axId val="10640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xmlns:c16r2="http://schemas.microsoft.com/office/drawing/2015/06/chart">
            <c:ext xmlns:c16="http://schemas.microsoft.com/office/drawing/2014/chart" uri="{C3380CC4-5D6E-409C-BE32-E72D297353CC}">
              <c16:uniqueId val="{00000001-AD9A-4688-80B2-D0354D300F96}"/>
            </c:ext>
          </c:extLst>
        </c:ser>
        <c:dLbls>
          <c:showLegendKey val="0"/>
          <c:showVal val="0"/>
          <c:showCatName val="0"/>
          <c:showSerName val="0"/>
          <c:showPercent val="0"/>
          <c:showBubbleSize val="0"/>
        </c:dLbls>
        <c:marker val="1"/>
        <c:smooth val="0"/>
        <c:axId val="106372096"/>
        <c:axId val="106402944"/>
      </c:lineChart>
      <c:dateAx>
        <c:axId val="106372096"/>
        <c:scaling>
          <c:orientation val="minMax"/>
        </c:scaling>
        <c:delete val="1"/>
        <c:axPos val="b"/>
        <c:numFmt formatCode="&quot;H&quot;yy" sourceLinked="1"/>
        <c:majorTickMark val="none"/>
        <c:minorTickMark val="none"/>
        <c:tickLblPos val="none"/>
        <c:crossAx val="106402944"/>
        <c:crosses val="autoZero"/>
        <c:auto val="1"/>
        <c:lblOffset val="100"/>
        <c:baseTimeUnit val="years"/>
      </c:dateAx>
      <c:valAx>
        <c:axId val="10640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7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36.51</c:v>
                </c:pt>
                <c:pt idx="1">
                  <c:v>37.21</c:v>
                </c:pt>
                <c:pt idx="2">
                  <c:v>34.46</c:v>
                </c:pt>
                <c:pt idx="3">
                  <c:v>31.58</c:v>
                </c:pt>
                <c:pt idx="4">
                  <c:v>39.85</c:v>
                </c:pt>
              </c:numCache>
            </c:numRef>
          </c:val>
          <c:extLst xmlns:c16r2="http://schemas.microsoft.com/office/drawing/2015/06/chart">
            <c:ext xmlns:c16="http://schemas.microsoft.com/office/drawing/2014/chart" uri="{C3380CC4-5D6E-409C-BE32-E72D297353CC}">
              <c16:uniqueId val="{00000000-960F-49FA-A984-83C4A6003001}"/>
            </c:ext>
          </c:extLst>
        </c:ser>
        <c:dLbls>
          <c:showLegendKey val="0"/>
          <c:showVal val="0"/>
          <c:showCatName val="0"/>
          <c:showSerName val="0"/>
          <c:showPercent val="0"/>
          <c:showBubbleSize val="0"/>
        </c:dLbls>
        <c:gapWidth val="150"/>
        <c:axId val="106425728"/>
        <c:axId val="10749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xmlns:c16r2="http://schemas.microsoft.com/office/drawing/2015/06/chart">
            <c:ext xmlns:c16="http://schemas.microsoft.com/office/drawing/2014/chart" uri="{C3380CC4-5D6E-409C-BE32-E72D297353CC}">
              <c16:uniqueId val="{00000001-960F-49FA-A984-83C4A6003001}"/>
            </c:ext>
          </c:extLst>
        </c:ser>
        <c:dLbls>
          <c:showLegendKey val="0"/>
          <c:showVal val="0"/>
          <c:showCatName val="0"/>
          <c:showSerName val="0"/>
          <c:showPercent val="0"/>
          <c:showBubbleSize val="0"/>
        </c:dLbls>
        <c:marker val="1"/>
        <c:smooth val="0"/>
        <c:axId val="106425728"/>
        <c:axId val="107492864"/>
      </c:lineChart>
      <c:dateAx>
        <c:axId val="106425728"/>
        <c:scaling>
          <c:orientation val="minMax"/>
        </c:scaling>
        <c:delete val="1"/>
        <c:axPos val="b"/>
        <c:numFmt formatCode="&quot;H&quot;yy" sourceLinked="1"/>
        <c:majorTickMark val="none"/>
        <c:minorTickMark val="none"/>
        <c:tickLblPos val="none"/>
        <c:crossAx val="107492864"/>
        <c:crosses val="autoZero"/>
        <c:auto val="1"/>
        <c:lblOffset val="100"/>
        <c:baseTimeUnit val="years"/>
      </c:dateAx>
      <c:valAx>
        <c:axId val="10749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2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592.05999999999995</c:v>
                </c:pt>
                <c:pt idx="1">
                  <c:v>581.96</c:v>
                </c:pt>
                <c:pt idx="2">
                  <c:v>635.48</c:v>
                </c:pt>
                <c:pt idx="3">
                  <c:v>703.52</c:v>
                </c:pt>
                <c:pt idx="4">
                  <c:v>553.29</c:v>
                </c:pt>
              </c:numCache>
            </c:numRef>
          </c:val>
          <c:extLst xmlns:c16r2="http://schemas.microsoft.com/office/drawing/2015/06/chart">
            <c:ext xmlns:c16="http://schemas.microsoft.com/office/drawing/2014/chart" uri="{C3380CC4-5D6E-409C-BE32-E72D297353CC}">
              <c16:uniqueId val="{00000000-DA9F-4CA8-8543-707690B1E47A}"/>
            </c:ext>
          </c:extLst>
        </c:ser>
        <c:dLbls>
          <c:showLegendKey val="0"/>
          <c:showVal val="0"/>
          <c:showCatName val="0"/>
          <c:showSerName val="0"/>
          <c:showPercent val="0"/>
          <c:showBubbleSize val="0"/>
        </c:dLbls>
        <c:gapWidth val="150"/>
        <c:axId val="107528192"/>
        <c:axId val="10753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xmlns:c16r2="http://schemas.microsoft.com/office/drawing/2015/06/chart">
            <c:ext xmlns:c16="http://schemas.microsoft.com/office/drawing/2014/chart" uri="{C3380CC4-5D6E-409C-BE32-E72D297353CC}">
              <c16:uniqueId val="{00000001-DA9F-4CA8-8543-707690B1E47A}"/>
            </c:ext>
          </c:extLst>
        </c:ser>
        <c:dLbls>
          <c:showLegendKey val="0"/>
          <c:showVal val="0"/>
          <c:showCatName val="0"/>
          <c:showSerName val="0"/>
          <c:showPercent val="0"/>
          <c:showBubbleSize val="0"/>
        </c:dLbls>
        <c:marker val="1"/>
        <c:smooth val="0"/>
        <c:axId val="107528192"/>
        <c:axId val="107530112"/>
      </c:lineChart>
      <c:dateAx>
        <c:axId val="107528192"/>
        <c:scaling>
          <c:orientation val="minMax"/>
        </c:scaling>
        <c:delete val="1"/>
        <c:axPos val="b"/>
        <c:numFmt formatCode="&quot;H&quot;yy" sourceLinked="1"/>
        <c:majorTickMark val="none"/>
        <c:minorTickMark val="none"/>
        <c:tickLblPos val="none"/>
        <c:crossAx val="107530112"/>
        <c:crosses val="autoZero"/>
        <c:auto val="1"/>
        <c:lblOffset val="100"/>
        <c:baseTimeUnit val="years"/>
      </c:dateAx>
      <c:valAx>
        <c:axId val="10753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2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山口県　周防大島町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15775</v>
      </c>
      <c r="AM8" s="69"/>
      <c r="AN8" s="69"/>
      <c r="AO8" s="69"/>
      <c r="AP8" s="69"/>
      <c r="AQ8" s="69"/>
      <c r="AR8" s="69"/>
      <c r="AS8" s="69"/>
      <c r="AT8" s="68">
        <f>データ!T6</f>
        <v>138.09</v>
      </c>
      <c r="AU8" s="68"/>
      <c r="AV8" s="68"/>
      <c r="AW8" s="68"/>
      <c r="AX8" s="68"/>
      <c r="AY8" s="68"/>
      <c r="AZ8" s="68"/>
      <c r="BA8" s="68"/>
      <c r="BB8" s="68">
        <f>データ!U6</f>
        <v>114.24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18.55</v>
      </c>
      <c r="Q10" s="68"/>
      <c r="R10" s="68"/>
      <c r="S10" s="68"/>
      <c r="T10" s="68"/>
      <c r="U10" s="68"/>
      <c r="V10" s="68"/>
      <c r="W10" s="68">
        <f>データ!Q6</f>
        <v>99.91</v>
      </c>
      <c r="X10" s="68"/>
      <c r="Y10" s="68"/>
      <c r="Z10" s="68"/>
      <c r="AA10" s="68"/>
      <c r="AB10" s="68"/>
      <c r="AC10" s="68"/>
      <c r="AD10" s="69">
        <f>データ!R6</f>
        <v>4444</v>
      </c>
      <c r="AE10" s="69"/>
      <c r="AF10" s="69"/>
      <c r="AG10" s="69"/>
      <c r="AH10" s="69"/>
      <c r="AI10" s="69"/>
      <c r="AJ10" s="69"/>
      <c r="AK10" s="2"/>
      <c r="AL10" s="69">
        <f>データ!V6</f>
        <v>2888</v>
      </c>
      <c r="AM10" s="69"/>
      <c r="AN10" s="69"/>
      <c r="AO10" s="69"/>
      <c r="AP10" s="69"/>
      <c r="AQ10" s="69"/>
      <c r="AR10" s="69"/>
      <c r="AS10" s="69"/>
      <c r="AT10" s="68">
        <f>データ!W6</f>
        <v>2.96</v>
      </c>
      <c r="AU10" s="68"/>
      <c r="AV10" s="68"/>
      <c r="AW10" s="68"/>
      <c r="AX10" s="68"/>
      <c r="AY10" s="68"/>
      <c r="AZ10" s="68"/>
      <c r="BA10" s="68"/>
      <c r="BB10" s="68">
        <f>データ!X6</f>
        <v>975.68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aTuswSo+su59EDlYsEtAknqbUfLJaRjLvWHgvnlCihOqDfxreHLIxJ/P6RRKFd8lAkRSzb0FlpAxZbnBa+qNGg==" saltValue="iXQJJ0xZy2FdDh2W309Mq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353051</v>
      </c>
      <c r="D6" s="33">
        <f t="shared" si="3"/>
        <v>47</v>
      </c>
      <c r="E6" s="33">
        <f t="shared" si="3"/>
        <v>17</v>
      </c>
      <c r="F6" s="33">
        <f t="shared" si="3"/>
        <v>5</v>
      </c>
      <c r="G6" s="33">
        <f t="shared" si="3"/>
        <v>0</v>
      </c>
      <c r="H6" s="33" t="str">
        <f t="shared" si="3"/>
        <v>山口県　周防大島町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18.55</v>
      </c>
      <c r="Q6" s="34">
        <f t="shared" si="3"/>
        <v>99.91</v>
      </c>
      <c r="R6" s="34">
        <f t="shared" si="3"/>
        <v>4444</v>
      </c>
      <c r="S6" s="34">
        <f t="shared" si="3"/>
        <v>15775</v>
      </c>
      <c r="T6" s="34">
        <f t="shared" si="3"/>
        <v>138.09</v>
      </c>
      <c r="U6" s="34">
        <f t="shared" si="3"/>
        <v>114.24</v>
      </c>
      <c r="V6" s="34">
        <f t="shared" si="3"/>
        <v>2888</v>
      </c>
      <c r="W6" s="34">
        <f t="shared" si="3"/>
        <v>2.96</v>
      </c>
      <c r="X6" s="34">
        <f t="shared" si="3"/>
        <v>975.68</v>
      </c>
      <c r="Y6" s="35">
        <f>IF(Y7="",NA(),Y7)</f>
        <v>53.47</v>
      </c>
      <c r="Z6" s="35">
        <f t="shared" ref="Z6:AH6" si="4">IF(Z7="",NA(),Z7)</f>
        <v>54.94</v>
      </c>
      <c r="AA6" s="35">
        <f t="shared" si="4"/>
        <v>56.3</v>
      </c>
      <c r="AB6" s="35">
        <f t="shared" si="4"/>
        <v>56.18</v>
      </c>
      <c r="AC6" s="35">
        <f t="shared" si="4"/>
        <v>73.12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50.12</v>
      </c>
      <c r="BG6" s="35">
        <f t="shared" ref="BG6:BO6" si="7">IF(BG7="",NA(),BG7)</f>
        <v>65.180000000000007</v>
      </c>
      <c r="BH6" s="35">
        <f t="shared" si="7"/>
        <v>59.35</v>
      </c>
      <c r="BI6" s="35">
        <f t="shared" si="7"/>
        <v>64.81</v>
      </c>
      <c r="BJ6" s="35">
        <f t="shared" si="7"/>
        <v>6.28</v>
      </c>
      <c r="BK6" s="35">
        <f t="shared" si="7"/>
        <v>1081.8</v>
      </c>
      <c r="BL6" s="35">
        <f t="shared" si="7"/>
        <v>974.93</v>
      </c>
      <c r="BM6" s="35">
        <f t="shared" si="7"/>
        <v>855.8</v>
      </c>
      <c r="BN6" s="35">
        <f t="shared" si="7"/>
        <v>789.46</v>
      </c>
      <c r="BO6" s="35">
        <f t="shared" si="7"/>
        <v>826.83</v>
      </c>
      <c r="BP6" s="34" t="str">
        <f>IF(BP7="","",IF(BP7="-","【-】","【"&amp;SUBSTITUTE(TEXT(BP7,"#,##0.00"),"-","△")&amp;"】"))</f>
        <v>【765.47】</v>
      </c>
      <c r="BQ6" s="35">
        <f>IF(BQ7="",NA(),BQ7)</f>
        <v>36.51</v>
      </c>
      <c r="BR6" s="35">
        <f t="shared" ref="BR6:BZ6" si="8">IF(BR7="",NA(),BR7)</f>
        <v>37.21</v>
      </c>
      <c r="BS6" s="35">
        <f t="shared" si="8"/>
        <v>34.46</v>
      </c>
      <c r="BT6" s="35">
        <f t="shared" si="8"/>
        <v>31.58</v>
      </c>
      <c r="BU6" s="35">
        <f t="shared" si="8"/>
        <v>39.85</v>
      </c>
      <c r="BV6" s="35">
        <f t="shared" si="8"/>
        <v>52.19</v>
      </c>
      <c r="BW6" s="35">
        <f t="shared" si="8"/>
        <v>55.32</v>
      </c>
      <c r="BX6" s="35">
        <f t="shared" si="8"/>
        <v>59.8</v>
      </c>
      <c r="BY6" s="35">
        <f t="shared" si="8"/>
        <v>57.77</v>
      </c>
      <c r="BZ6" s="35">
        <f t="shared" si="8"/>
        <v>57.31</v>
      </c>
      <c r="CA6" s="34" t="str">
        <f>IF(CA7="","",IF(CA7="-","【-】","【"&amp;SUBSTITUTE(TEXT(CA7,"#,##0.00"),"-","△")&amp;"】"))</f>
        <v>【59.59】</v>
      </c>
      <c r="CB6" s="35">
        <f>IF(CB7="",NA(),CB7)</f>
        <v>592.05999999999995</v>
      </c>
      <c r="CC6" s="35">
        <f t="shared" ref="CC6:CK6" si="9">IF(CC7="",NA(),CC7)</f>
        <v>581.96</v>
      </c>
      <c r="CD6" s="35">
        <f t="shared" si="9"/>
        <v>635.48</v>
      </c>
      <c r="CE6" s="35">
        <f t="shared" si="9"/>
        <v>703.52</v>
      </c>
      <c r="CF6" s="35">
        <f t="shared" si="9"/>
        <v>553.29</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35.630000000000003</v>
      </c>
      <c r="CN6" s="35">
        <f t="shared" ref="CN6:CV6" si="10">IF(CN7="",NA(),CN7)</f>
        <v>35.79</v>
      </c>
      <c r="CO6" s="35">
        <f t="shared" si="10"/>
        <v>34.56</v>
      </c>
      <c r="CP6" s="35">
        <f t="shared" si="10"/>
        <v>32.42</v>
      </c>
      <c r="CQ6" s="35">
        <f t="shared" si="10"/>
        <v>32.64</v>
      </c>
      <c r="CR6" s="35">
        <f t="shared" si="10"/>
        <v>52.31</v>
      </c>
      <c r="CS6" s="35">
        <f t="shared" si="10"/>
        <v>60.65</v>
      </c>
      <c r="CT6" s="35">
        <f t="shared" si="10"/>
        <v>51.75</v>
      </c>
      <c r="CU6" s="35">
        <f t="shared" si="10"/>
        <v>50.68</v>
      </c>
      <c r="CV6" s="35">
        <f t="shared" si="10"/>
        <v>50.14</v>
      </c>
      <c r="CW6" s="34" t="str">
        <f>IF(CW7="","",IF(CW7="-","【-】","【"&amp;SUBSTITUTE(TEXT(CW7,"#,##0.00"),"-","△")&amp;"】"))</f>
        <v>【51.30】</v>
      </c>
      <c r="CX6" s="35">
        <f>IF(CX7="",NA(),CX7)</f>
        <v>78.819999999999993</v>
      </c>
      <c r="CY6" s="35">
        <f t="shared" ref="CY6:DG6" si="11">IF(CY7="",NA(),CY7)</f>
        <v>78.69</v>
      </c>
      <c r="CZ6" s="35">
        <f t="shared" si="11"/>
        <v>78.67</v>
      </c>
      <c r="DA6" s="35">
        <f t="shared" si="11"/>
        <v>77.34</v>
      </c>
      <c r="DB6" s="35">
        <f t="shared" si="11"/>
        <v>78.81</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353051</v>
      </c>
      <c r="D7" s="37">
        <v>47</v>
      </c>
      <c r="E7" s="37">
        <v>17</v>
      </c>
      <c r="F7" s="37">
        <v>5</v>
      </c>
      <c r="G7" s="37">
        <v>0</v>
      </c>
      <c r="H7" s="37" t="s">
        <v>97</v>
      </c>
      <c r="I7" s="37" t="s">
        <v>98</v>
      </c>
      <c r="J7" s="37" t="s">
        <v>99</v>
      </c>
      <c r="K7" s="37" t="s">
        <v>100</v>
      </c>
      <c r="L7" s="37" t="s">
        <v>101</v>
      </c>
      <c r="M7" s="37" t="s">
        <v>102</v>
      </c>
      <c r="N7" s="38" t="s">
        <v>103</v>
      </c>
      <c r="O7" s="38" t="s">
        <v>104</v>
      </c>
      <c r="P7" s="38">
        <v>18.55</v>
      </c>
      <c r="Q7" s="38">
        <v>99.91</v>
      </c>
      <c r="R7" s="38">
        <v>4444</v>
      </c>
      <c r="S7" s="38">
        <v>15775</v>
      </c>
      <c r="T7" s="38">
        <v>138.09</v>
      </c>
      <c r="U7" s="38">
        <v>114.24</v>
      </c>
      <c r="V7" s="38">
        <v>2888</v>
      </c>
      <c r="W7" s="38">
        <v>2.96</v>
      </c>
      <c r="X7" s="38">
        <v>975.68</v>
      </c>
      <c r="Y7" s="38">
        <v>53.47</v>
      </c>
      <c r="Z7" s="38">
        <v>54.94</v>
      </c>
      <c r="AA7" s="38">
        <v>56.3</v>
      </c>
      <c r="AB7" s="38">
        <v>56.18</v>
      </c>
      <c r="AC7" s="38">
        <v>73.12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50.12</v>
      </c>
      <c r="BG7" s="38">
        <v>65.180000000000007</v>
      </c>
      <c r="BH7" s="38">
        <v>59.35</v>
      </c>
      <c r="BI7" s="38">
        <v>64.81</v>
      </c>
      <c r="BJ7" s="38">
        <v>6.28</v>
      </c>
      <c r="BK7" s="38">
        <v>1081.8</v>
      </c>
      <c r="BL7" s="38">
        <v>974.93</v>
      </c>
      <c r="BM7" s="38">
        <v>855.8</v>
      </c>
      <c r="BN7" s="38">
        <v>789.46</v>
      </c>
      <c r="BO7" s="38">
        <v>826.83</v>
      </c>
      <c r="BP7" s="38">
        <v>765.47</v>
      </c>
      <c r="BQ7" s="38">
        <v>36.51</v>
      </c>
      <c r="BR7" s="38">
        <v>37.21</v>
      </c>
      <c r="BS7" s="38">
        <v>34.46</v>
      </c>
      <c r="BT7" s="38">
        <v>31.58</v>
      </c>
      <c r="BU7" s="38">
        <v>39.85</v>
      </c>
      <c r="BV7" s="38">
        <v>52.19</v>
      </c>
      <c r="BW7" s="38">
        <v>55.32</v>
      </c>
      <c r="BX7" s="38">
        <v>59.8</v>
      </c>
      <c r="BY7" s="38">
        <v>57.77</v>
      </c>
      <c r="BZ7" s="38">
        <v>57.31</v>
      </c>
      <c r="CA7" s="38">
        <v>59.59</v>
      </c>
      <c r="CB7" s="38">
        <v>592.05999999999995</v>
      </c>
      <c r="CC7" s="38">
        <v>581.96</v>
      </c>
      <c r="CD7" s="38">
        <v>635.48</v>
      </c>
      <c r="CE7" s="38">
        <v>703.52</v>
      </c>
      <c r="CF7" s="38">
        <v>553.29</v>
      </c>
      <c r="CG7" s="38">
        <v>296.14</v>
      </c>
      <c r="CH7" s="38">
        <v>283.17</v>
      </c>
      <c r="CI7" s="38">
        <v>263.76</v>
      </c>
      <c r="CJ7" s="38">
        <v>274.35000000000002</v>
      </c>
      <c r="CK7" s="38">
        <v>273.52</v>
      </c>
      <c r="CL7" s="38">
        <v>257.86</v>
      </c>
      <c r="CM7" s="38">
        <v>35.630000000000003</v>
      </c>
      <c r="CN7" s="38">
        <v>35.79</v>
      </c>
      <c r="CO7" s="38">
        <v>34.56</v>
      </c>
      <c r="CP7" s="38">
        <v>32.42</v>
      </c>
      <c r="CQ7" s="38">
        <v>32.64</v>
      </c>
      <c r="CR7" s="38">
        <v>52.31</v>
      </c>
      <c r="CS7" s="38">
        <v>60.65</v>
      </c>
      <c r="CT7" s="38">
        <v>51.75</v>
      </c>
      <c r="CU7" s="38">
        <v>50.68</v>
      </c>
      <c r="CV7" s="38">
        <v>50.14</v>
      </c>
      <c r="CW7" s="38">
        <v>51.3</v>
      </c>
      <c r="CX7" s="38">
        <v>78.819999999999993</v>
      </c>
      <c r="CY7" s="38">
        <v>78.69</v>
      </c>
      <c r="CZ7" s="38">
        <v>78.67</v>
      </c>
      <c r="DA7" s="38">
        <v>77.34</v>
      </c>
      <c r="DB7" s="38">
        <v>78.81</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113</v>
      </c>
      <c r="E13" t="s">
        <v>112</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SAC1008</cp:lastModifiedBy>
  <cp:lastPrinted>2021-01-14T02:25:23Z</cp:lastPrinted>
  <dcterms:created xsi:type="dcterms:W3CDTF">2020-12-04T03:07:32Z</dcterms:created>
  <dcterms:modified xsi:type="dcterms:W3CDTF">2021-01-14T02:25:24Z</dcterms:modified>
  <cp:category/>
</cp:coreProperties>
</file>