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Cfya9SMh6tP58uBajgHRC6nGkJlZPRKac71I0RSQNyZ/g4OMWqKALL/90xmRAXdrerm4DBHMUUUBF2G5BzCQw==" workbookSaltValue="a98ix5tdedpyzCNb84rLT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<sst xmlns="http://schemas.openxmlformats.org/spreadsheetml/2006/main" count="236" uniqueCount="120">
  <si>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</si>
  <si>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</si>
  <si>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</si>
  <si>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</si>
  <si>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</si>
  <si>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</si>
  <si>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</si>
  <si>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</si>
  <si>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</si>
  <si>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</si>
  <si>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</si>
  <si>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</si>
  <si>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</si>
  <si>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</si>
  <si>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</si>
  <si>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</si>
  <si>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</si>
  <si>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</si>
  <si>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</si>
  <si>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</si>
  <si>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</si>
  <si>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</si>
  <si>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</si>
  <si>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</si>
  <si>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</si>
  <si>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</si>
  <si>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</si>
  <si>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</si>
  <si>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</si>
  <si>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</si>
  <si>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</si>
  <si>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</si>
  <si>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</si>
  <si>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</si>
  <si>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</si>
  <si>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</si>
  <si>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</si>
  <si>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</si>
  <si>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</si>
  <si>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</si>
  <si>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</si>
  <si>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</si>
  <si>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</si>
  <si>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</si>
  <si>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</si>
  <si>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</si>
  <si>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</si>
  <si>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</si>
  <si>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</si>
  <si>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</si>
  <si>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</si>
  <si>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</si>
  <si>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</si>
  <si>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</si>
  <si>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</si>
  <si>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</si>
  <si>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</si>
  <si>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</si>
  <si>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</si>
  <si>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</si>
  <si>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</si>
  <si>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</si>
  <si>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</si>
  <si>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</si>
  <si>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</si>
  <si>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</si>
  <si>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</si>
  <si>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</si>
  <si>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</si>
  <si>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</si>
  <si>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</si>
  <si>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</si>
  <si>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</si>
  <si>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</si>
  <si>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</si>
  <si>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</si>
  <si>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</si>
  <si>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</si>
  <si>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</si>
  <si>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</si>
  <si>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</si>
  <si>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</si>
  <si>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</si>
  <si>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</si>
  <si>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</si>
  <si>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</si>
  <si>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</si>
  <si>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</si>
  <si>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</si>
  <si>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</si>
  <si>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</si>
  <si>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</si>
  <si>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</si>
  <si>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</si>
  <si>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</si>
  <si>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</si>
  <si>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</si>
  <si>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</si>
  <si>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</si>
  <si>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</si>
  <si>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</si>
  <si>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</si>
  <si>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</si>
  <si>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</si>
  <si>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</si>
  <si>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</si>
  <si>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</si>
  <si>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</si>
  <si>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</si>
  <si>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</si>
  <si>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</si>
  <si>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</si>
  <si>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</si>
  <si>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</si>
  <si>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</si>
  <si>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</si>
  <si>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</si>
  <si>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①収益的収支比率は前年を上回ったものの、経費回収率とも100%を下回り、経費回収率は全国平均より低くなっている。一般会計からの繰入金に頼っている状況であり、適正な使用料の確保が必要である。
②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適正な使用料収入の確保が必要である。</t>
    <rPh sb="9" eb="11">
      <t>ゼンネン</t>
    </rPh>
    <rPh sb="12" eb="14">
      <t>ウワマワ</t>
    </rPh>
    <phoneticPr fontId="4"/>
  </si>
  <si>
    <t>　供用開始から20年以上経過しており、機器の老朽化が進み、修繕用の各部品の供給がなくなりつつある。突発的な故障に備え、機能診断・長寿命化計画の各計画等を参考に施設機器や管渠の点検、更新を計画的に行い、延命化を図るために今後投資していく必要がある。</t>
    <phoneticPr fontId="4"/>
  </si>
  <si>
    <t>　水洗化率は99%を超えているため、これ以上、収入の増加はほぼないと考える。また、人口減により年々の収入は減少していく。収納対策による下水道使用料の収納率の向上を図る一方で、施設維持や今後の投資等のあり方を見直し、維持管理費の削減及び適正な下水道使用料の検討を行い、一般会計からの繰入金の削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</si>
</sst>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D9-42B9-9755-93F760DA7220}"/>
            </c:ext>
          </c:extLst>
        </c:ser>
        <c:dLbls>
          <c:showLegendKey val="0"/>
          <c:showVal val="0"/>
          <c:showCatName val="0"/>
          <c:showSerName val="0"/>
          <c:showPercent val="0"/>
          <c:showBubbleSize val="0"/>
        </c:dLbls>
        <c:gapWidth val="150"/>
        <c:axId val="36507648"/>
        <c:axId val="365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xmlns:c16r2="http://schemas.microsoft.com/office/drawing/2015/06/chart">
            <c:ext xmlns:c16="http://schemas.microsoft.com/office/drawing/2014/chart" uri="{C3380CC4-5D6E-409C-BE32-E72D297353CC}">
              <c16:uniqueId val="{00000001-5ED9-42B9-9755-93F760DA7220}"/>
            </c:ext>
          </c:extLst>
        </c:ser>
        <c:dLbls>
          <c:showLegendKey val="0"/>
          <c:showVal val="0"/>
          <c:showCatName val="0"/>
          <c:showSerName val="0"/>
          <c:showPercent val="0"/>
          <c:showBubbleSize val="0"/>
        </c:dLbls>
        <c:marker val="1"/>
        <c:smooth val="0"/>
        <c:axId val="36507648"/>
        <c:axId val="36509952"/>
      </c:lineChart>
      <c:dateAx>
        <c:axId val="36507648"/>
        <c:scaling>
          <c:orientation val="minMax"/>
        </c:scaling>
        <c:delete val="1"/>
        <c:axPos val="b"/>
        <c:numFmt formatCode="&quot;H&quot;yy" sourceLinked="1"/>
        <c:majorTickMark val="none"/>
        <c:minorTickMark val="none"/>
        <c:tickLblPos val="none"/>
        <c:crossAx val="36509952"/>
        <c:crosses val="autoZero"/>
        <c:auto val="1"/>
        <c:lblOffset val="100"/>
        <c:baseTimeUnit val="years"/>
      </c:dateAx>
      <c:valAx>
        <c:axId val="365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60.16</c:v>
                </c:pt>
                <c:pt idx="1">
                  <c:v>64.66</c:v>
                </c:pt>
                <c:pt idx="2">
                  <c:v>55.31</c:v>
                </c:pt>
                <c:pt idx="3">
                  <c:v>59.8</c:v>
                </c:pt>
                <c:pt idx="4">
                  <c:v>69.680000000000007</c:v>
                </c:pt>
              </c:numCache>
            </c:numRef>
          </c:val>
          <c:extLst xmlns:c16r2="http://schemas.microsoft.com/office/drawing/2015/06/chart">
            <c:ext xmlns:c16="http://schemas.microsoft.com/office/drawing/2014/chart" uri="{C3380CC4-5D6E-409C-BE32-E72D297353CC}">
              <c16:uniqueId val="{00000000-7743-429C-A138-D78DFFED13E9}"/>
            </c:ext>
          </c:extLst>
        </c:ser>
        <c:dLbls>
          <c:showLegendKey val="0"/>
          <c:showVal val="0"/>
          <c:showCatName val="0"/>
          <c:showSerName val="0"/>
          <c:showPercent val="0"/>
          <c:showBubbleSize val="0"/>
        </c:dLbls>
        <c:gapWidth val="150"/>
        <c:axId val="49369472"/>
        <c:axId val="493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43-429C-A138-D78DFFED13E9}"/>
            </c:ext>
          </c:extLst>
        </c:ser>
        <c:dLbls>
          <c:showLegendKey val="0"/>
          <c:showVal val="0"/>
          <c:showCatName val="0"/>
          <c:showSerName val="0"/>
          <c:showPercent val="0"/>
          <c:showBubbleSize val="0"/>
        </c:dLbls>
        <c:marker val="1"/>
        <c:smooth val="0"/>
        <c:axId val="49369472"/>
        <c:axId val="49371392"/>
      </c:lineChart>
      <c:dateAx>
        <c:axId val="49369472"/>
        <c:scaling>
          <c:orientation val="minMax"/>
        </c:scaling>
        <c:delete val="1"/>
        <c:axPos val="b"/>
        <c:numFmt formatCode="&quot;H&quot;yy" sourceLinked="1"/>
        <c:majorTickMark val="none"/>
        <c:minorTickMark val="none"/>
        <c:tickLblPos val="none"/>
        <c:crossAx val="49371392"/>
        <c:crosses val="autoZero"/>
        <c:auto val="1"/>
        <c:lblOffset val="100"/>
        <c:baseTimeUnit val="years"/>
      </c:dateAx>
      <c:valAx>
        <c:axId val="49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3B-4D53-8A25-ADB13B1B8009}"/>
            </c:ext>
          </c:extLst>
        </c:ser>
        <c:dLbls>
          <c:showLegendKey val="0"/>
          <c:showVal val="0"/>
          <c:showCatName val="0"/>
          <c:showSerName val="0"/>
          <c:showPercent val="0"/>
          <c:showBubbleSize val="0"/>
        </c:dLbls>
        <c:gapWidth val="150"/>
        <c:axId val="79258752"/>
        <c:axId val="792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3B-4D53-8A25-ADB13B1B8009}"/>
            </c:ext>
          </c:extLst>
        </c:ser>
        <c:dLbls>
          <c:showLegendKey val="0"/>
          <c:showVal val="0"/>
          <c:showCatName val="0"/>
          <c:showSerName val="0"/>
          <c:showPercent val="0"/>
          <c:showBubbleSize val="0"/>
        </c:dLbls>
        <c:marker val="1"/>
        <c:smooth val="0"/>
        <c:axId val="79258752"/>
        <c:axId val="79261056"/>
      </c:lineChart>
      <c:dateAx>
        <c:axId val="79258752"/>
        <c:scaling>
          <c:orientation val="minMax"/>
        </c:scaling>
        <c:delete val="1"/>
        <c:axPos val="b"/>
        <c:numFmt formatCode="&quot;H&quot;yy" sourceLinked="1"/>
        <c:majorTickMark val="none"/>
        <c:minorTickMark val="none"/>
        <c:tickLblPos val="none"/>
        <c:crossAx val="79261056"/>
        <c:crosses val="autoZero"/>
        <c:auto val="1"/>
        <c:lblOffset val="100"/>
        <c:baseTimeUnit val="years"/>
      </c:dateAx>
      <c:valAx>
        <c:axId val="79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67-4FCB-99CA-4B2812698E92}"/>
            </c:ext>
          </c:extLst>
        </c:ser>
        <c:dLbls>
          <c:showLegendKey val="0"/>
          <c:showVal val="0"/>
          <c:showCatName val="0"/>
          <c:showSerName val="0"/>
          <c:showPercent val="0"/>
          <c:showBubbleSize val="0"/>
        </c:dLbls>
        <c:gapWidth val="150"/>
        <c:axId val="91678976"/>
        <c:axId val="115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67-4FCB-99CA-4B2812698E92}"/>
            </c:ext>
          </c:extLst>
        </c:ser>
        <c:dLbls>
          <c:showLegendKey val="0"/>
          <c:showVal val="0"/>
          <c:showCatName val="0"/>
          <c:showSerName val="0"/>
          <c:showPercent val="0"/>
          <c:showBubbleSize val="0"/>
        </c:dLbls>
        <c:marker val="1"/>
        <c:smooth val="0"/>
        <c:axId val="91678976"/>
        <c:axId val="115433856"/>
      </c:lineChart>
      <c:dateAx>
        <c:axId val="91678976"/>
        <c:scaling>
          <c:orientation val="minMax"/>
        </c:scaling>
        <c:delete val="1"/>
        <c:axPos val="b"/>
        <c:numFmt formatCode="&quot;H&quot;yy" sourceLinked="1"/>
        <c:majorTickMark val="none"/>
        <c:minorTickMark val="none"/>
        <c:tickLblPos val="none"/>
        <c:crossAx val="115433856"/>
        <c:crosses val="autoZero"/>
        <c:auto val="1"/>
        <c:lblOffset val="100"/>
        <c:baseTimeUnit val="years"/>
      </c:dateAx>
      <c:valAx>
        <c:axId val="1154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C7-41EF-B54B-9AF3A1DF3FCC}"/>
            </c:ext>
          </c:extLst>
        </c:ser>
        <c:dLbls>
          <c:showLegendKey val="0"/>
          <c:showVal val="0"/>
          <c:showCatName val="0"/>
          <c:showSerName val="0"/>
          <c:showPercent val="0"/>
          <c:showBubbleSize val="0"/>
        </c:dLbls>
        <c:gapWidth val="150"/>
        <c:axId val="116658944"/>
        <c:axId val="1166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C7-41EF-B54B-9AF3A1DF3FCC}"/>
            </c:ext>
          </c:extLst>
        </c:ser>
        <c:dLbls>
          <c:showLegendKey val="0"/>
          <c:showVal val="0"/>
          <c:showCatName val="0"/>
          <c:showSerName val="0"/>
          <c:showPercent val="0"/>
          <c:showBubbleSize val="0"/>
        </c:dLbls>
        <c:marker val="1"/>
        <c:smooth val="0"/>
        <c:axId val="116658944"/>
        <c:axId val="116661248"/>
      </c:lineChart>
      <c:dateAx>
        <c:axId val="116658944"/>
        <c:scaling>
          <c:orientation val="minMax"/>
        </c:scaling>
        <c:delete val="1"/>
        <c:axPos val="b"/>
        <c:numFmt formatCode="&quot;H&quot;yy" sourceLinked="1"/>
        <c:majorTickMark val="none"/>
        <c:minorTickMark val="none"/>
        <c:tickLblPos val="none"/>
        <c:crossAx val="116661248"/>
        <c:crosses val="autoZero"/>
        <c:auto val="1"/>
        <c:lblOffset val="100"/>
        <c:baseTimeUnit val="years"/>
      </c:dateAx>
      <c:valAx>
        <c:axId val="1166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08-4DC8-B431-96D98C4080E1}"/>
            </c:ext>
          </c:extLst>
        </c:ser>
        <c:dLbls>
          <c:showLegendKey val="0"/>
          <c:showVal val="0"/>
          <c:showCatName val="0"/>
          <c:showSerName val="0"/>
          <c:showPercent val="0"/>
          <c:showBubbleSize val="0"/>
        </c:dLbls>
        <c:gapWidth val="150"/>
        <c:axId val="31639040"/>
        <c:axId val="31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08-4DC8-B431-96D98C4080E1}"/>
            </c:ext>
          </c:extLst>
        </c:ser>
        <c:dLbls>
          <c:showLegendKey val="0"/>
          <c:showVal val="0"/>
          <c:showCatName val="0"/>
          <c:showSerName val="0"/>
          <c:showPercent val="0"/>
          <c:showBubbleSize val="0"/>
        </c:dLbls>
        <c:marker val="1"/>
        <c:smooth val="0"/>
        <c:axId val="31639040"/>
        <c:axId val="31640960"/>
      </c:lineChart>
      <c:dateAx>
        <c:axId val="31639040"/>
        <c:scaling>
          <c:orientation val="minMax"/>
        </c:scaling>
        <c:delete val="1"/>
        <c:axPos val="b"/>
        <c:numFmt formatCode="&quot;H&quot;yy" sourceLinked="1"/>
        <c:majorTickMark val="none"/>
        <c:minorTickMark val="none"/>
        <c:tickLblPos val="none"/>
        <c:crossAx val="31640960"/>
        <c:crosses val="autoZero"/>
        <c:auto val="1"/>
        <c:lblOffset val="100"/>
        <c:baseTimeUnit val="years"/>
      </c:dateAx>
      <c:valAx>
        <c:axId val="31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27.02</c:v>
                </c:pt>
                <c:pt idx="1">
                  <c:v>55.31</c:v>
                </c:pt>
                <c:pt idx="2">
                  <c:v>15.04</c:v>
                </c:pt>
                <c:pt idx="3">
                  <c:v>191.23</c:v>
                </c:pt>
                <c:pt idx="4" formatCode="#,##0.00;&quot;△&quot;#,##0.00">
                  <c:v>0</c:v>
                </c:pt>
              </c:numCache>
            </c:numRef>
          </c:val>
          <c:extLst xmlns:c16r2="http://schemas.microsoft.com/office/drawing/2015/06/chart">
            <c:ext xmlns:c16="http://schemas.microsoft.com/office/drawing/2014/chart" uri="{C3380CC4-5D6E-409C-BE32-E72D297353CC}">
              <c16:uniqueId val="{00000000-95A3-4BBF-A594-18249EE47AEE}"/>
            </c:ext>
          </c:extLst>
        </c:ser>
        <c:dLbls>
          <c:showLegendKey val="0"/>
          <c:showVal val="0"/>
          <c:showCatName val="0"/>
          <c:showSerName val="0"/>
          <c:showPercent val="0"/>
          <c:showBubbleSize val="0"/>
        </c:dLbls>
        <c:gapWidth val="150"/>
        <c:axId val="32429952"/>
        <c:axId val="338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xmlns:c16r2="http://schemas.microsoft.com/office/drawing/2015/06/chart">
            <c:ext xmlns:c16="http://schemas.microsoft.com/office/drawing/2014/chart" uri="{C3380CC4-5D6E-409C-BE32-E72D297353CC}">
              <c16:uniqueId val="{00000001-95A3-4BBF-A594-18249EE47AEE}"/>
            </c:ext>
          </c:extLst>
        </c:ser>
        <c:dLbls>
          <c:showLegendKey val="0"/>
          <c:showVal val="0"/>
          <c:showCatName val="0"/>
          <c:showSerName val="0"/>
          <c:showPercent val="0"/>
          <c:showBubbleSize val="0"/>
        </c:dLbls>
        <c:marker val="1"/>
        <c:smooth val="0"/>
        <c:axId val="32429952"/>
        <c:axId val="33824768"/>
      </c:lineChart>
      <c:dateAx>
        <c:axId val="32429952"/>
        <c:scaling>
          <c:orientation val="minMax"/>
        </c:scaling>
        <c:delete val="1"/>
        <c:axPos val="b"/>
        <c:numFmt formatCode="&quot;H&quot;yy" sourceLinked="1"/>
        <c:majorTickMark val="none"/>
        <c:minorTickMark val="none"/>
        <c:tickLblPos val="none"/>
        <c:crossAx val="33824768"/>
        <c:crosses val="autoZero"/>
        <c:auto val="1"/>
        <c:lblOffset val="100"/>
        <c:baseTimeUnit val="years"/>
      </c:dateAx>
      <c:valAx>
        <c:axId val="338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18.8</c:v>
                </c:pt>
                <c:pt idx="1">
                  <c:v>15.18</c:v>
                </c:pt>
                <c:pt idx="2">
                  <c:v>20.93</c:v>
                </c:pt>
                <c:pt idx="3">
                  <c:v>16.059999999999999</c:v>
                </c:pt>
                <c:pt idx="4">
                  <c:v>15.98</c:v>
                </c:pt>
              </c:numCache>
            </c:numRef>
          </c:val>
          <c:extLst xmlns:c16r2="http://schemas.microsoft.com/office/drawing/2015/06/chart">
            <c:ext xmlns:c16="http://schemas.microsoft.com/office/drawing/2014/chart" uri="{C3380CC4-5D6E-409C-BE32-E72D297353CC}">
              <c16:uniqueId val="{00000000-841A-48C5-841B-029856216A16}"/>
            </c:ext>
          </c:extLst>
        </c:ser>
        <c:dLbls>
          <c:showLegendKey val="0"/>
          <c:showVal val="0"/>
          <c:showCatName val="0"/>
          <c:showSerName val="0"/>
          <c:showPercent val="0"/>
          <c:showBubbleSize val="0"/>
        </c:dLbls>
        <c:gapWidth val="150"/>
        <c:axId val="33880320"/>
        <c:axId val="3390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xmlns:c16r2="http://schemas.microsoft.com/office/drawing/2015/06/chart">
            <c:ext xmlns:c16="http://schemas.microsoft.com/office/drawing/2014/chart" uri="{C3380CC4-5D6E-409C-BE32-E72D297353CC}">
              <c16:uniqueId val="{00000001-841A-48C5-841B-029856216A16}"/>
            </c:ext>
          </c:extLst>
        </c:ser>
        <c:dLbls>
          <c:showLegendKey val="0"/>
          <c:showVal val="0"/>
          <c:showCatName val="0"/>
          <c:showSerName val="0"/>
          <c:showPercent val="0"/>
          <c:showBubbleSize val="0"/>
        </c:dLbls>
        <c:marker val="1"/>
        <c:smooth val="0"/>
        <c:axId val="33880320"/>
        <c:axId val="33907072"/>
      </c:lineChart>
      <c:dateAx>
        <c:axId val="33880320"/>
        <c:scaling>
          <c:orientation val="minMax"/>
        </c:scaling>
        <c:delete val="1"/>
        <c:axPos val="b"/>
        <c:numFmt formatCode="&quot;H&quot;yy" sourceLinked="1"/>
        <c:majorTickMark val="none"/>
        <c:minorTickMark val="none"/>
        <c:tickLblPos val="none"/>
        <c:crossAx val="33907072"/>
        <c:crosses val="autoZero"/>
        <c:auto val="1"/>
        <c:lblOffset val="100"/>
        <c:baseTimeUnit val="years"/>
      </c:dateAx>
      <c:valAx>
        <c:axId val="339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1170.03</c:v>
                </c:pt>
                <c:pt idx="1">
                  <c:v>1510.01</c:v>
                </c:pt>
                <c:pt idx="2">
                  <c:v>1097.5999999999999</c:v>
                </c:pt>
                <c:pt idx="3">
                  <c:v>1451.18</c:v>
                </c:pt>
                <c:pt idx="4">
                  <c:v>1465.04</c:v>
                </c:pt>
              </c:numCache>
            </c:numRef>
          </c:val>
          <c:extLst xmlns:c16r2="http://schemas.microsoft.com/office/drawing/2015/06/chart">
            <c:ext xmlns:c16="http://schemas.microsoft.com/office/drawing/2014/chart" uri="{C3380CC4-5D6E-409C-BE32-E72D297353CC}">
              <c16:uniqueId val="{00000000-E81D-4993-A6D7-738D1ED839C3}"/>
            </c:ext>
          </c:extLst>
        </c:ser>
        <c:dLbls>
          <c:showLegendKey val="0"/>
          <c:showVal val="0"/>
          <c:showCatName val="0"/>
          <c:showSerName val="0"/>
          <c:showPercent val="0"/>
          <c:showBubbleSize val="0"/>
        </c:dLbls>
        <c:gapWidth val="150"/>
        <c:axId val="33917568"/>
        <c:axId val="339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xmlns:c16r2="http://schemas.microsoft.com/office/drawing/2015/06/chart">
            <c:ext xmlns:c16="http://schemas.microsoft.com/office/drawing/2014/chart" uri="{C3380CC4-5D6E-409C-BE32-E72D297353CC}">
              <c16:uniqueId val="{00000001-E81D-4993-A6D7-738D1ED839C3}"/>
            </c:ext>
          </c:extLst>
        </c:ser>
        <c:dLbls>
          <c:showLegendKey val="0"/>
          <c:showVal val="0"/>
          <c:showCatName val="0"/>
          <c:showSerName val="0"/>
          <c:showPercent val="0"/>
          <c:showBubbleSize val="0"/>
        </c:dLbls>
        <c:marker val="1"/>
        <c:smooth val="0"/>
        <c:axId val="33917568"/>
        <c:axId val="33919744"/>
      </c:lineChart>
      <c:dateAx>
        <c:axId val="33917568"/>
        <c:scaling>
          <c:orientation val="minMax"/>
        </c:scaling>
        <c:delete val="1"/>
        <c:axPos val="b"/>
        <c:numFmt formatCode="&quot;H&quot;yy" sourceLinked="1"/>
        <c:majorTickMark val="none"/>
        <c:minorTickMark val="none"/>
        <c:tickLblPos val="none"/>
        <c:crossAx val="33919744"/>
        <c:crosses val="autoZero"/>
        <c:auto val="1"/>
        <c:lblOffset val="100"/>
        <c:baseTimeUnit val="years"/>
      </c:dateAx>
      <c:valAx>
        <c:axId val="339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c:v>
                </c:pt>
                <c:pt idx="1">
                  <c:v>45.22</c:v>
                </c:pt>
                <c:pt idx="2">
                  <c:v>41.74</c:v>
                </c:pt>
                <c:pt idx="3">
                  <c:v>37.39</c:v>
                </c:pt>
                <c:pt idx="4">
                  <c:v>33.04</c:v>
                </c:pt>
              </c:numCache>
            </c:numRef>
          </c:val>
          <c:extLst xmlns:c16r2="http://schemas.microsoft.com/office/drawing/2015/06/chart">
            <c:ext xmlns:c16="http://schemas.microsoft.com/office/drawing/2014/chart" uri="{C3380CC4-5D6E-409C-BE32-E72D297353CC}">
              <c16:uniqueId val="{00000000-D87C-43B7-90A5-F2E25BA007BA}"/>
            </c:ext>
          </c:extLst>
        </c:ser>
        <c:dLbls>
          <c:showLegendKey val="0"/>
          <c:showVal val="0"/>
          <c:showCatName val="0"/>
          <c:showSerName val="0"/>
          <c:showPercent val="0"/>
          <c:showBubbleSize val="0"/>
        </c:dLbls>
        <c:gapWidth val="150"/>
        <c:axId val="34028544"/>
        <c:axId val="340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D87C-43B7-90A5-F2E25BA007BA}"/>
            </c:ext>
          </c:extLst>
        </c:ser>
        <c:dLbls>
          <c:showLegendKey val="0"/>
          <c:showVal val="0"/>
          <c:showCatName val="0"/>
          <c:showSerName val="0"/>
          <c:showPercent val="0"/>
          <c:showBubbleSize val="0"/>
        </c:dLbls>
        <c:marker val="1"/>
        <c:smooth val="0"/>
        <c:axId val="34028544"/>
        <c:axId val="34034816"/>
      </c:lineChart>
      <c:dateAx>
        <c:axId val="34028544"/>
        <c:scaling>
          <c:orientation val="minMax"/>
        </c:scaling>
        <c:delete val="1"/>
        <c:axPos val="b"/>
        <c:numFmt formatCode="&quot;H&quot;yy" sourceLinked="1"/>
        <c:majorTickMark val="none"/>
        <c:minorTickMark val="none"/>
        <c:tickLblPos val="none"/>
        <c:crossAx val="34034816"/>
        <c:crosses val="autoZero"/>
        <c:auto val="1"/>
        <c:lblOffset val="100"/>
        <c:baseTimeUnit val="years"/>
      </c:dateAx>
      <c:valAx>
        <c:axId val="340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98.62</c:v>
                </c:pt>
                <c:pt idx="1">
                  <c:v>98.65</c:v>
                </c:pt>
                <c:pt idx="2">
                  <c:v>98.59</c:v>
                </c:pt>
                <c:pt idx="3">
                  <c:v>99.52</c:v>
                </c:pt>
                <c:pt idx="4">
                  <c:v>99.49</c:v>
                </c:pt>
              </c:numCache>
            </c:numRef>
          </c:val>
          <c:extLst xmlns:c16r2="http://schemas.microsoft.com/office/drawing/2015/06/chart">
            <c:ext xmlns:c16="http://schemas.microsoft.com/office/drawing/2014/chart" uri="{C3380CC4-5D6E-409C-BE32-E72D297353CC}">
              <c16:uniqueId val="{00000000-8BEA-4BB7-9265-3B4A6813F401}"/>
            </c:ext>
          </c:extLst>
        </c:ser>
        <c:dLbls>
          <c:showLegendKey val="0"/>
          <c:showVal val="0"/>
          <c:showCatName val="0"/>
          <c:showSerName val="0"/>
          <c:showPercent val="0"/>
          <c:showBubbleSize val="0"/>
        </c:dLbls>
        <c:gapWidth val="150"/>
        <c:axId val="34069504"/>
        <c:axId val="340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xmlns:c16r2="http://schemas.microsoft.com/office/drawing/2015/06/chart">
            <c:ext xmlns:c16="http://schemas.microsoft.com/office/drawing/2014/chart" uri="{C3380CC4-5D6E-409C-BE32-E72D297353CC}">
              <c16:uniqueId val="{00000001-8BEA-4BB7-9265-3B4A6813F401}"/>
            </c:ext>
          </c:extLst>
        </c:ser>
        <c:dLbls>
          <c:showLegendKey val="0"/>
          <c:showVal val="0"/>
          <c:showCatName val="0"/>
          <c:showSerName val="0"/>
          <c:showPercent val="0"/>
          <c:showBubbleSize val="0"/>
        </c:dLbls>
        <c:marker val="1"/>
        <c:smooth val="0"/>
        <c:axId val="34069504"/>
        <c:axId val="34071680"/>
      </c:lineChart>
      <c:dateAx>
        <c:axId val="34069504"/>
        <c:scaling>
          <c:orientation val="minMax"/>
        </c:scaling>
        <c:delete val="1"/>
        <c:axPos val="b"/>
        <c:numFmt formatCode="&quot;H&quot;yy" sourceLinked="1"/>
        <c:majorTickMark val="none"/>
        <c:minorTickMark val="none"/>
        <c:tickLblPos val="none"/>
        <c:crossAx val="34071680"/>
        <c:crosses val="autoZero"/>
        <c:auto val="1"/>
        <c:lblOffset val="100"/>
        <c:baseTimeUnit val="years"/>
      </c:dateAx>
      <c:valAx>
        <c:axId val="340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周防大島町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15775</v>
      </c>
      <c r="AM8" s="69"/>
      <c r="AN8" s="69"/>
      <c r="AO8" s="69"/>
      <c r="AP8" s="69"/>
      <c r="AQ8" s="69"/>
      <c r="AR8" s="69"/>
      <c r="AS8" s="69"/>
      <c r="AT8" s="68">
        <f>データ!T6</f>
        <v>138.09</v>
      </c>
      <c r="AU8" s="68"/>
      <c r="AV8" s="68"/>
      <c r="AW8" s="68"/>
      <c r="AX8" s="68"/>
      <c r="AY8" s="68"/>
      <c r="AZ8" s="68"/>
      <c r="BA8" s="68"/>
      <c r="BB8" s="68">
        <f>データ!U6</f>
        <v>114.24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1.27</v>
      </c>
      <c r="Q10" s="68"/>
      <c r="R10" s="68"/>
      <c r="S10" s="68"/>
      <c r="T10" s="68"/>
      <c r="U10" s="68"/>
      <c r="V10" s="68"/>
      <c r="W10" s="68">
        <f>データ!Q6</f>
        <v>98.74</v>
      </c>
      <c r="X10" s="68"/>
      <c r="Y10" s="68"/>
      <c r="Z10" s="68"/>
      <c r="AA10" s="68"/>
      <c r="AB10" s="68"/>
      <c r="AC10" s="68"/>
      <c r="AD10" s="69">
        <f>データ!R6</f>
        <v>4444</v>
      </c>
      <c r="AE10" s="69"/>
      <c r="AF10" s="69"/>
      <c r="AG10" s="69"/>
      <c r="AH10" s="69"/>
      <c r="AI10" s="69"/>
      <c r="AJ10" s="69"/>
      <c r="AK10" s="2"/>
      <c r="AL10" s="69">
        <f>データ!V6</f>
        <v>197</v>
      </c>
      <c r="AM10" s="69"/>
      <c r="AN10" s="69"/>
      <c r="AO10" s="69"/>
      <c r="AP10" s="69"/>
      <c r="AQ10" s="69"/>
      <c r="AR10" s="69"/>
      <c r="AS10" s="69"/>
      <c r="AT10" s="68">
        <f>データ!W6</f>
        <v>0.1</v>
      </c>
      <c r="AU10" s="68"/>
      <c r="AV10" s="68"/>
      <c r="AW10" s="68"/>
      <c r="AX10" s="68"/>
      <c r="AY10" s="68"/>
      <c r="AZ10" s="68"/>
      <c r="BA10" s="68"/>
      <c r="BB10" s="68">
        <f>データ!X6</f>
        <v>1970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oDxrCy/GUnaNXXDO6jzDvNm/g/fEqR2bkgeBIcDT+o0Q6QwjPW9KHBLaPsbZjj1yqxOCDhKSmmdozxD58G8oyg==" saltValue="CJZ0/EeHbvs0K7VRTgGU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353051</v>
      </c>
      <c r="D6" s="33">
        <f t="shared" si="3"/>
        <v>47</v>
      </c>
      <c r="E6" s="33">
        <f t="shared" si="3"/>
        <v>17</v>
      </c>
      <c r="F6" s="33">
        <f t="shared" si="3"/>
        <v>6</v>
      </c>
      <c r="G6" s="33">
        <f t="shared" si="3"/>
        <v>0</v>
      </c>
      <c r="H6" s="33" t="str">
        <f t="shared" si="3"/>
        <v>山口県　周防大島町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1.27</v>
      </c>
      <c r="Q6" s="34">
        <f t="shared" si="3"/>
        <v>98.74</v>
      </c>
      <c r="R6" s="34">
        <f t="shared" si="3"/>
        <v>4444</v>
      </c>
      <c r="S6" s="34">
        <f t="shared" si="3"/>
        <v>15775</v>
      </c>
      <c r="T6" s="34">
        <f t="shared" si="3"/>
        <v>138.09</v>
      </c>
      <c r="U6" s="34">
        <f t="shared" si="3"/>
        <v>114.24</v>
      </c>
      <c r="V6" s="34">
        <f t="shared" si="3"/>
        <v>197</v>
      </c>
      <c r="W6" s="34">
        <f t="shared" si="3"/>
        <v>0.1</v>
      </c>
      <c r="X6" s="34">
        <f t="shared" si="3"/>
        <v>1970</v>
      </c>
      <c r="Y6" s="35">
        <f>IF(Y7="",NA(),Y7)</f>
        <v>60.16</v>
      </c>
      <c r="Z6" s="35">
        <f t="shared" ref="Z6:AH6" si="4">IF(Z7="",NA(),Z7)</f>
        <v>64.66</v>
      </c>
      <c r="AA6" s="35">
        <f t="shared" si="4"/>
        <v>55.31</v>
      </c>
      <c r="AB6" s="35">
        <f t="shared" si="4"/>
        <v>59.8</v>
      </c>
      <c r="AC6" s="35">
        <f t="shared" si="4"/>
        <v>69.680000000000007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27.02</v>
      </c>
      <c r="BG6" s="35">
        <f t="shared" ref="BG6:BO6" si="7">IF(BG7="",NA(),BG7)</f>
        <v>55.31</v>
      </c>
      <c r="BH6" s="35">
        <f t="shared" si="7"/>
        <v>15.04</v>
      </c>
      <c r="BI6" s="35">
        <f t="shared" si="7"/>
        <v>191.23</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18.8</v>
      </c>
      <c r="BR6" s="35">
        <f t="shared" ref="BR6:BZ6" si="8">IF(BR7="",NA(),BR7)</f>
        <v>15.18</v>
      </c>
      <c r="BS6" s="35">
        <f t="shared" si="8"/>
        <v>20.93</v>
      </c>
      <c r="BT6" s="35">
        <f t="shared" si="8"/>
        <v>16.059999999999999</v>
      </c>
      <c r="BU6" s="35">
        <f t="shared" si="8"/>
        <v>15.98</v>
      </c>
      <c r="BV6" s="35">
        <f t="shared" si="8"/>
        <v>43.13</v>
      </c>
      <c r="BW6" s="35">
        <f t="shared" si="8"/>
        <v>46.26</v>
      </c>
      <c r="BX6" s="35">
        <f t="shared" si="8"/>
        <v>45.81</v>
      </c>
      <c r="BY6" s="35">
        <f t="shared" si="8"/>
        <v>43.43</v>
      </c>
      <c r="BZ6" s="35">
        <f t="shared" si="8"/>
        <v>41.41</v>
      </c>
      <c r="CA6" s="34" t="str">
        <f>IF(CA7="","",IF(CA7="-","【-】","【"&amp;SUBSTITUTE(TEXT(CA7,"#,##0.00"),"-","△")&amp;"】"))</f>
        <v>【45.31】</v>
      </c>
      <c r="CB6" s="35">
        <f>IF(CB7="",NA(),CB7)</f>
        <v>1170.03</v>
      </c>
      <c r="CC6" s="35">
        <f t="shared" ref="CC6:CK6" si="9">IF(CC7="",NA(),CC7)</f>
        <v>1510.01</v>
      </c>
      <c r="CD6" s="35">
        <f t="shared" si="9"/>
        <v>1097.5999999999999</v>
      </c>
      <c r="CE6" s="35">
        <f t="shared" si="9"/>
        <v>1451.18</v>
      </c>
      <c r="CF6" s="35">
        <f t="shared" si="9"/>
        <v>1465.04</v>
      </c>
      <c r="CG6" s="35">
        <f t="shared" si="9"/>
        <v>392.03</v>
      </c>
      <c r="CH6" s="35">
        <f t="shared" si="9"/>
        <v>376.4</v>
      </c>
      <c r="CI6" s="35">
        <f t="shared" si="9"/>
        <v>383.92</v>
      </c>
      <c r="CJ6" s="35">
        <f t="shared" si="9"/>
        <v>400.44</v>
      </c>
      <c r="CK6" s="35">
        <f t="shared" si="9"/>
        <v>417.56</v>
      </c>
      <c r="CL6" s="34" t="str">
        <f>IF(CL7="","",IF(CL7="-","【-】","【"&amp;SUBSTITUTE(TEXT(CL7,"#,##0.00"),"-","△")&amp;"】"))</f>
        <v>【379.91】</v>
      </c>
      <c r="CM6" s="35">
        <f>IF(CM7="",NA(),CM7)</f>
        <v>40</v>
      </c>
      <c r="CN6" s="35">
        <f t="shared" ref="CN6:CV6" si="10">IF(CN7="",NA(),CN7)</f>
        <v>45.22</v>
      </c>
      <c r="CO6" s="35">
        <f t="shared" si="10"/>
        <v>41.74</v>
      </c>
      <c r="CP6" s="35">
        <f t="shared" si="10"/>
        <v>37.39</v>
      </c>
      <c r="CQ6" s="35">
        <f t="shared" si="10"/>
        <v>33.04</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98.62</v>
      </c>
      <c r="CY6" s="35">
        <f t="shared" ref="CY6:DG6" si="11">IF(CY7="",NA(),CY7)</f>
        <v>98.65</v>
      </c>
      <c r="CZ6" s="35">
        <f t="shared" si="11"/>
        <v>98.59</v>
      </c>
      <c r="DA6" s="35">
        <f t="shared" si="11"/>
        <v>99.52</v>
      </c>
      <c r="DB6" s="35">
        <f t="shared" si="11"/>
        <v>99.49</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353051</v>
      </c>
      <c r="D7" s="37">
        <v>47</v>
      </c>
      <c r="E7" s="37">
        <v>17</v>
      </c>
      <c r="F7" s="37">
        <v>6</v>
      </c>
      <c r="G7" s="37">
        <v>0</v>
      </c>
      <c r="H7" s="37" t="s">
        <v>98</v>
      </c>
      <c r="I7" s="37" t="s">
        <v>99</v>
      </c>
      <c r="J7" s="37" t="s">
        <v>100</v>
      </c>
      <c r="K7" s="37" t="s">
        <v>101</v>
      </c>
      <c r="L7" s="37" t="s">
        <v>102</v>
      </c>
      <c r="M7" s="37" t="s">
        <v>103</v>
      </c>
      <c r="N7" s="38" t="s">
        <v>104</v>
      </c>
      <c r="O7" s="38" t="s">
        <v>105</v>
      </c>
      <c r="P7" s="38">
        <v>1.27</v>
      </c>
      <c r="Q7" s="38">
        <v>98.74</v>
      </c>
      <c r="R7" s="38">
        <v>4444</v>
      </c>
      <c r="S7" s="38">
        <v>15775</v>
      </c>
      <c r="T7" s="38">
        <v>138.09</v>
      </c>
      <c r="U7" s="38">
        <v>114.24</v>
      </c>
      <c r="V7" s="38">
        <v>197</v>
      </c>
      <c r="W7" s="38">
        <v>0.1</v>
      </c>
      <c r="X7" s="38">
        <v>1970</v>
      </c>
      <c r="Y7" s="38">
        <v>60.16</v>
      </c>
      <c r="Z7" s="38">
        <v>64.66</v>
      </c>
      <c r="AA7" s="38">
        <v>55.31</v>
      </c>
      <c r="AB7" s="38">
        <v>59.8</v>
      </c>
      <c r="AC7" s="38">
        <v>69.680000000000007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27.02</v>
      </c>
      <c r="BG7" s="38">
        <v>55.31</v>
      </c>
      <c r="BH7" s="38">
        <v>15.04</v>
      </c>
      <c r="BI7" s="38">
        <v>191.23</v>
      </c>
      <c r="BJ7" s="38">
        <v>0</v>
      </c>
      <c r="BK7" s="38">
        <v>1029.24</v>
      </c>
      <c r="BL7" s="38">
        <v>1063.93</v>
      </c>
      <c r="BM7" s="38">
        <v>1060.8599999999999</v>
      </c>
      <c r="BN7" s="38">
        <v>1006.65</v>
      </c>
      <c r="BO7" s="38">
        <v>998.42</v>
      </c>
      <c r="BP7" s="38">
        <v>953.26</v>
      </c>
      <c r="BQ7" s="38">
        <v>18.8</v>
      </c>
      <c r="BR7" s="38">
        <v>15.18</v>
      </c>
      <c r="BS7" s="38">
        <v>20.93</v>
      </c>
      <c r="BT7" s="38">
        <v>16.059999999999999</v>
      </c>
      <c r="BU7" s="38">
        <v>15.98</v>
      </c>
      <c r="BV7" s="38">
        <v>43.13</v>
      </c>
      <c r="BW7" s="38">
        <v>46.26</v>
      </c>
      <c r="BX7" s="38">
        <v>45.81</v>
      </c>
      <c r="BY7" s="38">
        <v>43.43</v>
      </c>
      <c r="BZ7" s="38">
        <v>41.41</v>
      </c>
      <c r="CA7" s="38">
        <v>45.31</v>
      </c>
      <c r="CB7" s="38">
        <v>1170.03</v>
      </c>
      <c r="CC7" s="38">
        <v>1510.01</v>
      </c>
      <c r="CD7" s="38">
        <v>1097.5999999999999</v>
      </c>
      <c r="CE7" s="38">
        <v>1451.18</v>
      </c>
      <c r="CF7" s="38">
        <v>1465.04</v>
      </c>
      <c r="CG7" s="38">
        <v>392.03</v>
      </c>
      <c r="CH7" s="38">
        <v>376.4</v>
      </c>
      <c r="CI7" s="38">
        <v>383.92</v>
      </c>
      <c r="CJ7" s="38">
        <v>400.44</v>
      </c>
      <c r="CK7" s="38">
        <v>417.56</v>
      </c>
      <c r="CL7" s="38">
        <v>379.91</v>
      </c>
      <c r="CM7" s="38">
        <v>40</v>
      </c>
      <c r="CN7" s="38">
        <v>45.22</v>
      </c>
      <c r="CO7" s="38">
        <v>41.74</v>
      </c>
      <c r="CP7" s="38">
        <v>37.39</v>
      </c>
      <c r="CQ7" s="38">
        <v>33.04</v>
      </c>
      <c r="CR7" s="38">
        <v>35.64</v>
      </c>
      <c r="CS7" s="38">
        <v>33.729999999999997</v>
      </c>
      <c r="CT7" s="38">
        <v>33.21</v>
      </c>
      <c r="CU7" s="38">
        <v>32.229999999999997</v>
      </c>
      <c r="CV7" s="38">
        <v>32.479999999999997</v>
      </c>
      <c r="CW7" s="38">
        <v>33.67</v>
      </c>
      <c r="CX7" s="38">
        <v>98.62</v>
      </c>
      <c r="CY7" s="38">
        <v>98.65</v>
      </c>
      <c r="CZ7" s="38">
        <v>98.59</v>
      </c>
      <c r="DA7" s="38">
        <v>99.52</v>
      </c>
      <c r="DB7" s="38">
        <v>99.49</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dcterms:created xsi:type="dcterms:W3CDTF">2020-12-04T03:12:03Z</dcterms:created>
  <dcterms:modified xsi:type="dcterms:W3CDTF">2021-01-14T02:13:05Z</dcterms:modified>
  <cp:category/>
</cp:coreProperties>
</file>