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41.10.201\public\財務課\財政班\21.【財政公表】\3.財政状況資料集\R4年度決算分\９月公表\【最終版】\"/>
    </mc:Choice>
  </mc:AlternateContent>
  <xr:revisionPtr revIDLastSave="0" documentId="13_ncr:1_{ACD3FAB1-6751-4828-972C-501EB3D3CC04}"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AM35" i="10" s="1"/>
  <c r="AM36" i="10" s="1"/>
  <c r="BE34" i="10" l="1"/>
  <c r="BW34" i="10" l="1"/>
  <c r="BW35" i="10" s="1"/>
  <c r="BW36" i="10" s="1"/>
  <c r="BW37" i="10" s="1"/>
  <c r="BW38" i="10" s="1"/>
  <c r="BW39" i="10" s="1"/>
  <c r="BW40" i="10" s="1"/>
  <c r="BW41" i="10" s="1"/>
  <c r="BW42" i="10" s="1"/>
  <c r="BW43" i="10" s="1"/>
  <c r="CO34" i="10" s="1"/>
  <c r="CO35" i="10" s="1"/>
  <c r="CO36" i="10" s="1"/>
  <c r="CO37" i="10" s="1"/>
</calcChain>
</file>

<file path=xl/sharedStrings.xml><?xml version="1.0" encoding="utf-8"?>
<sst xmlns="http://schemas.openxmlformats.org/spreadsheetml/2006/main" count="1161" uniqueCount="607">
  <si>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</si>
  <si>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</si>
  <si>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</si>
  <si>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</si>
  <si>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</si>
  <si>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</si>
  <si>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</si>
  <si>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</si>
  <si>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</si>
  <si>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</si>
  <si>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</si>
  <si>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</si>
  <si>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</si>
  <si>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</si>
  <si>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</si>
  <si>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</si>
  <si>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</si>
  <si>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</si>
  <si>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</si>
  <si>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</si>
  <si>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</si>
  <si>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</si>
  <si>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</si>
  <si>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</si>
  <si>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</si>
  <si>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</si>
  <si>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</si>
  <si>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</si>
  <si>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</si>
  <si>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</si>
  <si>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</si>
  <si>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</si>
  <si>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</si>
  <si>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</si>
  <si>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</si>
  <si>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</si>
  <si>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</si>
  <si>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</si>
  <si>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</si>
  <si>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</si>
  <si>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</si>
  <si>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</si>
  <si>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</si>
  <si>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</si>
  <si>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</si>
  <si>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</si>
  <si>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</si>
  <si>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</si>
  <si>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</si>
  <si>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</si>
  <si>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</si>
  <si>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</si>
  <si>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</si>
  <si>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</si>
  <si>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</si>
  <si>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</si>
  <si>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</si>
  <si>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</si>
  <si>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</si>
  <si>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</si>
  <si>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</si>
  <si>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</si>
  <si>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</si>
  <si>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</si>
  <si>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</si>
  <si>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</si>
  <si>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</si>
  <si>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</si>
  <si>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</si>
  <si>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</si>
  <si>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</si>
  <si>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</si>
  <si>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</si>
  <si>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</si>
  <si>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</si>
  <si>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</si>
  <si>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</si>
  <si>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</si>
  <si>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</si>
  <si>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</si>
  <si>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</si>
  <si>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</si>
  <si>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</si>
  <si>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</si>
  <si>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</si>
  <si>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</si>
  <si>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</si>
  <si>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</si>
  <si>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</si>
  <si>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</si>
  <si>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</si>
  <si>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</si>
  <si>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</si>
  <si>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</si>
  <si>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</si>
  <si>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</si>
  <si>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</si>
  <si>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</si>
  <si>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</si>
  <si>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周防大島町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</si>
  <si>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</si>
  <si>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</si>
  <si>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</si>
  <si>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</si>
  <si>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</si>
  <si>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</si>
  <si>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</si>
  <si>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</si>
  <si>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</si>
  <si>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</si>
  <si>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</si>
  <si>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</si>
  <si>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</si>
  <si>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</si>
  <si>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</si>
  <si>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</si>
  <si>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</si>
  <si>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</si>
  <si>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</si>
  <si>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</si>
  <si>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</si>
  <si>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</si>
  <si>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</si>
  <si>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</si>
  <si>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</si>
  <si>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</si>
  <si>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</si>
  <si>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</si>
  <si>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</si>
  <si>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</si>
  <si>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</si>
  <si>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</si>
  <si>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</si>
  <si>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</si>
  <si>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</si>
  <si>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</si>
  <si>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</si>
  <si>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</si>
  <si>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</si>
  <si>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</si>
  <si>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</si>
  <si>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</si>
  <si>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</si>
  <si>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</si>
  <si>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</si>
  <si>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</si>
  <si>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</si>
  <si>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</si>
  <si>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</si>
  <si>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</si>
  <si>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</si>
  <si>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</si>
  <si>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</si>
  <si>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</si>
  <si>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</si>
  <si>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</si>
  <si>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</si>
  <si>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</si>
  <si>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</si>
  <si>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</si>
  <si>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</si>
  <si>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</si>
  <si>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</si>
  <si>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</si>
  <si>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</si>
  <si>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</si>
  <si>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</si>
  <si>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</si>
  <si>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</si>
  <si>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</si>
  <si>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</si>
  <si>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</si>
  <si>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</si>
  <si>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</si>
  <si>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</si>
  <si>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</si>
  <si>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</si>
  <si>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</si>
  <si>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</si>
  <si>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</si>
  <si>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</si>
  <si>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</si>
  <si>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</si>
  <si>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</si>
  <si>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</si>
  <si>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</si>
  <si>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</si>
  <si>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</si>
  <si>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</si>
  <si>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</si>
  <si>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</si>
  <si>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</si>
  <si>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</si>
  <si>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</si>
  <si>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</si>
  <si>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</si>
  <si>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</si>
  <si>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</si>
  <si>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</si>
  <si>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</si>
  <si>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</si>
  <si>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</si>
  <si>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</si>
  <si>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</si>
  <si>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</si>
  <si>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</si>
  <si>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</si>
  <si>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</si>
  <si>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</si>
  <si>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</si>
  <si>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</si>
  <si>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</si>
  <si>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</si>
  <si>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</si>
  <si>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</si>
  <si>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山口県周防大島町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</si>
  <si>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</si>
  <si>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</si>
  <si>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</si>
  <si>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</si>
  <si>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</si>
  <si>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</si>
  <si>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</si>
  <si>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</si>
  <si>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</si>
  <si>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</si>
  <si>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</si>
  <si>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</si>
  <si>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</si>
  <si>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</si>
  <si>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</si>
  <si>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</si>
  <si>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</si>
  <si>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</si>
  <si>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</si>
  <si>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</si>
  <si>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</si>
  <si>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</si>
  <si>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</si>
  <si>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</si>
  <si>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</si>
  <si>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</si>
  <si>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</si>
  <si>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</si>
  <si>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</si>
  <si>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</si>
  <si>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</si>
  <si>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</si>
  <si>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</si>
  <si>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</si>
  <si>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</si>
  <si>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</si>
  <si>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</si>
  <si>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</si>
  <si>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</si>
  <si>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</si>
  <si>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</si>
  <si>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</si>
  <si>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</si>
  <si>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</si>
  <si>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</si>
  <si>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</si>
  <si>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</si>
  <si>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</si>
  <si>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</si>
  <si>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</si>
  <si>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</si>
  <si>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</si>
  <si>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</si>
  <si>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</si>
  <si>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</si>
  <si>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</si>
  <si>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</si>
  <si>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</si>
  <si>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</si>
  <si>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</si>
  <si>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</si>
  <si>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</si>
  <si>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</si>
  <si>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</si>
  <si>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</si>
  <si>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</si>
  <si>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</si>
  <si>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</si>
  <si>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</si>
  <si>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</si>
  <si>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</si>
  <si>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</si>
  <si>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</si>
  <si>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</si>
  <si>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</si>
  <si>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</si>
  <si>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</si>
  <si>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</si>
  <si>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</si>
  <si>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</si>
  <si>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</si>
  <si>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</si>
  <si>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</si>
  <si>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</si>
  <si>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</si>
  <si>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</si>
  <si>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</si>
  <si>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</si>
  <si>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</si>
  <si>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</si>
  <si>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</si>
  <si>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</si>
  <si>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</si>
  <si>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</si>
  <si>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</si>
  <si>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</si>
  <si>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</si>
  <si>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</si>
  <si>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</si>
  <si>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</si>
  <si>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</si>
  <si>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</si>
  <si>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</si>
  <si>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</si>
  <si>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</si>
  <si>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</si>
  <si>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</si>
  <si>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</si>
  <si>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</si>
  <si>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</si>
  <si>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</si>
  <si>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</si>
  <si>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</si>
  <si>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</si>
  <si>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</si>
  <si>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</si>
  <si>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</si>
  <si>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</si>
  <si>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</si>
  <si>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</si>
  <si>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</si>
  <si>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</si>
  <si>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</si>
  <si>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</si>
  <si>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</si>
  <si>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</si>
  <si>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</si>
  <si>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</si>
  <si>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</si>
  <si>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</si>
  <si>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</si>
  <si>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</si>
  <si>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</si>
  <si>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</si>
  <si>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</si>
  <si>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</si>
  <si>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</si>
  <si>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</si>
  <si>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</si>
  <si>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</si>
  <si>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</si>
  <si>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</si>
  <si>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</si>
  <si>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</si>
  <si>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</si>
  <si>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</si>
  <si>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</si>
  <si>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</si>
  <si>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</si>
  <si>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</si>
  <si>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</si>
  <si>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</si>
  <si>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</si>
  <si>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山口県周防大島町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</si>
  <si>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</si>
  <si>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</si>
  <si>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</si>
  <si>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</si>
  <si>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</si>
  <si>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</si>
  <si>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</si>
  <si>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</si>
  <si>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</si>
  <si>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</si>
  <si>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</si>
  <si>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</si>
  <si>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</si>
  <si>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</si>
  <si>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</si>
  <si>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</si>
  <si>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</si>
  <si>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</si>
  <si>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</si>
  <si>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</si>
  <si>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</si>
  <si>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</si>
  <si>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</si>
  <si>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</si>
  <si>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</si>
  <si>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</si>
  <si>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</si>
  <si>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</si>
  <si>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</si>
  <si>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</si>
  <si>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</si>
  <si>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</si>
  <si>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</si>
  <si>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</si>
  <si>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</si>
  <si>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</si>
  <si>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後期高齢者医療事業特別会計</t>
    <phoneticPr fontId="5"/>
  </si>
  <si>
    <t>介護保険事業特別会計（介護サービス勘定）</t>
    <phoneticPr fontId="5"/>
  </si>
  <si>
    <t>水道事業特別会計</t>
    <phoneticPr fontId="5"/>
  </si>
  <si>
    <t>法適用企業</t>
    <phoneticPr fontId="5"/>
  </si>
  <si>
    <t>病院事業特別会計</t>
    <phoneticPr fontId="5"/>
  </si>
  <si>
    <t>下水道事業特別会計</t>
    <phoneticPr fontId="5"/>
  </si>
  <si>
    <t>渡船事業特別会計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</si>
  <si>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</si>
  <si>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</si>
  <si>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</si>
  <si>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</si>
  <si>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</si>
  <si>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</si>
  <si>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</si>
  <si>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</si>
  <si>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</si>
  <si>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</si>
  <si>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</si>
  <si>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</si>
  <si>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</si>
  <si>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</si>
  <si>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</si>
  <si>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</si>
  <si>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</si>
  <si>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</si>
  <si>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</si>
  <si>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</si>
  <si>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</si>
  <si>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</si>
  <si>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</si>
  <si>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</si>
  <si>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</si>
  <si>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</si>
  <si>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</si>
  <si>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</si>
  <si>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</si>
  <si>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</si>
  <si>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</si>
  <si>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</si>
  <si>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</si>
  <si>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</si>
  <si>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</si>
  <si>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</si>
  <si>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</si>
  <si>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</si>
  <si>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</si>
  <si>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</si>
  <si>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</si>
  <si>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</si>
  <si>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</si>
  <si>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</si>
  <si>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</si>
  <si>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</si>
  <si>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</si>
  <si>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</si>
  <si>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</si>
  <si>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</si>
  <si>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</si>
  <si>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</si>
  <si>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</si>
  <si>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</si>
  <si>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</si>
  <si>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</si>
  <si>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</si>
  <si>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</si>
  <si>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</si>
  <si>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</si>
  <si>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</si>
  <si>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</si>
  <si>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</si>
  <si>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</si>
  <si>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</si>
  <si>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</si>
  <si>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</si>
  <si>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</si>
  <si>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</si>
  <si>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</si>
  <si>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</si>
  <si>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</si>
  <si>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</si>
  <si>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</si>
  <si>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</si>
  <si>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</si>
  <si>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</si>
  <si>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</si>
  <si>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</si>
  <si>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</si>
  <si>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</si>
  <si>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</si>
  <si>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</si>
  <si>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</si>
  <si>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</si>
  <si>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</si>
  <si>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</si>
  <si>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</si>
  <si>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</si>
  <si>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</si>
  <si>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</si>
  <si>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</si>
  <si>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</si>
  <si>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</si>
  <si>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</si>
  <si>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</si>
  <si>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</si>
  <si>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</si>
  <si>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</si>
  <si>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</si>
  <si>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</si>
  <si>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</si>
  <si>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</si>
  <si>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</si>
  <si>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</si>
  <si>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</si>
  <si>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</si>
  <si>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</si>
  <si>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</si>
  <si>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</si>
  <si>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</si>
  <si>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</si>
  <si>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</si>
  <si>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</si>
  <si>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</si>
  <si>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</si>
  <si>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</si>
  <si>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</si>
  <si>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</si>
  <si>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</si>
  <si>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</si>
  <si>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</si>
  <si>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</si>
  <si>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</si>
  <si>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</si>
  <si>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</si>
  <si>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</si>
  <si>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</si>
  <si>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</si>
  <si>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</si>
  <si>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</si>
  <si>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</si>
  <si>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</si>
  <si>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</si>
  <si>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</si>
  <si>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</si>
  <si>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</si>
  <si>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</si>
  <si>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</si>
  <si>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</si>
  <si>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</si>
  <si>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</si>
  <si>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</si>
  <si>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5.06</t>
  </si>
  <si>
    <t>一般会計</t>
  </si>
  <si>
    <t>下水道事業特別会計</t>
  </si>
  <si>
    <t>病院事業特別会計</t>
  </si>
  <si>
    <t>水道事業特別会計</t>
  </si>
  <si>
    <t>介護保険事業特別会計（保険事業勘定）</t>
  </si>
  <si>
    <t>国民健康保険事業特別会計</t>
  </si>
  <si>
    <t>後期高齢者医療事業特別会計</t>
  </si>
  <si>
    <t>介護保険事業特別会計（介護サービス勘定）</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</si>
  <si>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</si>
  <si>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</si>
  <si>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</si>
  <si>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</si>
  <si>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</si>
  <si>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</si>
  <si>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</si>
  <si>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</si>
  <si>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</si>
  <si>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柳井広域水道企業団（水道用水供給事業会計）</t>
    <rPh sb="0" eb="2">
      <t>ヤナイ</t>
    </rPh>
    <rPh sb="2" eb="4">
      <t>コウイキ</t>
    </rPh>
    <rPh sb="4" eb="6">
      <t>スイドウ</t>
    </rPh>
    <rPh sb="6" eb="9">
      <t>キギョウダン</t>
    </rPh>
    <rPh sb="10" eb="12">
      <t>スイドウ</t>
    </rPh>
    <rPh sb="12" eb="14">
      <t>ヨウスイ</t>
    </rPh>
    <rPh sb="14" eb="16">
      <t>キョウキュウ</t>
    </rPh>
    <rPh sb="16" eb="18">
      <t>ジギョウ</t>
    </rPh>
    <rPh sb="18" eb="20">
      <t>カイケイ</t>
    </rPh>
    <phoneticPr fontId="38"/>
  </si>
  <si>
    <t>柳井地区広域消防組合（一般会計）</t>
    <rPh sb="0" eb="2">
      <t>ヤナイ</t>
    </rPh>
    <rPh sb="2" eb="4">
      <t>チク</t>
    </rPh>
    <rPh sb="4" eb="6">
      <t>コウイキ</t>
    </rPh>
    <rPh sb="6" eb="8">
      <t>ショウボウ</t>
    </rPh>
    <rPh sb="8" eb="10">
      <t>クミアイ</t>
    </rPh>
    <rPh sb="11" eb="13">
      <t>イッパン</t>
    </rPh>
    <rPh sb="13" eb="15">
      <t>カイケイ</t>
    </rPh>
    <phoneticPr fontId="38"/>
  </si>
  <si>
    <t>山口県市町総合事務組合（一般会計）</t>
    <rPh sb="0" eb="3">
      <t>ヤマグチケン</t>
    </rPh>
    <rPh sb="3" eb="5">
      <t>シチョウ</t>
    </rPh>
    <rPh sb="5" eb="7">
      <t>ソウゴウ</t>
    </rPh>
    <rPh sb="7" eb="9">
      <t>ジム</t>
    </rPh>
    <rPh sb="9" eb="11">
      <t>クミアイ</t>
    </rPh>
    <rPh sb="12" eb="14">
      <t>イッパン</t>
    </rPh>
    <rPh sb="14" eb="16">
      <t>カイケイ</t>
    </rPh>
    <phoneticPr fontId="38"/>
  </si>
  <si>
    <t>山口県市町総合事務組合（退職手当特別会計）</t>
    <rPh sb="0" eb="3">
      <t>ヤマグチケン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38"/>
  </si>
  <si>
    <t>山口県市町総合事務組合（消防団員補償等特別会計）</t>
    <rPh sb="0" eb="3">
      <t>ヤマグチケン</t>
    </rPh>
    <rPh sb="3" eb="5">
      <t>シチョウ</t>
    </rPh>
    <rPh sb="5" eb="7">
      <t>ソウゴウ</t>
    </rPh>
    <rPh sb="7" eb="9">
      <t>ジム</t>
    </rPh>
    <rPh sb="9" eb="11">
      <t>クミアイ</t>
    </rPh>
    <rPh sb="12" eb="15">
      <t>ショウボウダン</t>
    </rPh>
    <rPh sb="15" eb="16">
      <t>イン</t>
    </rPh>
    <rPh sb="16" eb="18">
      <t>ホショウ</t>
    </rPh>
    <rPh sb="18" eb="19">
      <t>トウ</t>
    </rPh>
    <rPh sb="19" eb="21">
      <t>トクベツ</t>
    </rPh>
    <rPh sb="21" eb="23">
      <t>カイケイ</t>
    </rPh>
    <phoneticPr fontId="38"/>
  </si>
  <si>
    <t>山口県市町村総合事務組合（非常勤職員公務災害補償特別会計）</t>
    <rPh sb="0" eb="3">
      <t>ヤマグチケン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8"/>
  </si>
  <si>
    <t>山口県市町総合組合（山口県市町公平委員会特別会計）</t>
    <rPh sb="0" eb="3">
      <t>ヤマグチケン</t>
    </rPh>
    <rPh sb="3" eb="5">
      <t>シチョウ</t>
    </rPh>
    <rPh sb="5" eb="7">
      <t>ソウゴウ</t>
    </rPh>
    <rPh sb="7" eb="9">
      <t>クミアイ</t>
    </rPh>
    <rPh sb="10" eb="13">
      <t>ヤマグチケン</t>
    </rPh>
    <rPh sb="13" eb="15">
      <t>シチョウ</t>
    </rPh>
    <rPh sb="15" eb="17">
      <t>コウヘイ</t>
    </rPh>
    <rPh sb="17" eb="20">
      <t>イインカイ</t>
    </rPh>
    <rPh sb="20" eb="22">
      <t>トクベツ</t>
    </rPh>
    <rPh sb="22" eb="24">
      <t>カイケイ</t>
    </rPh>
    <phoneticPr fontId="38"/>
  </si>
  <si>
    <t>山口県市町総合事務組合（交通災害共済特別会計）</t>
    <rPh sb="0" eb="3">
      <t>ヤマグチケン</t>
    </rPh>
    <rPh sb="3" eb="5">
      <t>シチョウ</t>
    </rPh>
    <rPh sb="5" eb="7">
      <t>ソウゴウ</t>
    </rPh>
    <rPh sb="7" eb="9">
      <t>ジム</t>
    </rPh>
    <rPh sb="9" eb="11">
      <t>クミアイ</t>
    </rPh>
    <rPh sb="12" eb="14">
      <t>コウツウ</t>
    </rPh>
    <rPh sb="14" eb="16">
      <t>サイガイ</t>
    </rPh>
    <rPh sb="16" eb="18">
      <t>キョウサイ</t>
    </rPh>
    <rPh sb="18" eb="20">
      <t>トクベツ</t>
    </rPh>
    <rPh sb="20" eb="22">
      <t>カイケイ</t>
    </rPh>
    <phoneticPr fontId="38"/>
  </si>
  <si>
    <t>山口県市町総合事務組合（山口県自治会館管理特別会計）</t>
    <rPh sb="0" eb="3">
      <t>ヤマグチケン</t>
    </rPh>
    <rPh sb="3" eb="5">
      <t>シチョウ</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38"/>
  </si>
  <si>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38"/>
  </si>
  <si>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8"/>
  </si>
  <si>
    <t>法適用企業</t>
    <rPh sb="0" eb="3">
      <t>ホウテキヨウ</t>
    </rPh>
    <rPh sb="3" eb="5">
      <t>キギョウ</t>
    </rPh>
    <phoneticPr fontId="2"/>
  </si>
  <si>
    <t>大島自動車センター</t>
    <rPh sb="0" eb="5">
      <t>オオシマジドウシャ</t>
    </rPh>
    <phoneticPr fontId="2"/>
  </si>
  <si>
    <t>東和ふるさとセンター</t>
    <rPh sb="0" eb="2">
      <t>トウワ</t>
    </rPh>
    <phoneticPr fontId="2"/>
  </si>
  <si>
    <t>サザンセトとうわ</t>
    <phoneticPr fontId="2"/>
  </si>
  <si>
    <t>山口県大島郡国際文化協会</t>
    <rPh sb="0" eb="3">
      <t>ヤマグチケン</t>
    </rPh>
    <rPh sb="3" eb="6">
      <t>オオシマグン</t>
    </rPh>
    <rPh sb="6" eb="8">
      <t>コクサイ</t>
    </rPh>
    <rPh sb="8" eb="10">
      <t>ブンカ</t>
    </rPh>
    <rPh sb="10" eb="12">
      <t>キョウカイ</t>
    </rPh>
    <phoneticPr fontId="2"/>
  </si>
  <si>
    <t>合併地域振興基金</t>
    <rPh sb="0" eb="4">
      <t>ガッペイチイキ</t>
    </rPh>
    <rPh sb="4" eb="8">
      <t>シンコウキキン</t>
    </rPh>
    <phoneticPr fontId="5"/>
  </si>
  <si>
    <t>福祉振興基金</t>
    <rPh sb="0" eb="2">
      <t>フクシ</t>
    </rPh>
    <rPh sb="2" eb="4">
      <t>シンコウ</t>
    </rPh>
    <rPh sb="4" eb="6">
      <t>キキン</t>
    </rPh>
    <phoneticPr fontId="2"/>
  </si>
  <si>
    <t>ふるさと応援基金</t>
    <rPh sb="4" eb="8">
      <t>オウエンキキン</t>
    </rPh>
    <phoneticPr fontId="2"/>
  </si>
  <si>
    <t>学校給食費無償化基金</t>
    <rPh sb="0" eb="5">
      <t>ガッコウキュウショクヒ</t>
    </rPh>
    <rPh sb="5" eb="8">
      <t>ムショウカ</t>
    </rPh>
    <rPh sb="8" eb="10">
      <t>キキン</t>
    </rPh>
    <phoneticPr fontId="2"/>
  </si>
  <si>
    <t>まち・ひと・しごと創生基金</t>
    <rPh sb="9" eb="11">
      <t>ソウセイ</t>
    </rPh>
    <rPh sb="11" eb="13">
      <t>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</si>
  <si>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</si>
  <si>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</si>
  <si>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</si>
  <si>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</si>
  <si>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</si>
  <si>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</si>
  <si>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</si>
  <si>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</si>
  <si>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</si>
  <si>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</si>
  <si>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一般会計については、地方債残高は年々減少傾向にある。また公営企業債等繰入見込額については、下水道事業特別会計において、公共下水道の新規整備を行っているため、企業債残高は増加しているが、そのほかの特別会計の企業債残高は減少傾向にあり、全体では減少している。充当可能基金については、令和4年度においては町税の大幅な増額に伴い、財政調整基金の積み立てを行ったため増加した。　今後も普通交付税の減額が想定されることから、後世への負担を軽減するため、交付税算入率の高い地方債の発行に努める。　また、有形固定資産減価償却率については、高度経済成長期に整備した公共施設が耐用年数を迎えつつあるが､令和3年度に見直しをされた「周防大島町公共施設等管理計画」に沿った、各施設の特性に応じた計画的な更新・維持保全・廃止等を推進することにより将来の負担の抑制に努める。</t>
    <rPh sb="142" eb="144">
      <t>ネンド</t>
    </rPh>
    <rPh sb="149" eb="151">
      <t>チョウゼイ</t>
    </rPh>
    <rPh sb="152" eb="154">
      <t>オオハバ</t>
    </rPh>
    <rPh sb="155" eb="157">
      <t>ゾウガク</t>
    </rPh>
    <rPh sb="158" eb="159">
      <t>トモナ</t>
    </rPh>
    <rPh sb="161" eb="165">
      <t>ザイセイチョウセイ</t>
    </rPh>
    <rPh sb="165" eb="167">
      <t>キキン</t>
    </rPh>
    <rPh sb="168" eb="169">
      <t>ツ</t>
    </rPh>
    <rPh sb="170" eb="171">
      <t>タ</t>
    </rPh>
    <rPh sb="173" eb="174">
      <t>オコナ</t>
    </rPh>
    <rPh sb="178" eb="180">
      <t>ゾウカ</t>
    </rPh>
    <rPh sb="236" eb="237">
      <t>ツト</t>
    </rPh>
    <phoneticPr fontId="5"/>
  </si>
  <si>
    <t>一般会計については、地方債残高は年々減少傾向にある。また公営企業債等繰入見込額については、下水道事業特別会計において、公共下水道の新規整備を行っているため、企業債残高は増加しているが、そのほかの特別会計の企業債残高は減少傾向にあり、全体では減少している。充当可能基金については、令和4年度においては町税の大幅な増額に伴い、財政調整基金の積み立てを行ったため増加した。
標準財政規模の大部分を占める普通交付税について、今後は人口減少により減額が見込まれ、標準財政規模への影響が大きい。公債費は減少していくことが見込まれるが標準財政規模の減により、同水準を推移していくものと思われる。今後も交付税算入率の高い地方債を借り入れ、同水準を維持する必要がある。</t>
    <rPh sb="260" eb="266">
      <t>ヒョウジュンザイセイキボ</t>
    </rPh>
    <rPh sb="267" eb="268">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</si>
</sst>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896CF57-5166-4B98-9BD1-9F707C26347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98507</c:v>
                </c:pt>
                <c:pt idx="1">
                  <c:v>113347</c:v>
                </c:pt>
                <c:pt idx="2">
                  <c:v>120302</c:v>
                </c:pt>
                <c:pt idx="3">
                  <c:v>114841</c:v>
                </c:pt>
                <c:pt idx="4">
                  <c:v>124145</c:v>
                </c:pt>
              </c:numCache>
            </c:numRef>
          </c:val>
          <c:smooth val="0"/>
          <c:extLst>
            <c:ext xmlns:c16="http://schemas.microsoft.com/office/drawing/2014/chart" uri="{C3380CC4-5D6E-409C-BE32-E72D297353CC}">
              <c16:uniqueId val="{00000000-8D45-4F2E-A3FC-3005961B0F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81764</c:v>
                </c:pt>
                <c:pt idx="1">
                  <c:v>96209</c:v>
                </c:pt>
                <c:pt idx="2">
                  <c:v>88577</c:v>
                </c:pt>
                <c:pt idx="3">
                  <c:v>72710</c:v>
                </c:pt>
                <c:pt idx="4">
                  <c:v>85718</c:v>
                </c:pt>
              </c:numCache>
            </c:numRef>
          </c:val>
          <c:smooth val="0"/>
          <c:extLst>
            <c:ext xmlns:c16="http://schemas.microsoft.com/office/drawing/2014/chart" uri="{C3380CC4-5D6E-409C-BE32-E72D297353CC}">
              <c16:uniqueId val="{00000001-8D45-4F2E-A3FC-3005961B0F0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2.16</c:v>
                </c:pt>
                <c:pt idx="1">
                  <c:v>4.4800000000000004</c:v>
                </c:pt>
                <c:pt idx="2">
                  <c:v>2.2999999999999998</c:v>
                </c:pt>
                <c:pt idx="3">
                  <c:v>8.83</c:v>
                </c:pt>
                <c:pt idx="4">
                  <c:v>9.57</c:v>
                </c:pt>
              </c:numCache>
            </c:numRef>
          </c:val>
          <c:extLst>
            <c:ext xmlns:c16="http://schemas.microsoft.com/office/drawing/2014/chart" uri="{C3380CC4-5D6E-409C-BE32-E72D297353CC}">
              <c16:uniqueId val="{00000000-56C3-4869-9669-B6EF478FC9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64.7</c:v>
                </c:pt>
                <c:pt idx="1">
                  <c:v>65.98</c:v>
                </c:pt>
                <c:pt idx="2">
                  <c:v>68.38</c:v>
                </c:pt>
                <c:pt idx="3">
                  <c:v>69.650000000000006</c:v>
                </c:pt>
                <c:pt idx="4">
                  <c:v>106.58</c:v>
                </c:pt>
              </c:numCache>
            </c:numRef>
          </c:val>
          <c:extLst>
            <c:ext xmlns:c16="http://schemas.microsoft.com/office/drawing/2014/chart" uri="{C3380CC4-5D6E-409C-BE32-E72D297353CC}">
              <c16:uniqueId val="{00000001-56C3-4869-9669-B6EF478FC9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-5.0599999999999996</c:v>
                </c:pt>
                <c:pt idx="1">
                  <c:v>3.55</c:v>
                </c:pt>
                <c:pt idx="2">
                  <c:v>0.09</c:v>
                </c:pt>
                <c:pt idx="3">
                  <c:v>9.5500000000000007</c:v>
                </c:pt>
                <c:pt idx="4">
                  <c:v>34</c:v>
                </c:pt>
              </c:numCache>
            </c:numRef>
          </c:val>
          <c:smooth val="0"/>
          <c:extLst>
            <c:ext xmlns:c16="http://schemas.microsoft.com/office/drawing/2014/chart" uri="{C3380CC4-5D6E-409C-BE32-E72D297353CC}">
              <c16:uniqueId val="{00000002-56C3-4869-9669-B6EF478FC9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0.27</c:v>
                </c:pt>
                <c:pt idx="4">
                  <c:v>#N/A</c:v>
                </c:pt>
                <c:pt idx="5">
                  <c:v>0</c:v>
                </c:pt>
                <c:pt idx="6">
                  <c:v>#N/A</c:v>
                </c:pt>
                <c:pt idx="7">
                  <c:v>0</c:v>
                </c:pt>
                <c:pt idx="8">
                  <c:v>#N/A</c:v>
                </c:pt>
                <c:pt idx="9">
                  <c:v>0</c:v>
                </c:pt>
              </c:numCache>
            </c:numRef>
          </c:val>
          <c:extLst>
            <c:ext xmlns:c16="http://schemas.microsoft.com/office/drawing/2014/chart" uri="{C3380CC4-5D6E-409C-BE32-E72D297353CC}">
              <c16:uniqueId val="{00000000-DEDE-4E26-82DF-844BA6F347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DE-4E26-82DF-844BA6F3476A}"/>
            </c:ext>
          </c:extLst>
        </c:ser>
        <c:ser>
          <c:idx val="2"/>
          <c:order val="2"/>
          <c:tx>
            <c:strRef>
              <c:f>データシート!$A$29</c:f>
              <c:strCache>
                <c:ptCount val="1"/>
                <c:pt idx="0">
                  <c:v>介護保険事業特別会計（介護サービス勘定）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EDE-4E26-82DF-844BA6F3476A}"/>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EDE-4E26-82DF-844BA6F3476A}"/>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0.93</c:v>
                </c:pt>
                <c:pt idx="2">
                  <c:v>#N/A</c:v>
                </c:pt>
                <c:pt idx="3">
                  <c:v>0.88</c:v>
                </c:pt>
                <c:pt idx="4">
                  <c:v>#N/A</c:v>
                </c:pt>
                <c:pt idx="5">
                  <c:v>0.71</c:v>
                </c:pt>
                <c:pt idx="6">
                  <c:v>#N/A</c:v>
                </c:pt>
                <c:pt idx="7">
                  <c:v>1.33</c:v>
                </c:pt>
                <c:pt idx="8">
                  <c:v>#N/A</c:v>
                </c:pt>
                <c:pt idx="9">
                  <c:v>1.02</c:v>
                </c:pt>
              </c:numCache>
            </c:numRef>
          </c:val>
          <c:extLst>
            <c:ext xmlns:c16="http://schemas.microsoft.com/office/drawing/2014/chart" uri="{C3380CC4-5D6E-409C-BE32-E72D297353CC}">
              <c16:uniqueId val="{00000004-DEDE-4E26-82DF-844BA6F3476A}"/>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2.29</c:v>
                </c:pt>
                <c:pt idx="2">
                  <c:v>#N/A</c:v>
                </c:pt>
                <c:pt idx="3">
                  <c:v>2.0299999999999998</c:v>
                </c:pt>
                <c:pt idx="4">
                  <c:v>#N/A</c:v>
                </c:pt>
                <c:pt idx="5">
                  <c:v>2.0699999999999998</c:v>
                </c:pt>
                <c:pt idx="6">
                  <c:v>#N/A</c:v>
                </c:pt>
                <c:pt idx="7">
                  <c:v>2.2599999999999998</c:v>
                </c:pt>
                <c:pt idx="8">
                  <c:v>#N/A</c:v>
                </c:pt>
                <c:pt idx="9">
                  <c:v>3.24</c:v>
                </c:pt>
              </c:numCache>
            </c:numRef>
          </c:val>
          <c:extLst>
            <c:ext xmlns:c16="http://schemas.microsoft.com/office/drawing/2014/chart" uri="{C3380CC4-5D6E-409C-BE32-E72D297353CC}">
              <c16:uniqueId val="{00000005-DEDE-4E26-82DF-844BA6F3476A}"/>
            </c:ext>
          </c:extLst>
        </c:ser>
        <c:ser>
          <c:idx val="6"/>
          <c:order val="6"/>
          <c:tx>
            <c:strRef>
              <c:f>データシート!$A$33</c:f>
              <c:strCache>
                <c:ptCount val="1"/>
                <c:pt idx="0">
                  <c:v>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1.24</c:v>
                </c:pt>
                <c:pt idx="2">
                  <c:v>#N/A</c:v>
                </c:pt>
                <c:pt idx="3">
                  <c:v>1.75</c:v>
                </c:pt>
                <c:pt idx="4">
                  <c:v>#N/A</c:v>
                </c:pt>
                <c:pt idx="5">
                  <c:v>2.4500000000000002</c:v>
                </c:pt>
                <c:pt idx="6">
                  <c:v>#N/A</c:v>
                </c:pt>
                <c:pt idx="7">
                  <c:v>2.94</c:v>
                </c:pt>
                <c:pt idx="8">
                  <c:v>#N/A</c:v>
                </c:pt>
                <c:pt idx="9">
                  <c:v>3.68</c:v>
                </c:pt>
              </c:numCache>
            </c:numRef>
          </c:val>
          <c:extLst>
            <c:ext xmlns:c16="http://schemas.microsoft.com/office/drawing/2014/chart" uri="{C3380CC4-5D6E-409C-BE32-E72D297353CC}">
              <c16:uniqueId val="{00000006-DEDE-4E26-82DF-844BA6F3476A}"/>
            </c:ext>
          </c:extLst>
        </c:ser>
        <c:ser>
          <c:idx val="7"/>
          <c:order val="7"/>
          <c:tx>
            <c:strRef>
              <c:f>データシート!$A$34</c:f>
              <c:strCache>
                <c:ptCount val="1"/>
                <c:pt idx="0">
                  <c:v>病院事業特別会計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1.72</c:v>
                </c:pt>
                <c:pt idx="4">
                  <c:v>#N/A</c:v>
                </c:pt>
                <c:pt idx="5">
                  <c:v>0</c:v>
                </c:pt>
                <c:pt idx="6">
                  <c:v>#N/A</c:v>
                </c:pt>
                <c:pt idx="7">
                  <c:v>2.77</c:v>
                </c:pt>
                <c:pt idx="8">
                  <c:v>#N/A</c:v>
                </c:pt>
                <c:pt idx="9">
                  <c:v>6.31</c:v>
                </c:pt>
              </c:numCache>
            </c:numRef>
          </c:val>
          <c:extLst>
            <c:ext xmlns:c16="http://schemas.microsoft.com/office/drawing/2014/chart" uri="{C3380CC4-5D6E-409C-BE32-E72D297353CC}">
              <c16:uniqueId val="{00000007-DEDE-4E26-82DF-844BA6F3476A}"/>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c:v>
                </c:pt>
                <c:pt idx="2">
                  <c:v>#N/A</c:v>
                </c:pt>
                <c:pt idx="3">
                  <c:v>0.16</c:v>
                </c:pt>
                <c:pt idx="4">
                  <c:v>#N/A</c:v>
                </c:pt>
                <c:pt idx="5">
                  <c:v>3.33</c:v>
                </c:pt>
                <c:pt idx="6">
                  <c:v>#N/A</c:v>
                </c:pt>
                <c:pt idx="7">
                  <c:v>4.26</c:v>
                </c:pt>
                <c:pt idx="8">
                  <c:v>#N/A</c:v>
                </c:pt>
                <c:pt idx="9">
                  <c:v>7.29</c:v>
                </c:pt>
              </c:numCache>
            </c:numRef>
          </c:val>
          <c:extLst>
            <c:ext xmlns:c16="http://schemas.microsoft.com/office/drawing/2014/chart" uri="{C3380CC4-5D6E-409C-BE32-E72D297353CC}">
              <c16:uniqueId val="{00000008-DEDE-4E26-82DF-844BA6F3476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2.16</c:v>
                </c:pt>
                <c:pt idx="2">
                  <c:v>#N/A</c:v>
                </c:pt>
                <c:pt idx="3">
                  <c:v>4.4800000000000004</c:v>
                </c:pt>
                <c:pt idx="4">
                  <c:v>#N/A</c:v>
                </c:pt>
                <c:pt idx="5">
                  <c:v>2.29</c:v>
                </c:pt>
                <c:pt idx="6">
                  <c:v>#N/A</c:v>
                </c:pt>
                <c:pt idx="7">
                  <c:v>8.83</c:v>
                </c:pt>
                <c:pt idx="8">
                  <c:v>#N/A</c:v>
                </c:pt>
                <c:pt idx="9">
                  <c:v>9.57</c:v>
                </c:pt>
              </c:numCache>
            </c:numRef>
          </c:val>
          <c:extLst>
            <c:ext xmlns:c16="http://schemas.microsoft.com/office/drawing/2014/chart" uri="{C3380CC4-5D6E-409C-BE32-E72D297353CC}">
              <c16:uniqueId val="{00000009-DEDE-4E26-82DF-844BA6F347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2090</c:v>
                </c:pt>
                <c:pt idx="5">
                  <c:v>2023</c:v>
                </c:pt>
                <c:pt idx="8">
                  <c:v>2030</c:v>
                </c:pt>
                <c:pt idx="11">
                  <c:v>2012</c:v>
                </c:pt>
                <c:pt idx="14">
                  <c:v>1950</c:v>
                </c:pt>
              </c:numCache>
            </c:numRef>
          </c:val>
          <c:extLst>
            <c:ext xmlns:c16="http://schemas.microsoft.com/office/drawing/2014/chart" uri="{C3380CC4-5D6E-409C-BE32-E72D297353CC}">
              <c16:uniqueId val="{00000000-4F62-4ADE-B86D-99C54597C2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62-4ADE-B86D-99C54597C2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F62-4ADE-B86D-99C54597C2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34</c:v>
                </c:pt>
                <c:pt idx="3">
                  <c:v>28</c:v>
                </c:pt>
                <c:pt idx="6">
                  <c:v>21</c:v>
                </c:pt>
                <c:pt idx="9">
                  <c:v>20</c:v>
                </c:pt>
                <c:pt idx="12">
                  <c:v>20</c:v>
                </c:pt>
              </c:numCache>
            </c:numRef>
          </c:val>
          <c:extLst>
            <c:ext xmlns:c16="http://schemas.microsoft.com/office/drawing/2014/chart" uri="{C3380CC4-5D6E-409C-BE32-E72D297353CC}">
              <c16:uniqueId val="{00000003-4F62-4ADE-B86D-99C54597C2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969</c:v>
                </c:pt>
                <c:pt idx="3">
                  <c:v>978</c:v>
                </c:pt>
                <c:pt idx="6">
                  <c:v>1026</c:v>
                </c:pt>
                <c:pt idx="9">
                  <c:v>1034</c:v>
                </c:pt>
                <c:pt idx="12">
                  <c:v>1021</c:v>
                </c:pt>
              </c:numCache>
            </c:numRef>
          </c:val>
          <c:extLst>
            <c:ext xmlns:c16="http://schemas.microsoft.com/office/drawing/2014/chart" uri="{C3380CC4-5D6E-409C-BE32-E72D297353CC}">
              <c16:uniqueId val="{00000004-4F62-4ADE-B86D-99C54597C2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62-4ADE-B86D-99C54597C2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62-4ADE-B86D-99C54597C2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1882</c:v>
                </c:pt>
                <c:pt idx="3">
                  <c:v>1877</c:v>
                </c:pt>
                <c:pt idx="6">
                  <c:v>1854</c:v>
                </c:pt>
                <c:pt idx="9">
                  <c:v>1825</c:v>
                </c:pt>
                <c:pt idx="12">
                  <c:v>1778</c:v>
                </c:pt>
              </c:numCache>
            </c:numRef>
          </c:val>
          <c:extLst>
            <c:ext xmlns:c16="http://schemas.microsoft.com/office/drawing/2014/chart" uri="{C3380CC4-5D6E-409C-BE32-E72D297353CC}">
              <c16:uniqueId val="{00000007-4F62-4ADE-B86D-99C54597C25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795</c:v>
                </c:pt>
                <c:pt idx="2">
                  <c:v>#N/A</c:v>
                </c:pt>
                <c:pt idx="3">
                  <c:v>#N/A</c:v>
                </c:pt>
                <c:pt idx="4">
                  <c:v>860</c:v>
                </c:pt>
                <c:pt idx="5">
                  <c:v>#N/A</c:v>
                </c:pt>
                <c:pt idx="6">
                  <c:v>#N/A</c:v>
                </c:pt>
                <c:pt idx="7">
                  <c:v>871</c:v>
                </c:pt>
                <c:pt idx="8">
                  <c:v>#N/A</c:v>
                </c:pt>
                <c:pt idx="9">
                  <c:v>#N/A</c:v>
                </c:pt>
                <c:pt idx="10">
                  <c:v>867</c:v>
                </c:pt>
                <c:pt idx="11">
                  <c:v>#N/A</c:v>
                </c:pt>
                <c:pt idx="12">
                  <c:v>#N/A</c:v>
                </c:pt>
                <c:pt idx="13">
                  <c:v>869</c:v>
                </c:pt>
                <c:pt idx="14">
                  <c:v>#N/A</c:v>
                </c:pt>
              </c:numCache>
            </c:numRef>
          </c:val>
          <c:smooth val="0"/>
          <c:extLst>
            <c:ext xmlns:c16="http://schemas.microsoft.com/office/drawing/2014/chart" uri="{C3380CC4-5D6E-409C-BE32-E72D297353CC}">
              <c16:uniqueId val="{00000008-4F62-4ADE-B86D-99C54597C25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18161</c:v>
                </c:pt>
                <c:pt idx="5">
                  <c:v>18301</c:v>
                </c:pt>
                <c:pt idx="8">
                  <c:v>18061</c:v>
                </c:pt>
                <c:pt idx="11">
                  <c:v>17806</c:v>
                </c:pt>
                <c:pt idx="14">
                  <c:v>17075</c:v>
                </c:pt>
              </c:numCache>
            </c:numRef>
          </c:val>
          <c:extLst>
            <c:ext xmlns:c16="http://schemas.microsoft.com/office/drawing/2014/chart" uri="{C3380CC4-5D6E-409C-BE32-E72D297353CC}">
              <c16:uniqueId val="{00000000-175E-46E8-8CE8-8E84D3BA9E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455</c:v>
                </c:pt>
                <c:pt idx="5">
                  <c:v>376</c:v>
                </c:pt>
                <c:pt idx="8">
                  <c:v>295</c:v>
                </c:pt>
                <c:pt idx="11">
                  <c:v>221</c:v>
                </c:pt>
                <c:pt idx="14">
                  <c:v>157</c:v>
                </c:pt>
              </c:numCache>
            </c:numRef>
          </c:val>
          <c:extLst>
            <c:ext xmlns:c16="http://schemas.microsoft.com/office/drawing/2014/chart" uri="{C3380CC4-5D6E-409C-BE32-E72D297353CC}">
              <c16:uniqueId val="{00000001-175E-46E8-8CE8-8E84D3BA9E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7437</c:v>
                </c:pt>
                <c:pt idx="5">
                  <c:v>7591</c:v>
                </c:pt>
                <c:pt idx="8">
                  <c:v>7787</c:v>
                </c:pt>
                <c:pt idx="11">
                  <c:v>8342</c:v>
                </c:pt>
                <c:pt idx="14">
                  <c:v>11429</c:v>
                </c:pt>
              </c:numCache>
            </c:numRef>
          </c:val>
          <c:extLst>
            <c:ext xmlns:c16="http://schemas.microsoft.com/office/drawing/2014/chart" uri="{C3380CC4-5D6E-409C-BE32-E72D297353CC}">
              <c16:uniqueId val="{00000002-175E-46E8-8CE8-8E84D3BA9E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75E-46E8-8CE8-8E84D3BA9E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75E-46E8-8CE8-8E84D3BA9E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5E-46E8-8CE8-8E84D3BA9E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1606</c:v>
                </c:pt>
                <c:pt idx="3">
                  <c:v>1629</c:v>
                </c:pt>
                <c:pt idx="6">
                  <c:v>1645</c:v>
                </c:pt>
                <c:pt idx="9">
                  <c:v>1657</c:v>
                </c:pt>
                <c:pt idx="12">
                  <c:v>1634</c:v>
                </c:pt>
              </c:numCache>
            </c:numRef>
          </c:val>
          <c:extLst>
            <c:ext xmlns:c16="http://schemas.microsoft.com/office/drawing/2014/chart" uri="{C3380CC4-5D6E-409C-BE32-E72D297353CC}">
              <c16:uniqueId val="{00000006-175E-46E8-8CE8-8E84D3BA9E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161</c:v>
                </c:pt>
                <c:pt idx="3">
                  <c:v>130</c:v>
                </c:pt>
                <c:pt idx="6">
                  <c:v>105</c:v>
                </c:pt>
                <c:pt idx="9">
                  <c:v>102</c:v>
                </c:pt>
                <c:pt idx="12">
                  <c:v>91</c:v>
                </c:pt>
              </c:numCache>
            </c:numRef>
          </c:val>
          <c:extLst>
            <c:ext xmlns:c16="http://schemas.microsoft.com/office/drawing/2014/chart" uri="{C3380CC4-5D6E-409C-BE32-E72D297353CC}">
              <c16:uniqueId val="{00000007-175E-46E8-8CE8-8E84D3BA9E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11109</c:v>
                </c:pt>
                <c:pt idx="3">
                  <c:v>11563</c:v>
                </c:pt>
                <c:pt idx="6">
                  <c:v>11404</c:v>
                </c:pt>
                <c:pt idx="9">
                  <c:v>11074</c:v>
                </c:pt>
                <c:pt idx="12">
                  <c:v>10732</c:v>
                </c:pt>
              </c:numCache>
            </c:numRef>
          </c:val>
          <c:extLst>
            <c:ext xmlns:c16="http://schemas.microsoft.com/office/drawing/2014/chart" uri="{C3380CC4-5D6E-409C-BE32-E72D297353CC}">
              <c16:uniqueId val="{00000008-175E-46E8-8CE8-8E84D3BA9E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75E-46E8-8CE8-8E84D3BA9E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16452</c:v>
                </c:pt>
                <c:pt idx="3">
                  <c:v>16538</c:v>
                </c:pt>
                <c:pt idx="6">
                  <c:v>16031</c:v>
                </c:pt>
                <c:pt idx="9">
                  <c:v>15494</c:v>
                </c:pt>
                <c:pt idx="12">
                  <c:v>14820</c:v>
                </c:pt>
              </c:numCache>
            </c:numRef>
          </c:val>
          <c:extLst>
            <c:ext xmlns:c16="http://schemas.microsoft.com/office/drawing/2014/chart" uri="{C3380CC4-5D6E-409C-BE32-E72D297353CC}">
              <c16:uniqueId val="{0000000A-175E-46E8-8CE8-8E84D3BA9E6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3274</c:v>
                </c:pt>
                <c:pt idx="2">
                  <c:v>#N/A</c:v>
                </c:pt>
                <c:pt idx="3">
                  <c:v>#N/A</c:v>
                </c:pt>
                <c:pt idx="4">
                  <c:v>3593</c:v>
                </c:pt>
                <c:pt idx="5">
                  <c:v>#N/A</c:v>
                </c:pt>
                <c:pt idx="6">
                  <c:v>#N/A</c:v>
                </c:pt>
                <c:pt idx="7">
                  <c:v>3042</c:v>
                </c:pt>
                <c:pt idx="8">
                  <c:v>#N/A</c:v>
                </c:pt>
                <c:pt idx="9">
                  <c:v>#N/A</c:v>
                </c:pt>
                <c:pt idx="10">
                  <c:v>1958</c:v>
                </c:pt>
                <c:pt idx="11">
                  <c:v>#N/A</c:v>
                </c:pt>
                <c:pt idx="12">
                  <c:v>#N/A</c:v>
                </c:pt>
                <c:pt idx="13">
                  <c:v>0</c:v>
                </c:pt>
                <c:pt idx="14">
                  <c:v>#N/A</c:v>
                </c:pt>
              </c:numCache>
            </c:numRef>
          </c:val>
          <c:smooth val="0"/>
          <c:extLst>
            <c:ext xmlns:c16="http://schemas.microsoft.com/office/drawing/2014/chart" uri="{C3380CC4-5D6E-409C-BE32-E72D297353CC}">
              <c16:uniqueId val="{0000000B-175E-46E8-8CE8-8E84D3BA9E6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6104</c:v>
                </c:pt>
                <c:pt idx="1">
                  <c:v>6375</c:v>
                </c:pt>
                <c:pt idx="2">
                  <c:v>9318</c:v>
                </c:pt>
              </c:numCache>
            </c:numRef>
          </c:val>
          <c:extLst>
            <c:ext xmlns:c16="http://schemas.microsoft.com/office/drawing/2014/chart" uri="{C3380CC4-5D6E-409C-BE32-E72D297353CC}">
              <c16:uniqueId val="{00000000-FD77-4914-B15D-3977460B5D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532</c:v>
                </c:pt>
                <c:pt idx="1">
                  <c:v>612</c:v>
                </c:pt>
                <c:pt idx="2">
                  <c:v>612</c:v>
                </c:pt>
              </c:numCache>
            </c:numRef>
          </c:val>
          <c:extLst>
            <c:ext xmlns:c16="http://schemas.microsoft.com/office/drawing/2014/chart" uri="{C3380CC4-5D6E-409C-BE32-E72D297353CC}">
              <c16:uniqueId val="{00000001-FD77-4914-B15D-3977460B5D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1868</c:v>
                </c:pt>
                <c:pt idx="1">
                  <c:v>1908</c:v>
                </c:pt>
                <c:pt idx="2">
                  <c:v>1970</c:v>
                </c:pt>
              </c:numCache>
            </c:numRef>
          </c:val>
          <c:extLst>
            <c:ext xmlns:c16="http://schemas.microsoft.com/office/drawing/2014/chart" uri="{C3380CC4-5D6E-409C-BE32-E72D297353CC}">
              <c16:uniqueId val="{00000002-FD77-4914-B15D-3977460B5D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{67449C17-05C8-4D9E-8A70-E29D65BD2327}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C8A-4B4F-B45B-D7C09D5782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{3325B696-13D1-4D8C-A722-CF99171078D5}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8A-4B4F-B45B-D7C09D5782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{A3EB8848-445E-4720-8A7C-99CB9420F100}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8A-4B4F-B45B-D7C09D5782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{55B0849C-266C-493F-B3FC-91F200198E80}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8A-4B4F-B45B-D7C09D5782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{6642C7C0-E377-4FDF-BAB2-D42D5BA13B48}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8A-4B4F-B45B-D7C09D5782B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{A061DB2C-BF9D-4B91-BC3E-1E2AD62037E7}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C8A-4B4F-B45B-D7C09D5782B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{ADC9CEB0-01D9-4AF2-BB9B-2132A510B18E}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C8A-4B4F-B45B-D7C09D5782B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{0D6F1B51-D0D4-4956-B60C-F00EEA6296CA}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C8A-4B4F-B45B-D7C09D5782B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{8BAE4D55-4731-4372-96FF-49543282C616}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C8A-4B4F-B45B-D7C09D5782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61.3</c:v>
                </c:pt>
                <c:pt idx="8">
                  <c:v>62.8</c:v>
                </c:pt>
                <c:pt idx="16">
                  <c:v>64.599999999999994</c:v>
                </c:pt>
                <c:pt idx="24">
                  <c:v>66.2</c:v>
                </c:pt>
                <c:pt idx="32">
                  <c:v>67.7</c:v>
                </c:pt>
              </c:numCache>
            </c:numRef>
          </c:xVal>
          <c:yVal>
            <c:numRef>
              <c:f>公会計指標分析・財政指標組合せ分析表!$BP$51:$DC$51</c:f>
              <c:numCache>
                <c:formatCode>#,##0.0;"▲ "#,##0.0</c:formatCode>
                <c:ptCount val="40"/>
                <c:pt idx="0">
                  <c:v>47</c:v>
                </c:pt>
                <c:pt idx="8">
                  <c:v>51.2</c:v>
                </c:pt>
                <c:pt idx="16">
                  <c:v>43.6</c:v>
                </c:pt>
                <c:pt idx="24">
                  <c:v>27.1</c:v>
                </c:pt>
              </c:numCache>
            </c:numRef>
          </c:yVal>
          <c:smooth val="0"/>
          <c:extLst>
            <c:ext xmlns:c16="http://schemas.microsoft.com/office/drawing/2014/chart" uri="{C3380CC4-5D6E-409C-BE32-E72D297353CC}">
              <c16:uniqueId val="{00000009-5C8A-4B4F-B45B-D7C09D5782B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{B514E476-7999-4401-98D5-EF08AD3C4E33}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C8A-4B4F-B45B-D7C09D5782B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{FAE769A7-A4A2-42B8-AC46-BFF97C69B370}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8A-4B4F-B45B-D7C09D5782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{79A1B850-7881-4D46-8092-60BB31AE7476}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8A-4B4F-B45B-D7C09D5782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{3B0C8C9F-B750-4BF6-A8C9-6847B529BE2C}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8A-4B4F-B45B-D7C09D5782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{22984F63-74A9-45DD-A303-9A8C34E10195}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8A-4B4F-B45B-D7C09D5782B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{F42F999A-1305-46E5-8FF6-0679D2983526}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C8A-4B4F-B45B-D7C09D5782B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{6C440F7C-9F76-4ED2-8F15-48F225BE5FFC}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C8A-4B4F-B45B-D7C09D5782B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{B2BE518E-CB90-4CDE-AB80-7803E75DBC3E}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C8A-4B4F-B45B-D7C09D5782B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{FAF496C8-9D86-4BA1-A891-4A3EF855CF6C}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C8A-4B4F-B45B-D7C09D5782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60.7</c:v>
                </c:pt>
                <c:pt idx="16">
                  <c:v>64.2</c:v>
                </c:pt>
                <c:pt idx="24">
                  <c:v>67</c:v>
                </c:pt>
                <c:pt idx="32">
                  <c:v>67.8</c:v>
                </c:pt>
              </c:numCache>
            </c:numRef>
          </c:xVal>
          <c:yVal>
            <c:numRef>
              <c:f>公会計指標分析・財政指標組合せ分析表!$BP$55:$DC$55</c:f>
              <c:numCache>
                <c:formatCode>#,##0.0;"▲ "#,##0.0</c:formatCode>
                <c:ptCount val="40"/>
                <c:pt idx="0">
                  <c:v>19.8</c:v>
                </c:pt>
                <c:pt idx="8">
                  <c:v>20</c:v>
                </c:pt>
                <c:pt idx="16">
                  <c:v>32.4</c:v>
                </c:pt>
                <c:pt idx="24">
                  <c:v>20</c:v>
                </c:pt>
                <c:pt idx="32">
                  <c:v>7.4</c:v>
                </c:pt>
              </c:numCache>
            </c:numRef>
          </c:yVal>
          <c:smooth val="0"/>
          <c:extLst>
            <c:ext xmlns:c16="http://schemas.microsoft.com/office/drawing/2014/chart" uri="{C3380CC4-5D6E-409C-BE32-E72D297353CC}">
              <c16:uniqueId val="{00000013-5C8A-4B4F-B45B-D7C09D5782BD}"/>
            </c:ext>
          </c:extLst>
        </c:ser>
        <c:dLbls>
          <c:showLegendKey val="0"/>
          <c:showVal val="1"/>
          <c:showCatName val="0"/>
          <c:showSerName val="0"/>
          <c:showPercent val="0"/>
          <c:showBubbleSize val="0"/>
        </c:dLbls>
        <c:axId val="46179840"/>
        <c:axId val="46181760"/>
      </c:scatterChart>
      <c:valAx>
        <c:axId val="46179840"/>
        <c:scaling>
          <c:orientation val="maxMin"/>
          <c:max val="69"/>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{BD9FEB0E-97A2-46DD-A9A5-B1490BA66330}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E1E-4584-958F-DC27DCA008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{C19F797A-728E-4FAA-B248-E42919076311}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1E-4584-958F-DC27DCA008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{5F1CCE32-939B-40C2-852F-DBAB03EB97EE}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1E-4584-958F-DC27DCA008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{24D537F3-D131-44C2-93B4-5957C5FF2A11}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1E-4584-958F-DC27DCA008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{64107C94-7E05-4074-BA75-9DF630241E36}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1E-4584-958F-DC27DCA00863}"/>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{0F7F6AA5-ECD5-4E2F-91FD-AC63B3FE8D73}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E1E-4584-958F-DC27DCA0086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{EF489078-DB2C-470D-90AF-A633EFF450EE}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E1E-4584-958F-DC27DCA0086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{3FF66E54-92B5-4EC1-920B-349C47117BED}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E1E-4584-958F-DC27DCA0086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{609A92E4-5ED1-448E-B98C-20077A3D4103}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E1E-4584-958F-DC27DCA008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11.7</c:v>
                </c:pt>
                <c:pt idx="16">
                  <c:v>12</c:v>
                </c:pt>
                <c:pt idx="24">
                  <c:v>12.2</c:v>
                </c:pt>
                <c:pt idx="32">
                  <c:v>12.4</c:v>
                </c:pt>
              </c:numCache>
            </c:numRef>
          </c:xVal>
          <c:yVal>
            <c:numRef>
              <c:f>公会計指標分析・財政指標組合せ分析表!$BP$73:$DC$73</c:f>
              <c:numCache>
                <c:formatCode>#,##0.0;"▲ "#,##0.0</c:formatCode>
                <c:ptCount val="40"/>
                <c:pt idx="0">
                  <c:v>47</c:v>
                </c:pt>
                <c:pt idx="8">
                  <c:v>51.2</c:v>
                </c:pt>
                <c:pt idx="16">
                  <c:v>43.6</c:v>
                </c:pt>
                <c:pt idx="24">
                  <c:v>27.1</c:v>
                </c:pt>
              </c:numCache>
            </c:numRef>
          </c:yVal>
          <c:smooth val="0"/>
          <c:extLst>
            <c:ext xmlns:c16="http://schemas.microsoft.com/office/drawing/2014/chart" uri="{C3380CC4-5D6E-409C-BE32-E72D297353CC}">
              <c16:uniqueId val="{00000009-FE1E-4584-958F-DC27DCA0086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7807641171663675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{035D68E5-6BBC-4D66-8BA6-CC44F633FF34}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E1E-4584-958F-DC27DCA0086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{B2B6C040-3BA0-4523-BB82-813CC6C6FE72}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1E-4584-958F-DC27DCA008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{7FCCFFE7-E22D-48D7-B8DA-A710F79A6ABB}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1E-4584-958F-DC27DCA008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{70A9F8A9-6295-4E42-8373-3BB27504C097}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1E-4584-958F-DC27DCA008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{38B7D707-02B8-4A9F-94DA-9A44896851D7}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1E-4584-958F-DC27DCA00863}"/>
                </c:ext>
              </c:extLst>
            </c:dLbl>
            <c:dLbl>
              <c:idx val="8"/>
              <c:layout>
                <c:manualLayout>
                  <c:x val="0"/>
                  <c:y val="1.780764117166367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{55F3C436-59F9-4769-8C40-37DCA0EFF90E}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E1E-4584-958F-DC27DCA0086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{8E6B8631-8A45-4CF7-BD21-15BFC653971E}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E1E-4584-958F-DC27DCA0086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{DFF110AF-B274-4E07-9AE6-F536C00B5460}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E1E-4584-958F-DC27DCA00863}"/>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{903D6D26-B692-4BF4-9288-A4308FD8912E}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E1E-4584-958F-DC27DCA008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8.9</c:v>
                </c:pt>
                <c:pt idx="16">
                  <c:v>9.5</c:v>
                </c:pt>
                <c:pt idx="24">
                  <c:v>9.5</c:v>
                </c:pt>
                <c:pt idx="32">
                  <c:v>9.4</c:v>
                </c:pt>
              </c:numCache>
            </c:numRef>
          </c:xVal>
          <c:yVal>
            <c:numRef>
              <c:f>公会計指標分析・財政指標組合せ分析表!$BP$77:$DC$77</c:f>
              <c:numCache>
                <c:formatCode>#,##0.0;"▲ "#,##0.0</c:formatCode>
                <c:ptCount val="40"/>
                <c:pt idx="0">
                  <c:v>19.8</c:v>
                </c:pt>
                <c:pt idx="8">
                  <c:v>20</c:v>
                </c:pt>
                <c:pt idx="16">
                  <c:v>32.4</c:v>
                </c:pt>
                <c:pt idx="24">
                  <c:v>20</c:v>
                </c:pt>
                <c:pt idx="32">
                  <c:v>7.4</c:v>
                </c:pt>
              </c:numCache>
            </c:numRef>
          </c:yVal>
          <c:smooth val="0"/>
          <c:extLst>
            <c:ext xmlns:c16="http://schemas.microsoft.com/office/drawing/2014/chart" uri="{C3380CC4-5D6E-409C-BE32-E72D297353CC}">
              <c16:uniqueId val="{00000013-FE1E-4584-958F-DC27DCA00863}"/>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DE277F8-56C8-4B34-9632-A9CE20BDE6AD}"/>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DFAFFE7-0BA5-4D2E-8711-A1F3DAA9284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51C0B6FE-10C5-4368-ADA8-4A05E87BC769}"/>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1766CD6-7126-474A-9DB1-5765EF0811B6}"/>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B2ACF9D-51FD-4DE0-B1BB-16088987210B}"/>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8B511B7-CA98-4E8F-922B-A8A68AC366F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3304F79-5E19-4603-B5B9-120A2099B41F}"/>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2A79DEF-BB42-4238-83FD-1E2A2098496F}"/>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96503AE-58ED-45D5-8337-F41BE1401215}"/>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BC2A290-4012-4824-83F6-3BF0FD6648E9}"/>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14,346
14,230
138.10
17,999,671
17,082,506
836,918
8,742,722
14,820,381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1399CF7-3FA0-4631-96BB-32755D674487}"/>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C4D478C-684E-48FC-83B1-F0317A95926F}"/>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5923C8A-0198-4868-9BD7-6D48F437AEAC}"/>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E052B69-4633-458B-A1EA-F99F75772277}"/>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581DA9E-1F6B-498B-BB9C-3AD76AD492EE}"/>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3DDE2E5-FE72-4531-BE5B-1C9B94CA779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DCD5DB8-A278-4C84-B8E2-46B387CB768A}"/>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A4BA9FA6-2856-48B7-AE2D-2BEC85FF498B}"/>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DB1441B-B04A-4329-B5A4-088B3B26CCAA}"/>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54F4EF6-7E3C-4D5E-81D9-307287773AD5}"/>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85164D08-41E7-4639-A61F-EA2E89A6FD6E}"/>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51E72BE-6C93-422F-BD3C-D6F3D0D61A4A}"/>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3459F16-C950-456B-BBAB-24924F1A5F9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8263DE2-DA12-41E4-833E-AE28EB21E861}"/>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4FA1E46-3D84-4DAC-B464-AC804E5FA9E7}"/>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CB6AE22-132D-49FA-A212-E54F5071D153}"/>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A12CFE1-2A3F-45ED-AC65-280242B1000E}"/>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82BCF2C-3C4F-463A-A074-E3B821B68CEB}"/>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24CE6731-E1FB-4E21-9365-03B06A5DF26F}"/>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C7DBAEC-6EBD-4BF7-BDAC-395D84272FDF}"/>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7EDFF837-DF88-4BD9-91A9-FB8632554B02}"/>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EF2D63D-1525-4D48-9457-79A300644C6B}"/>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849C0030-0A23-4C50-A164-3291194DA7D2}"/>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20648B8B-364B-4300-AF0C-D694B6004874}"/>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30BB179D-549B-4155-BF09-C35EE1FADB06}"/>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EB2EA1B-1BF0-4C97-8CBC-4726E5CDFF1F}"/>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7BAA5C50-D4EA-439D-B329-536679A214B4}"/>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9BA0CDE-C996-4036-8FB4-F931615B3834}"/>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BB17E09-D26E-42B6-B532-EA970EB574AA}"/>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1A8E5C4-CA63-486F-991A-4DB014DADD1C}"/>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B22664F-AD2F-4CAB-8ACD-CB5C542A2258}"/>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B2764DC-A7CD-4DF3-B79E-E051B4CB8D66}"/>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37D797C-4D85-43E6-B2CF-A92E13CF6911}"/>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37B3147-76AC-4779-B65C-7C562E93C8C8}"/>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CECA10E-9084-48AA-9380-C4FA7B9B7649}"/>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347B9B15-E84E-48AF-9C64-52062424ABDF}"/>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78BF2C9B-892D-4CCA-9A7B-6BBDD4D25C5C}"/>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ほぼ横ばいとなっているが、人口減少および全国平均を大きく上回る高齢化率、それに伴う基幹産業である農業・漁業の低迷など財政基盤が依然として弱く、他の類似団体からは大きく下回っている。国勢調査による人口減少等により普通交付税が減額となっていく中で、町税等の収納率の向上や町有財産の利活用、定住促進対策や観光交流人口の拡大を図るなど、自主財源の確保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4DD32EF-E585-459B-A9AF-1AA920EDDFDF}"/>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7DB0ABC0-0266-4CB3-83CC-599B429C3EFB}"/>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8BCA33C1-06F1-4F6B-BAB8-6ABFE77FDCD8}"/>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9FBB705E-6B4A-49D6-97B3-0B77A4699569}"/>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1753DFD2-8F58-417B-B8E6-2BA9ED72F927}"/>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F7DF292A-B114-488B-BFD4-ADC3302B7E91}"/>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DDADFAD0-D4C1-4B75-8BF8-37163191C638}"/>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4CF45732-32C0-4578-90BB-BFA3D4F6B69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4DEA0B2A-0CA5-40E3-8660-4681DD46C503}"/>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EBEA9DFE-8C2B-4A71-90E0-A07999E1765C}"/>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8F06AC3D-B2D8-4F23-A5DC-83D157EEF762}"/>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3B469E84-AC27-499B-A5DE-A1C732D6EF0D}"/>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9E3DB7FB-C33B-4C63-8A29-0B9B8100C564}"/>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22EDA801-765B-42CF-948F-5826FB4576BE}"/>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8E6F65B6-3D43-4FED-A5C2-96A59049431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24EA5A0B-C12A-48F7-9CB8-5F0BF0F144FE}"/>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7642E35F-1F32-4A9F-B3E1-A193FB77A438}"/>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9127124-C627-4B2D-A874-643D45081A86}"/>
            </a:ext>
          </a:extLst>
        </xdr:cNvPr>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7D9FDB3E-1075-49C7-AA8B-F0CBB0495A06}"/>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899F961A-8080-4FDD-9E73-B5DE3AD686E4}"/>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84B46CB5-61FB-42F6-90E0-3EF24BBEB568}"/>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172A4166-3FB9-4D88-9770-D21E29428FD6}"/>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1" name="直線コネクタ 70">
          <a:extLst>
            <a:ext uri="{FF2B5EF4-FFF2-40B4-BE49-F238E27FC236}">
              <a16:creationId xmlns:a16="http://schemas.microsoft.com/office/drawing/2014/main" id="{AE1D6FA8-2210-432E-91EA-5C1BD59FE7F2}"/>
            </a:ext>
          </a:extLst>
        </xdr:cNvPr>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8B362595-3D02-49CB-A15B-F08F363E4593}"/>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8E96D41E-1A20-4C39-9E9E-6DDC3A98279E}"/>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61685</xdr:rowOff>
    </xdr:to>
    <xdr:cxnSp macro="">
      <xdr:nvCxnSpPr>
        <xdr:cNvPr id="74" name="直線コネクタ 73">
          <a:extLst>
            <a:ext uri="{FF2B5EF4-FFF2-40B4-BE49-F238E27FC236}">
              <a16:creationId xmlns:a16="http://schemas.microsoft.com/office/drawing/2014/main" id="{64D2710D-C827-4259-AC6D-640544351444}"/>
            </a:ext>
          </a:extLst>
        </xdr:cNvPr>
        <xdr:cNvCxnSpPr/>
      </xdr:nvCxnSpPr>
      <xdr:spPr>
        <a:xfrm>
          <a:off x="3225800" y="75710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733CE57C-A88C-499F-B1C7-24BCFB935B2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7D5BDF7A-B444-4B7A-AB92-296DBF395771}"/>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61685</xdr:rowOff>
    </xdr:to>
    <xdr:cxnSp macro="">
      <xdr:nvCxnSpPr>
        <xdr:cNvPr id="77" name="直線コネクタ 76">
          <a:extLst>
            <a:ext uri="{FF2B5EF4-FFF2-40B4-BE49-F238E27FC236}">
              <a16:creationId xmlns:a16="http://schemas.microsoft.com/office/drawing/2014/main" id="{2485662B-4B39-43FC-B49F-0026DFFE0EE3}"/>
            </a:ext>
          </a:extLst>
        </xdr:cNvPr>
        <xdr:cNvCxnSpPr/>
      </xdr:nvCxnSpPr>
      <xdr:spPr>
        <a:xfrm flipV="1">
          <a:off x="2336800" y="75710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644A142-5922-4AC2-8C21-111886466F44}"/>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C21022D7-D8D7-47E9-951E-BEAA22DE0D0F}"/>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61685</xdr:rowOff>
    </xdr:to>
    <xdr:cxnSp macro="">
      <xdr:nvCxnSpPr>
        <xdr:cNvPr id="80" name="直線コネクタ 79">
          <a:extLst>
            <a:ext uri="{FF2B5EF4-FFF2-40B4-BE49-F238E27FC236}">
              <a16:creationId xmlns:a16="http://schemas.microsoft.com/office/drawing/2014/main" id="{4E757928-EE92-4793-9EC1-68198A156554}"/>
            </a:ext>
          </a:extLst>
        </xdr:cNvPr>
        <xdr:cNvCxnSpPr/>
      </xdr:nvCxnSpPr>
      <xdr:spPr>
        <a:xfrm>
          <a:off x="1447800" y="75710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F5D51B39-7DE1-44AE-BD60-EFD7527A405E}"/>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82" name="テキスト ボックス 81">
          <a:extLst>
            <a:ext uri="{FF2B5EF4-FFF2-40B4-BE49-F238E27FC236}">
              <a16:creationId xmlns:a16="http://schemas.microsoft.com/office/drawing/2014/main" id="{F9331E7D-4D01-4356-B5B1-0470CB63409F}"/>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7DBB664A-8B43-453B-A119-425767002ED2}"/>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84" name="テキスト ボックス 83">
          <a:extLst>
            <a:ext uri="{FF2B5EF4-FFF2-40B4-BE49-F238E27FC236}">
              <a16:creationId xmlns:a16="http://schemas.microsoft.com/office/drawing/2014/main" id="{A9E55093-7E5A-4BDD-8D28-7D57D9CDECE6}"/>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A0259CF4-3928-424A-B8A3-A0897ECE1AEC}"/>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E52EF91E-64C2-46B9-8462-CB041816107E}"/>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AB4EE840-8C9D-4FBD-995D-CDF5230101D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5730DD36-43B7-4984-9683-CC3B26A5D497}"/>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7345C1CD-C1A9-49D3-9E2B-AFA6ACB80365}"/>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a:extLst>
            <a:ext uri="{FF2B5EF4-FFF2-40B4-BE49-F238E27FC236}">
              <a16:creationId xmlns:a16="http://schemas.microsoft.com/office/drawing/2014/main" id="{9E563A3A-8FEB-4400-9C58-4166FBB94545}"/>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a:extLst>
            <a:ext uri="{FF2B5EF4-FFF2-40B4-BE49-F238E27FC236}">
              <a16:creationId xmlns:a16="http://schemas.microsoft.com/office/drawing/2014/main" id="{44D618C2-5F88-4B0B-A638-4894CCCDA59E}"/>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a:extLst>
            <a:ext uri="{FF2B5EF4-FFF2-40B4-BE49-F238E27FC236}">
              <a16:creationId xmlns:a16="http://schemas.microsoft.com/office/drawing/2014/main" id="{978842F5-8FD4-4BB4-B4C0-D170FCFFDB42}"/>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a:extLst>
            <a:ext uri="{FF2B5EF4-FFF2-40B4-BE49-F238E27FC236}">
              <a16:creationId xmlns:a16="http://schemas.microsoft.com/office/drawing/2014/main" id="{64826958-6179-4849-ADB9-EE02D8229243}"/>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4" name="楕円 93">
          <a:extLst>
            <a:ext uri="{FF2B5EF4-FFF2-40B4-BE49-F238E27FC236}">
              <a16:creationId xmlns:a16="http://schemas.microsoft.com/office/drawing/2014/main" id="{E3C4AAC1-15D2-47E5-B9AA-AD4DFEBB5E34}"/>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5" name="テキスト ボックス 94">
          <a:extLst>
            <a:ext uri="{FF2B5EF4-FFF2-40B4-BE49-F238E27FC236}">
              <a16:creationId xmlns:a16="http://schemas.microsoft.com/office/drawing/2014/main" id="{AB4558CA-090D-4AC2-BE18-3195945DC511}"/>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a:extLst>
            <a:ext uri="{FF2B5EF4-FFF2-40B4-BE49-F238E27FC236}">
              <a16:creationId xmlns:a16="http://schemas.microsoft.com/office/drawing/2014/main" id="{8076807E-24FF-41A7-B2FE-E95B4A85D37A}"/>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a:extLst>
            <a:ext uri="{FF2B5EF4-FFF2-40B4-BE49-F238E27FC236}">
              <a16:creationId xmlns:a16="http://schemas.microsoft.com/office/drawing/2014/main" id="{E4F811EA-9DBF-4633-AB03-590AFFD842BA}"/>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8" name="楕円 97">
          <a:extLst>
            <a:ext uri="{FF2B5EF4-FFF2-40B4-BE49-F238E27FC236}">
              <a16:creationId xmlns:a16="http://schemas.microsoft.com/office/drawing/2014/main" id="{A15A9CEB-3D34-40E2-8DF8-54D8B0845E5A}"/>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9" name="テキスト ボックス 98">
          <a:extLst>
            <a:ext uri="{FF2B5EF4-FFF2-40B4-BE49-F238E27FC236}">
              <a16:creationId xmlns:a16="http://schemas.microsoft.com/office/drawing/2014/main" id="{9CFBE243-7623-4BC6-8F7E-9992878C2CAE}"/>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3AC87DE8-21C8-496D-8549-E01465B7A782}"/>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12E8AF0F-E13C-4A76-B4A8-3389B26C5719}"/>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C8236401-5581-40B2-B9A6-C3E8F2013462}"/>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560B76C5-944D-4533-BDC9-97F1D451E8CD}"/>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5F4FE399-0057-4FB4-965F-26CF5C434B7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BCA03675-D2F0-47B6-9988-816E1A551674}"/>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4399D92B-0959-4AF3-A791-FDB960AB16D6}"/>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F8675F76-CD58-440A-A314-DFA88D0F2CE7}"/>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EA196E87-A061-4027-B2D1-66766C41D4FA}"/>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A46ECBE9-BE77-454B-8D66-6F88F1AC074C}"/>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BE524612-4B50-4C4C-BDD1-9E04DBDC6625}"/>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D53C39FF-79E3-44C5-BD0C-59B44781F9F4}"/>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E4AA3438-8B96-44A0-8E0D-FC4F07892F6D}"/>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町税の大幅な増額により、分母の経常一般財源歳入額が増加したため、前年度と比較すると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今後については、より一層の行政運営の効率化を図り、経常経費の削減に努める。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E09DB519-2F5F-42B1-B0FA-82AD33F787EA}"/>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F4BBE892-B4BE-4D9F-BE7D-F16202A7D672}"/>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4A770B09-24A4-4903-9F29-F31F93F4B253}"/>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785EFF3-80A2-4FF7-8774-190CC1C9023A}"/>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DF6A269E-EF31-42A9-8761-F82BBB601C74}"/>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11A3DAA5-9FFC-40FB-A17E-D324AA523F7E}"/>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CC3DC673-B56C-4EC2-B123-BA878DF23627}"/>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3D3EEE0D-D327-40B3-83B7-BB8D1EC30A21}"/>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FF17C62A-0477-4372-98B8-F4E9611D9902}"/>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A3402FB7-41D1-4194-B123-30D4C21F1881}"/>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668D8233-9A8D-4865-8AF4-8D844C77204F}"/>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18E35081-782A-4B45-8DB9-08F2065DDCAE}"/>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C2439C1D-9AD7-4194-90F5-176B3FB8DCC3}"/>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242D95EB-30ED-4107-8C4F-2C800929848C}"/>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7620</xdr:rowOff>
    </xdr:to>
    <xdr:cxnSp macro="">
      <xdr:nvCxnSpPr>
        <xdr:cNvPr id="127" name="直線コネクタ 126">
          <a:extLst>
            <a:ext uri="{FF2B5EF4-FFF2-40B4-BE49-F238E27FC236}">
              <a16:creationId xmlns:a16="http://schemas.microsoft.com/office/drawing/2014/main" id="{D5DAE524-1F01-4FF4-B24A-C1B3A8371427}"/>
            </a:ext>
          </a:extLst>
        </xdr:cNvPr>
        <xdr:cNvCxnSpPr/>
      </xdr:nvCxnSpPr>
      <xdr:spPr>
        <a:xfrm flipV="1">
          <a:off x="4953000" y="993597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a:extLst>
            <a:ext uri="{FF2B5EF4-FFF2-40B4-BE49-F238E27FC236}">
              <a16:creationId xmlns:a16="http://schemas.microsoft.com/office/drawing/2014/main" id="{34DD5BCA-92DE-4D9D-B946-AC693AD6B11A}"/>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a:extLst>
            <a:ext uri="{FF2B5EF4-FFF2-40B4-BE49-F238E27FC236}">
              <a16:creationId xmlns:a16="http://schemas.microsoft.com/office/drawing/2014/main" id="{E0F72C75-63C9-4257-88D1-DF5ED1A4EE57}"/>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30" name="財政構造の弾力性最大値テキスト">
          <a:extLst>
            <a:ext uri="{FF2B5EF4-FFF2-40B4-BE49-F238E27FC236}">
              <a16:creationId xmlns:a16="http://schemas.microsoft.com/office/drawing/2014/main" id="{49DA20B8-6A93-4B0F-9110-9C150347E5F8}"/>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31" name="直線コネクタ 130">
          <a:extLst>
            <a:ext uri="{FF2B5EF4-FFF2-40B4-BE49-F238E27FC236}">
              <a16:creationId xmlns:a16="http://schemas.microsoft.com/office/drawing/2014/main" id="{9CB1902E-5979-4EA2-87C9-3ED1710534A6}"/>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163322</xdr:rowOff>
    </xdr:from>
    <xdr:to>
      <xdr:col>23</xdr:col>
      <xdr:colOff>133350</xdr:colOff>
      <xdr:row>65</xdr:row>
      <xdr:rowOff>7874</xdr:rowOff>
    </xdr:to>
    <xdr:cxnSp macro="">
      <xdr:nvCxnSpPr>
        <xdr:cNvPr id="132" name="直線コネクタ 131">
          <a:extLst>
            <a:ext uri="{FF2B5EF4-FFF2-40B4-BE49-F238E27FC236}">
              <a16:creationId xmlns:a16="http://schemas.microsoft.com/office/drawing/2014/main" id="{A3BF1E6A-91AE-44B3-AED4-1F5E43975B41}"/>
            </a:ext>
          </a:extLst>
        </xdr:cNvPr>
        <xdr:cNvCxnSpPr/>
      </xdr:nvCxnSpPr>
      <xdr:spPr>
        <a:xfrm flipV="1">
          <a:off x="4114800" y="9935972"/>
          <a:ext cx="838200" cy="121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45229</xdr:rowOff>
    </xdr:from>
    <xdr:ext cx="762000" cy="259045"/>
    <xdr:sp macro="" textlink="">
      <xdr:nvSpPr>
        <xdr:cNvPr id="133" name="財政構造の弾力性平均値テキスト">
          <a:extLst>
            <a:ext uri="{FF2B5EF4-FFF2-40B4-BE49-F238E27FC236}">
              <a16:creationId xmlns:a16="http://schemas.microsoft.com/office/drawing/2014/main" id="{3BA42271-A2E9-4CB3-816F-733733FBD1A6}"/>
            </a:ext>
          </a:extLst>
        </xdr:cNvPr>
        <xdr:cNvSpPr txBox="1"/>
      </xdr:nvSpPr>
      <xdr:spPr>
        <a:xfrm>
          <a:off x="5041900" y="1084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a:extLst>
            <a:ext uri="{FF2B5EF4-FFF2-40B4-BE49-F238E27FC236}">
              <a16:creationId xmlns:a16="http://schemas.microsoft.com/office/drawing/2014/main" id="{C90C9DF2-EABE-4FE4-BC30-B233225039C6}"/>
            </a:ext>
          </a:extLst>
        </xdr:cNvPr>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7874</xdr:rowOff>
    </xdr:from>
    <xdr:to>
      <xdr:col>19</xdr:col>
      <xdr:colOff>133350</xdr:colOff>
      <xdr:row>66</xdr:row>
      <xdr:rowOff>24638</xdr:rowOff>
    </xdr:to>
    <xdr:cxnSp macro="">
      <xdr:nvCxnSpPr>
        <xdr:cNvPr id="135" name="直線コネクタ 134">
          <a:extLst>
            <a:ext uri="{FF2B5EF4-FFF2-40B4-BE49-F238E27FC236}">
              <a16:creationId xmlns:a16="http://schemas.microsoft.com/office/drawing/2014/main" id="{4769463D-C169-45D3-BB53-C4D5D59950E1}"/>
            </a:ext>
          </a:extLst>
        </xdr:cNvPr>
        <xdr:cNvCxnSpPr/>
      </xdr:nvCxnSpPr>
      <xdr:spPr>
        <a:xfrm flipV="1">
          <a:off x="3225800" y="11152124"/>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6" name="フローチャート: 判断 135">
          <a:extLst>
            <a:ext uri="{FF2B5EF4-FFF2-40B4-BE49-F238E27FC236}">
              <a16:creationId xmlns:a16="http://schemas.microsoft.com/office/drawing/2014/main" id="{90823D41-0CE6-41AA-8095-9FBA8BC93AA5}"/>
            </a:ext>
          </a:extLst>
        </xdr:cNvPr>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37" name="テキスト ボックス 136">
          <a:extLst>
            <a:ext uri="{FF2B5EF4-FFF2-40B4-BE49-F238E27FC236}">
              <a16:creationId xmlns:a16="http://schemas.microsoft.com/office/drawing/2014/main" id="{5A48AC63-9F24-439B-A8D1-129FFD229665}"/>
            </a:ext>
          </a:extLst>
        </xdr:cNvPr>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24638</xdr:rowOff>
    </xdr:from>
    <xdr:to>
      <xdr:col>15</xdr:col>
      <xdr:colOff>82550</xdr:colOff>
      <xdr:row>66</xdr:row>
      <xdr:rowOff>63246</xdr:rowOff>
    </xdr:to>
    <xdr:cxnSp macro="">
      <xdr:nvCxnSpPr>
        <xdr:cNvPr id="138" name="直線コネクタ 137">
          <a:extLst>
            <a:ext uri="{FF2B5EF4-FFF2-40B4-BE49-F238E27FC236}">
              <a16:creationId xmlns:a16="http://schemas.microsoft.com/office/drawing/2014/main" id="{DF63DA7D-9A8D-4D7C-80F6-31905AF2118F}"/>
            </a:ext>
          </a:extLst>
        </xdr:cNvPr>
        <xdr:cNvCxnSpPr/>
      </xdr:nvCxnSpPr>
      <xdr:spPr>
        <a:xfrm flipV="1">
          <a:off x="2336800" y="1134033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155194</xdr:rowOff>
    </xdr:from>
    <xdr:to>
      <xdr:col>15</xdr:col>
      <xdr:colOff>133350</xdr:colOff>
      <xdr:row>64</xdr:row>
      <xdr:rowOff>85344</xdr:rowOff>
    </xdr:to>
    <xdr:sp macro="" textlink="">
      <xdr:nvSpPr>
        <xdr:cNvPr id="139" name="フローチャート: 判断 138">
          <a:extLst>
            <a:ext uri="{FF2B5EF4-FFF2-40B4-BE49-F238E27FC236}">
              <a16:creationId xmlns:a16="http://schemas.microsoft.com/office/drawing/2014/main" id="{7E8BD95D-9463-49FB-9EE8-EBFF6F29CA05}"/>
            </a:ext>
          </a:extLst>
        </xdr:cNvPr>
        <xdr:cNvSpPr/>
      </xdr:nvSpPr>
      <xdr:spPr>
        <a:xfrm>
          <a:off x="3175000" y="109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95521</xdr:rowOff>
    </xdr:from>
    <xdr:ext cx="762000" cy="259045"/>
    <xdr:sp macro="" textlink="">
      <xdr:nvSpPr>
        <xdr:cNvPr id="140" name="テキスト ボックス 139">
          <a:extLst>
            <a:ext uri="{FF2B5EF4-FFF2-40B4-BE49-F238E27FC236}">
              <a16:creationId xmlns:a16="http://schemas.microsoft.com/office/drawing/2014/main" id="{B612E99A-47EE-4307-B80F-8F749B99E576}"/>
            </a:ext>
          </a:extLst>
        </xdr:cNvPr>
        <xdr:cNvSpPr txBox="1"/>
      </xdr:nvSpPr>
      <xdr:spPr>
        <a:xfrm>
          <a:off x="2844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24638</xdr:rowOff>
    </xdr:from>
    <xdr:to>
      <xdr:col>11</xdr:col>
      <xdr:colOff>31750</xdr:colOff>
      <xdr:row>66</xdr:row>
      <xdr:rowOff>63246</xdr:rowOff>
    </xdr:to>
    <xdr:cxnSp macro="">
      <xdr:nvCxnSpPr>
        <xdr:cNvPr id="141" name="直線コネクタ 140">
          <a:extLst>
            <a:ext uri="{FF2B5EF4-FFF2-40B4-BE49-F238E27FC236}">
              <a16:creationId xmlns:a16="http://schemas.microsoft.com/office/drawing/2014/main" id="{49E65AF6-8CB3-48D4-8AA8-BA4DD0644855}"/>
            </a:ext>
          </a:extLst>
        </xdr:cNvPr>
        <xdr:cNvCxnSpPr/>
      </xdr:nvCxnSpPr>
      <xdr:spPr>
        <a:xfrm>
          <a:off x="1447800" y="1134033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2" name="フローチャート: 判断 141">
          <a:extLst>
            <a:ext uri="{FF2B5EF4-FFF2-40B4-BE49-F238E27FC236}">
              <a16:creationId xmlns:a16="http://schemas.microsoft.com/office/drawing/2014/main" id="{6187BF86-A55F-4BE2-8AC6-00B0C38ADAE2}"/>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3" name="テキスト ボックス 142">
          <a:extLst>
            <a:ext uri="{FF2B5EF4-FFF2-40B4-BE49-F238E27FC236}">
              <a16:creationId xmlns:a16="http://schemas.microsoft.com/office/drawing/2014/main" id="{2E4FF93A-C41B-4142-A75D-3B079E94AA88}"/>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22352</xdr:rowOff>
    </xdr:from>
    <xdr:to>
      <xdr:col>7</xdr:col>
      <xdr:colOff>31750</xdr:colOff>
      <xdr:row>64</xdr:row>
      <xdr:rowOff>123952</xdr:rowOff>
    </xdr:to>
    <xdr:sp macro="" textlink="">
      <xdr:nvSpPr>
        <xdr:cNvPr id="144" name="フローチャート: 判断 143">
          <a:extLst>
            <a:ext uri="{FF2B5EF4-FFF2-40B4-BE49-F238E27FC236}">
              <a16:creationId xmlns:a16="http://schemas.microsoft.com/office/drawing/2014/main" id="{BC7E7E83-FCA0-4F17-8012-554AB627790D}"/>
            </a:ext>
          </a:extLst>
        </xdr:cNvPr>
        <xdr:cNvSpPr/>
      </xdr:nvSpPr>
      <xdr:spPr>
        <a:xfrm>
          <a:off x="1397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134129</xdr:rowOff>
    </xdr:from>
    <xdr:ext cx="762000" cy="259045"/>
    <xdr:sp macro="" textlink="">
      <xdr:nvSpPr>
        <xdr:cNvPr id="145" name="テキスト ボックス 144">
          <a:extLst>
            <a:ext uri="{FF2B5EF4-FFF2-40B4-BE49-F238E27FC236}">
              <a16:creationId xmlns:a16="http://schemas.microsoft.com/office/drawing/2014/main" id="{BB1D0448-6503-4634-BC17-1DC03B94179C}"/>
            </a:ext>
          </a:extLst>
        </xdr:cNvPr>
        <xdr:cNvSpPr txBox="1"/>
      </xdr:nvSpPr>
      <xdr:spPr>
        <a:xfrm>
          <a:off x="1066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9FB5B5CB-534E-41A3-BDEE-B2D287D198B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91F3FD36-9570-447C-9998-B5151274352A}"/>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49D9D17A-264E-47B6-B6EB-40F93E0A2D64}"/>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E724AB3-49A4-4BD4-8EE8-63D0E1A4D66D}"/>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D82E2A41-7678-420F-9026-0A4FA5C0D9B3}"/>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112522</xdr:rowOff>
    </xdr:from>
    <xdr:to>
      <xdr:col>23</xdr:col>
      <xdr:colOff>184150</xdr:colOff>
      <xdr:row>58</xdr:row>
      <xdr:rowOff>42672</xdr:rowOff>
    </xdr:to>
    <xdr:sp macro="" textlink="">
      <xdr:nvSpPr>
        <xdr:cNvPr id="151" name="楕円 150">
          <a:extLst>
            <a:ext uri="{FF2B5EF4-FFF2-40B4-BE49-F238E27FC236}">
              <a16:creationId xmlns:a16="http://schemas.microsoft.com/office/drawing/2014/main" id="{D2C8CCE7-8CDC-4C34-AA1A-563C46E9B7E1}"/>
            </a:ext>
          </a:extLst>
        </xdr:cNvPr>
        <xdr:cNvSpPr/>
      </xdr:nvSpPr>
      <xdr:spPr>
        <a:xfrm>
          <a:off x="4902200" y="988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33799</xdr:rowOff>
    </xdr:from>
    <xdr:ext cx="762000" cy="259045"/>
    <xdr:sp macro="" textlink="">
      <xdr:nvSpPr>
        <xdr:cNvPr id="152" name="財政構造の弾力性該当値テキスト">
          <a:extLst>
            <a:ext uri="{FF2B5EF4-FFF2-40B4-BE49-F238E27FC236}">
              <a16:creationId xmlns:a16="http://schemas.microsoft.com/office/drawing/2014/main" id="{CB524A7E-9C5D-4A7F-8455-D89248D922A7}"/>
            </a:ext>
          </a:extLst>
        </xdr:cNvPr>
        <xdr:cNvSpPr txBox="1"/>
      </xdr:nvSpPr>
      <xdr:spPr>
        <a:xfrm>
          <a:off x="5041900" y="980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128524</xdr:rowOff>
    </xdr:from>
    <xdr:to>
      <xdr:col>19</xdr:col>
      <xdr:colOff>184150</xdr:colOff>
      <xdr:row>65</xdr:row>
      <xdr:rowOff>58674</xdr:rowOff>
    </xdr:to>
    <xdr:sp macro="" textlink="">
      <xdr:nvSpPr>
        <xdr:cNvPr id="153" name="楕円 152">
          <a:extLst>
            <a:ext uri="{FF2B5EF4-FFF2-40B4-BE49-F238E27FC236}">
              <a16:creationId xmlns:a16="http://schemas.microsoft.com/office/drawing/2014/main" id="{6E661FE3-0C2E-4BE3-8C07-082B2164AF66}"/>
            </a:ext>
          </a:extLst>
        </xdr:cNvPr>
        <xdr:cNvSpPr/>
      </xdr:nvSpPr>
      <xdr:spPr>
        <a:xfrm>
          <a:off x="4064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43451</xdr:rowOff>
    </xdr:from>
    <xdr:ext cx="736600" cy="259045"/>
    <xdr:sp macro="" textlink="">
      <xdr:nvSpPr>
        <xdr:cNvPr id="154" name="テキスト ボックス 153">
          <a:extLst>
            <a:ext uri="{FF2B5EF4-FFF2-40B4-BE49-F238E27FC236}">
              <a16:creationId xmlns:a16="http://schemas.microsoft.com/office/drawing/2014/main" id="{94251C0C-4C92-4A16-8E2C-A3BBB27C5687}"/>
            </a:ext>
          </a:extLst>
        </xdr:cNvPr>
        <xdr:cNvSpPr txBox="1"/>
      </xdr:nvSpPr>
      <xdr:spPr>
        <a:xfrm>
          <a:off x="3733800" y="1118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145288</xdr:rowOff>
    </xdr:from>
    <xdr:to>
      <xdr:col>15</xdr:col>
      <xdr:colOff>133350</xdr:colOff>
      <xdr:row>66</xdr:row>
      <xdr:rowOff>75438</xdr:rowOff>
    </xdr:to>
    <xdr:sp macro="" textlink="">
      <xdr:nvSpPr>
        <xdr:cNvPr id="155" name="楕円 154">
          <a:extLst>
            <a:ext uri="{FF2B5EF4-FFF2-40B4-BE49-F238E27FC236}">
              <a16:creationId xmlns:a16="http://schemas.microsoft.com/office/drawing/2014/main" id="{C41970F9-2480-4DD4-8B4C-65F4E90C8063}"/>
            </a:ext>
          </a:extLst>
        </xdr:cNvPr>
        <xdr:cNvSpPr/>
      </xdr:nvSpPr>
      <xdr:spPr>
        <a:xfrm>
          <a:off x="3175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60215</xdr:rowOff>
    </xdr:from>
    <xdr:ext cx="762000" cy="259045"/>
    <xdr:sp macro="" textlink="">
      <xdr:nvSpPr>
        <xdr:cNvPr id="156" name="テキスト ボックス 155">
          <a:extLst>
            <a:ext uri="{FF2B5EF4-FFF2-40B4-BE49-F238E27FC236}">
              <a16:creationId xmlns:a16="http://schemas.microsoft.com/office/drawing/2014/main" id="{6577C0A5-A519-4E9E-8921-BAC9EF1D1CC9}"/>
            </a:ext>
          </a:extLst>
        </xdr:cNvPr>
        <xdr:cNvSpPr txBox="1"/>
      </xdr:nvSpPr>
      <xdr:spPr>
        <a:xfrm>
          <a:off x="2844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12446</xdr:rowOff>
    </xdr:from>
    <xdr:to>
      <xdr:col>11</xdr:col>
      <xdr:colOff>82550</xdr:colOff>
      <xdr:row>66</xdr:row>
      <xdr:rowOff>114046</xdr:rowOff>
    </xdr:to>
    <xdr:sp macro="" textlink="">
      <xdr:nvSpPr>
        <xdr:cNvPr id="157" name="楕円 156">
          <a:extLst>
            <a:ext uri="{FF2B5EF4-FFF2-40B4-BE49-F238E27FC236}">
              <a16:creationId xmlns:a16="http://schemas.microsoft.com/office/drawing/2014/main" id="{CC69C0B1-0F99-41D7-8EA1-E257D78B3BB9}"/>
            </a:ext>
          </a:extLst>
        </xdr:cNvPr>
        <xdr:cNvSpPr/>
      </xdr:nvSpPr>
      <xdr:spPr>
        <a:xfrm>
          <a:off x="2286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98823</xdr:rowOff>
    </xdr:from>
    <xdr:ext cx="762000" cy="259045"/>
    <xdr:sp macro="" textlink="">
      <xdr:nvSpPr>
        <xdr:cNvPr id="158" name="テキスト ボックス 157">
          <a:extLst>
            <a:ext uri="{FF2B5EF4-FFF2-40B4-BE49-F238E27FC236}">
              <a16:creationId xmlns:a16="http://schemas.microsoft.com/office/drawing/2014/main" id="{012BF9FF-8AB0-45D7-8B71-C0B7F82EE07A}"/>
            </a:ext>
          </a:extLst>
        </xdr:cNvPr>
        <xdr:cNvSpPr txBox="1"/>
      </xdr:nvSpPr>
      <xdr:spPr>
        <a:xfrm>
          <a:off x="1955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145288</xdr:rowOff>
    </xdr:from>
    <xdr:to>
      <xdr:col>7</xdr:col>
      <xdr:colOff>31750</xdr:colOff>
      <xdr:row>66</xdr:row>
      <xdr:rowOff>75438</xdr:rowOff>
    </xdr:to>
    <xdr:sp macro="" textlink="">
      <xdr:nvSpPr>
        <xdr:cNvPr id="159" name="楕円 158">
          <a:extLst>
            <a:ext uri="{FF2B5EF4-FFF2-40B4-BE49-F238E27FC236}">
              <a16:creationId xmlns:a16="http://schemas.microsoft.com/office/drawing/2014/main" id="{55FBA5CF-9FF0-478B-A68D-81B0F4D8CE68}"/>
            </a:ext>
          </a:extLst>
        </xdr:cNvPr>
        <xdr:cNvSpPr/>
      </xdr:nvSpPr>
      <xdr:spPr>
        <a:xfrm>
          <a:off x="1397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60215</xdr:rowOff>
    </xdr:from>
    <xdr:ext cx="762000" cy="259045"/>
    <xdr:sp macro="" textlink="">
      <xdr:nvSpPr>
        <xdr:cNvPr id="160" name="テキスト ボックス 159">
          <a:extLst>
            <a:ext uri="{FF2B5EF4-FFF2-40B4-BE49-F238E27FC236}">
              <a16:creationId xmlns:a16="http://schemas.microsoft.com/office/drawing/2014/main" id="{2E7F2050-5B13-4900-9040-59D25B747443}"/>
            </a:ext>
          </a:extLst>
        </xdr:cNvPr>
        <xdr:cNvSpPr txBox="1"/>
      </xdr:nvSpPr>
      <xdr:spPr>
        <a:xfrm>
          <a:off x="1066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7DBBD205-233C-4E67-AB74-6CB68092A681}"/>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5C6C682D-FFF7-4559-A47F-3F8F6279B3EC}"/>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7A9ACDE8-BDC8-4190-B7BF-FB175205CA7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[267,768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7FB5B975-9B4C-4646-B8D3-A4FBA114948F}"/>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9A3FEF2C-4EB5-42F6-9092-43E3A5B1AB3E}"/>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2386929C-40B6-447C-B465-6DCB29CD1B02}"/>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2542CD38-8493-4D75-BDB8-EF1E966D0107}"/>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460BC9ED-BDC2-4BBD-8899-84A49D32A9D4}"/>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D6CFB3E1-6768-4DDB-902E-00178C7D7EF2}"/>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B3103526-1D07-4DF9-BDD5-C7496B37EB91}"/>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87F3E706-6DF1-4B18-9BFD-34244A66A45D}"/>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6FAE1BA6-6F72-4373-AB35-0B1BB7FAC4AA}"/>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E4B2E3CF-59BF-4CFD-8307-F475DFD333E8}"/>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定員適正化計画に基づき職員数を削減した結果、人口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人当たりの人件費・物件費等の決算額が類似団体平均を下回っ</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引き続き事務事業を効率化し、さらなる行政コストの低減を図る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9FCED4E4-0063-4527-94F6-740C72272354}"/>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170B195B-3CD0-4B9A-B611-C35968849FCA}"/>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6506A5A1-B5E1-4CCB-9B5F-7010600FB846}"/>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E4AF1291-141A-48CC-8A5F-F31116320CBA}"/>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CCD83539-0A6F-4B44-A779-0E7BE65BAC39}"/>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1C1C5BC-C5B6-4404-BBCB-619A5960B807}"/>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EAA19353-D64C-486B-87F9-FDB3728E3B74}"/>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EB2BB7C8-998B-40CA-8AD2-FD83C5C644A1}"/>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D2524273-F0FF-421A-BDAC-3D0FD384C37B}"/>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4B050ED5-141C-428B-A597-C3700ECF570E}"/>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7E070F3D-B5BE-48D9-8F47-7ABD778BF492}"/>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DBBA16E0-4350-4FDF-8932-DD1E963183FB}"/>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D5CC7909-339E-4AB9-99E5-1E6E180F3599}"/>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F3963BF2-4215-415B-A22A-229D622EF308}"/>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52533</xdr:rowOff>
    </xdr:from>
    <xdr:to>
      <xdr:col>23</xdr:col>
      <xdr:colOff>133350</xdr:colOff>
      <xdr:row>87</xdr:row>
      <xdr:rowOff>94791</xdr:rowOff>
    </xdr:to>
    <xdr:cxnSp macro="">
      <xdr:nvCxnSpPr>
        <xdr:cNvPr id="188" name="直線コネクタ 187">
          <a:extLst>
            <a:ext uri="{FF2B5EF4-FFF2-40B4-BE49-F238E27FC236}">
              <a16:creationId xmlns:a16="http://schemas.microsoft.com/office/drawing/2014/main" id="{59611667-7B95-40B4-BFC1-640AA4DF4ECA}"/>
            </a:ext>
          </a:extLst>
        </xdr:cNvPr>
        <xdr:cNvCxnSpPr/>
      </xdr:nvCxnSpPr>
      <xdr:spPr>
        <a:xfrm flipV="1">
          <a:off x="4953000" y="13768533"/>
          <a:ext cx="0" cy="1242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66868</xdr:rowOff>
    </xdr:from>
    <xdr:ext cx="762000" cy="259045"/>
    <xdr:sp macro="" textlink="">
      <xdr:nvSpPr>
        <xdr:cNvPr id="189" name="人件費・物件費等の状況最小値テキスト">
          <a:extLst>
            <a:ext uri="{FF2B5EF4-FFF2-40B4-BE49-F238E27FC236}">
              <a16:creationId xmlns:a16="http://schemas.microsoft.com/office/drawing/2014/main" id="{DB4BEF8C-C8F9-42B3-A106-D1FC41EE209C}"/>
            </a:ext>
          </a:extLst>
        </xdr:cNvPr>
        <xdr:cNvSpPr txBox="1"/>
      </xdr:nvSpPr>
      <xdr:spPr>
        <a:xfrm>
          <a:off x="5041900" y="1498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94791</xdr:rowOff>
    </xdr:from>
    <xdr:to>
      <xdr:col>24</xdr:col>
      <xdr:colOff>12700</xdr:colOff>
      <xdr:row>87</xdr:row>
      <xdr:rowOff>94791</xdr:rowOff>
    </xdr:to>
    <xdr:cxnSp macro="">
      <xdr:nvCxnSpPr>
        <xdr:cNvPr id="190" name="直線コネクタ 189">
          <a:extLst>
            <a:ext uri="{FF2B5EF4-FFF2-40B4-BE49-F238E27FC236}">
              <a16:creationId xmlns:a16="http://schemas.microsoft.com/office/drawing/2014/main" id="{92825F48-0CB4-4133-BE68-F180E7294E84}"/>
            </a:ext>
          </a:extLst>
        </xdr:cNvPr>
        <xdr:cNvCxnSpPr/>
      </xdr:nvCxnSpPr>
      <xdr:spPr>
        <a:xfrm>
          <a:off x="4864100" y="150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138910</xdr:rowOff>
    </xdr:from>
    <xdr:ext cx="762000" cy="259045"/>
    <xdr:sp macro="" textlink="">
      <xdr:nvSpPr>
        <xdr:cNvPr id="191" name="人件費・物件費等の状況最大値テキスト">
          <a:extLst>
            <a:ext uri="{FF2B5EF4-FFF2-40B4-BE49-F238E27FC236}">
              <a16:creationId xmlns:a16="http://schemas.microsoft.com/office/drawing/2014/main" id="{9222E7C9-4609-4929-960F-86279C655B46}"/>
            </a:ext>
          </a:extLst>
        </xdr:cNvPr>
        <xdr:cNvSpPr txBox="1"/>
      </xdr:nvSpPr>
      <xdr:spPr>
        <a:xfrm>
          <a:off x="5041900" y="135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52533</xdr:rowOff>
    </xdr:from>
    <xdr:to>
      <xdr:col>24</xdr:col>
      <xdr:colOff>12700</xdr:colOff>
      <xdr:row>80</xdr:row>
      <xdr:rowOff>52533</xdr:rowOff>
    </xdr:to>
    <xdr:cxnSp macro="">
      <xdr:nvCxnSpPr>
        <xdr:cNvPr id="192" name="直線コネクタ 191">
          <a:extLst>
            <a:ext uri="{FF2B5EF4-FFF2-40B4-BE49-F238E27FC236}">
              <a16:creationId xmlns:a16="http://schemas.microsoft.com/office/drawing/2014/main" id="{1DEB17C4-2D35-40C3-BA31-91F6FB619380}"/>
            </a:ext>
          </a:extLst>
        </xdr:cNvPr>
        <xdr:cNvCxnSpPr/>
      </xdr:nvCxnSpPr>
      <xdr:spPr>
        <a:xfrm>
          <a:off x="4864100" y="1376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116356</xdr:rowOff>
    </xdr:from>
    <xdr:to>
      <xdr:col>23</xdr:col>
      <xdr:colOff>133350</xdr:colOff>
      <xdr:row>81</xdr:row>
      <xdr:rowOff>157175</xdr:rowOff>
    </xdr:to>
    <xdr:cxnSp macro="">
      <xdr:nvCxnSpPr>
        <xdr:cNvPr id="193" name="直線コネクタ 192">
          <a:extLst>
            <a:ext uri="{FF2B5EF4-FFF2-40B4-BE49-F238E27FC236}">
              <a16:creationId xmlns:a16="http://schemas.microsoft.com/office/drawing/2014/main" id="{D2E78395-E25A-4DC7-871D-8DB61E0ACE43}"/>
            </a:ext>
          </a:extLst>
        </xdr:cNvPr>
        <xdr:cNvCxnSpPr/>
      </xdr:nvCxnSpPr>
      <xdr:spPr>
        <a:xfrm>
          <a:off x="4114800" y="14003806"/>
          <a:ext cx="838200" cy="4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99240</xdr:rowOff>
    </xdr:from>
    <xdr:ext cx="762000" cy="259045"/>
    <xdr:sp macro="" textlink="">
      <xdr:nvSpPr>
        <xdr:cNvPr id="194" name="人件費・物件費等の状況平均値テキスト">
          <a:extLst>
            <a:ext uri="{FF2B5EF4-FFF2-40B4-BE49-F238E27FC236}">
              <a16:creationId xmlns:a16="http://schemas.microsoft.com/office/drawing/2014/main" id="{E25837F5-C8B6-4925-A17D-7202B07B0657}"/>
            </a:ext>
          </a:extLst>
        </xdr:cNvPr>
        <xdr:cNvSpPr txBox="1"/>
      </xdr:nvSpPr>
      <xdr:spPr>
        <a:xfrm>
          <a:off x="5041900" y="13986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127163</xdr:rowOff>
    </xdr:from>
    <xdr:to>
      <xdr:col>23</xdr:col>
      <xdr:colOff>184150</xdr:colOff>
      <xdr:row>82</xdr:row>
      <xdr:rowOff>57313</xdr:rowOff>
    </xdr:to>
    <xdr:sp macro="" textlink="">
      <xdr:nvSpPr>
        <xdr:cNvPr id="195" name="フローチャート: 判断 194">
          <a:extLst>
            <a:ext uri="{FF2B5EF4-FFF2-40B4-BE49-F238E27FC236}">
              <a16:creationId xmlns:a16="http://schemas.microsoft.com/office/drawing/2014/main" id="{F5EBE5E4-24C3-4025-8EEF-0248DECE4149}"/>
            </a:ext>
          </a:extLst>
        </xdr:cNvPr>
        <xdr:cNvSpPr/>
      </xdr:nvSpPr>
      <xdr:spPr>
        <a:xfrm>
          <a:off x="4902200" y="140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107203</xdr:rowOff>
    </xdr:from>
    <xdr:to>
      <xdr:col>19</xdr:col>
      <xdr:colOff>133350</xdr:colOff>
      <xdr:row>81</xdr:row>
      <xdr:rowOff>116356</xdr:rowOff>
    </xdr:to>
    <xdr:cxnSp macro="">
      <xdr:nvCxnSpPr>
        <xdr:cNvPr id="196" name="直線コネクタ 195">
          <a:extLst>
            <a:ext uri="{FF2B5EF4-FFF2-40B4-BE49-F238E27FC236}">
              <a16:creationId xmlns:a16="http://schemas.microsoft.com/office/drawing/2014/main" id="{BED4C661-80B7-4A9A-B9E6-BA793202BD7C}"/>
            </a:ext>
          </a:extLst>
        </xdr:cNvPr>
        <xdr:cNvCxnSpPr/>
      </xdr:nvCxnSpPr>
      <xdr:spPr>
        <a:xfrm>
          <a:off x="3225800" y="13994653"/>
          <a:ext cx="889000" cy="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81344</xdr:rowOff>
    </xdr:from>
    <xdr:to>
      <xdr:col>19</xdr:col>
      <xdr:colOff>184150</xdr:colOff>
      <xdr:row>82</xdr:row>
      <xdr:rowOff>11494</xdr:rowOff>
    </xdr:to>
    <xdr:sp macro="" textlink="">
      <xdr:nvSpPr>
        <xdr:cNvPr id="197" name="フローチャート: 判断 196">
          <a:extLst>
            <a:ext uri="{FF2B5EF4-FFF2-40B4-BE49-F238E27FC236}">
              <a16:creationId xmlns:a16="http://schemas.microsoft.com/office/drawing/2014/main" id="{3FB39D2D-7DB7-4C33-8C78-6A894E509813}"/>
            </a:ext>
          </a:extLst>
        </xdr:cNvPr>
        <xdr:cNvSpPr/>
      </xdr:nvSpPr>
      <xdr:spPr>
        <a:xfrm>
          <a:off x="4064000" y="1396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167721</xdr:rowOff>
    </xdr:from>
    <xdr:ext cx="736600" cy="259045"/>
    <xdr:sp macro="" textlink="">
      <xdr:nvSpPr>
        <xdr:cNvPr id="198" name="テキスト ボックス 197">
          <a:extLst>
            <a:ext uri="{FF2B5EF4-FFF2-40B4-BE49-F238E27FC236}">
              <a16:creationId xmlns:a16="http://schemas.microsoft.com/office/drawing/2014/main" id="{F8DE3B10-E847-4A82-BD26-5E25DDB2FFBE}"/>
            </a:ext>
          </a:extLst>
        </xdr:cNvPr>
        <xdr:cNvSpPr txBox="1"/>
      </xdr:nvSpPr>
      <xdr:spPr>
        <a:xfrm>
          <a:off x="3733800" y="1405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62227</xdr:rowOff>
    </xdr:from>
    <xdr:to>
      <xdr:col>15</xdr:col>
      <xdr:colOff>82550</xdr:colOff>
      <xdr:row>81</xdr:row>
      <xdr:rowOff>107203</xdr:rowOff>
    </xdr:to>
    <xdr:cxnSp macro="">
      <xdr:nvCxnSpPr>
        <xdr:cNvPr id="199" name="直線コネクタ 198">
          <a:extLst>
            <a:ext uri="{FF2B5EF4-FFF2-40B4-BE49-F238E27FC236}">
              <a16:creationId xmlns:a16="http://schemas.microsoft.com/office/drawing/2014/main" id="{4D70B0B8-0A5D-4005-A7B3-4842E5D7D2DF}"/>
            </a:ext>
          </a:extLst>
        </xdr:cNvPr>
        <xdr:cNvCxnSpPr/>
      </xdr:nvCxnSpPr>
      <xdr:spPr>
        <a:xfrm>
          <a:off x="2336800" y="13949677"/>
          <a:ext cx="889000" cy="4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27025</xdr:rowOff>
    </xdr:from>
    <xdr:to>
      <xdr:col>15</xdr:col>
      <xdr:colOff>133350</xdr:colOff>
      <xdr:row>81</xdr:row>
      <xdr:rowOff>128625</xdr:rowOff>
    </xdr:to>
    <xdr:sp macro="" textlink="">
      <xdr:nvSpPr>
        <xdr:cNvPr id="200" name="フローチャート: 判断 199">
          <a:extLst>
            <a:ext uri="{FF2B5EF4-FFF2-40B4-BE49-F238E27FC236}">
              <a16:creationId xmlns:a16="http://schemas.microsoft.com/office/drawing/2014/main" id="{67BF3D92-68EF-4F0B-ABA1-3E5DFBD47288}"/>
            </a:ext>
          </a:extLst>
        </xdr:cNvPr>
        <xdr:cNvSpPr/>
      </xdr:nvSpPr>
      <xdr:spPr>
        <a:xfrm>
          <a:off x="3175000" y="1391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138802</xdr:rowOff>
    </xdr:from>
    <xdr:ext cx="762000" cy="259045"/>
    <xdr:sp macro="" textlink="">
      <xdr:nvSpPr>
        <xdr:cNvPr id="201" name="テキスト ボックス 200">
          <a:extLst>
            <a:ext uri="{FF2B5EF4-FFF2-40B4-BE49-F238E27FC236}">
              <a16:creationId xmlns:a16="http://schemas.microsoft.com/office/drawing/2014/main" id="{B90DAC48-07B1-4E15-96BD-5DFF3BD99BA1}"/>
            </a:ext>
          </a:extLst>
        </xdr:cNvPr>
        <xdr:cNvSpPr txBox="1"/>
      </xdr:nvSpPr>
      <xdr:spPr>
        <a:xfrm>
          <a:off x="2844800" y="1368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43177</xdr:rowOff>
    </xdr:from>
    <xdr:to>
      <xdr:col>11</xdr:col>
      <xdr:colOff>31750</xdr:colOff>
      <xdr:row>81</xdr:row>
      <xdr:rowOff>62227</xdr:rowOff>
    </xdr:to>
    <xdr:cxnSp macro="">
      <xdr:nvCxnSpPr>
        <xdr:cNvPr id="202" name="直線コネクタ 201">
          <a:extLst>
            <a:ext uri="{FF2B5EF4-FFF2-40B4-BE49-F238E27FC236}">
              <a16:creationId xmlns:a16="http://schemas.microsoft.com/office/drawing/2014/main" id="{FF9F05D5-2737-487D-B4F8-ED0AA80E03E4}"/>
            </a:ext>
          </a:extLst>
        </xdr:cNvPr>
        <xdr:cNvCxnSpPr/>
      </xdr:nvCxnSpPr>
      <xdr:spPr>
        <a:xfrm>
          <a:off x="1447800" y="13930627"/>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119652</xdr:rowOff>
    </xdr:from>
    <xdr:to>
      <xdr:col>11</xdr:col>
      <xdr:colOff>82550</xdr:colOff>
      <xdr:row>81</xdr:row>
      <xdr:rowOff>49802</xdr:rowOff>
    </xdr:to>
    <xdr:sp macro="" textlink="">
      <xdr:nvSpPr>
        <xdr:cNvPr id="203" name="フローチャート: 判断 202">
          <a:extLst>
            <a:ext uri="{FF2B5EF4-FFF2-40B4-BE49-F238E27FC236}">
              <a16:creationId xmlns:a16="http://schemas.microsoft.com/office/drawing/2014/main" id="{4C81CFA2-C97E-4B1F-8D29-E5B63F130327}"/>
            </a:ext>
          </a:extLst>
        </xdr:cNvPr>
        <xdr:cNvSpPr/>
      </xdr:nvSpPr>
      <xdr:spPr>
        <a:xfrm>
          <a:off x="2286000" y="1383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59979</xdr:rowOff>
    </xdr:from>
    <xdr:ext cx="762000" cy="259045"/>
    <xdr:sp macro="" textlink="">
      <xdr:nvSpPr>
        <xdr:cNvPr id="204" name="テキスト ボックス 203">
          <a:extLst>
            <a:ext uri="{FF2B5EF4-FFF2-40B4-BE49-F238E27FC236}">
              <a16:creationId xmlns:a16="http://schemas.microsoft.com/office/drawing/2014/main" id="{FC5D1D50-7191-450D-9DE6-5EA864AA127F}"/>
            </a:ext>
          </a:extLst>
        </xdr:cNvPr>
        <xdr:cNvSpPr txBox="1"/>
      </xdr:nvSpPr>
      <xdr:spPr>
        <a:xfrm>
          <a:off x="1955800" y="1360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118588</xdr:rowOff>
    </xdr:from>
    <xdr:to>
      <xdr:col>7</xdr:col>
      <xdr:colOff>31750</xdr:colOff>
      <xdr:row>81</xdr:row>
      <xdr:rowOff>48738</xdr:rowOff>
    </xdr:to>
    <xdr:sp macro="" textlink="">
      <xdr:nvSpPr>
        <xdr:cNvPr id="205" name="フローチャート: 判断 204">
          <a:extLst>
            <a:ext uri="{FF2B5EF4-FFF2-40B4-BE49-F238E27FC236}">
              <a16:creationId xmlns:a16="http://schemas.microsoft.com/office/drawing/2014/main" id="{E143253C-F85B-4036-B41E-E12B8490B39B}"/>
            </a:ext>
          </a:extLst>
        </xdr:cNvPr>
        <xdr:cNvSpPr/>
      </xdr:nvSpPr>
      <xdr:spPr>
        <a:xfrm>
          <a:off x="1397000" y="1383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58915</xdr:rowOff>
    </xdr:from>
    <xdr:ext cx="762000" cy="259045"/>
    <xdr:sp macro="" textlink="">
      <xdr:nvSpPr>
        <xdr:cNvPr id="206" name="テキスト ボックス 205">
          <a:extLst>
            <a:ext uri="{FF2B5EF4-FFF2-40B4-BE49-F238E27FC236}">
              <a16:creationId xmlns:a16="http://schemas.microsoft.com/office/drawing/2014/main" id="{463A80A1-5BA1-4C26-90B8-E0722B5A215F}"/>
            </a:ext>
          </a:extLst>
        </xdr:cNvPr>
        <xdr:cNvSpPr txBox="1"/>
      </xdr:nvSpPr>
      <xdr:spPr>
        <a:xfrm>
          <a:off x="1066800" y="136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A3BBB9D-29A6-4479-B5C9-F9AD2ED1A26E}"/>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70B83097-D41B-498A-940C-6085B91FB078}"/>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5853BE42-C19B-4171-8A2F-8D5E6FD09C8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723D2E30-2C15-4779-9F9F-63A57561C1C8}"/>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32A59BDD-B2EC-4CB9-ADA4-C9AB15FF0832}"/>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106375</xdr:rowOff>
    </xdr:from>
    <xdr:to>
      <xdr:col>23</xdr:col>
      <xdr:colOff>184150</xdr:colOff>
      <xdr:row>82</xdr:row>
      <xdr:rowOff>36525</xdr:rowOff>
    </xdr:to>
    <xdr:sp macro="" textlink="">
      <xdr:nvSpPr>
        <xdr:cNvPr id="212" name="楕円 211">
          <a:extLst>
            <a:ext uri="{FF2B5EF4-FFF2-40B4-BE49-F238E27FC236}">
              <a16:creationId xmlns:a16="http://schemas.microsoft.com/office/drawing/2014/main" id="{B2D265CC-4781-4B13-847A-9A2F7212E2E2}"/>
            </a:ext>
          </a:extLst>
        </xdr:cNvPr>
        <xdr:cNvSpPr/>
      </xdr:nvSpPr>
      <xdr:spPr>
        <a:xfrm>
          <a:off x="4902200" y="139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122902</xdr:rowOff>
    </xdr:from>
    <xdr:ext cx="762000" cy="259045"/>
    <xdr:sp macro="" textlink="">
      <xdr:nvSpPr>
        <xdr:cNvPr id="213" name="人件費・物件費等の状況該当値テキスト">
          <a:extLst>
            <a:ext uri="{FF2B5EF4-FFF2-40B4-BE49-F238E27FC236}">
              <a16:creationId xmlns:a16="http://schemas.microsoft.com/office/drawing/2014/main" id="{82C6ED93-B60C-4006-B990-F30A0842E3AA}"/>
            </a:ext>
          </a:extLst>
        </xdr:cNvPr>
        <xdr:cNvSpPr txBox="1"/>
      </xdr:nvSpPr>
      <xdr:spPr>
        <a:xfrm>
          <a:off x="5041900" y="1383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65556</xdr:rowOff>
    </xdr:from>
    <xdr:to>
      <xdr:col>19</xdr:col>
      <xdr:colOff>184150</xdr:colOff>
      <xdr:row>81</xdr:row>
      <xdr:rowOff>167156</xdr:rowOff>
    </xdr:to>
    <xdr:sp macro="" textlink="">
      <xdr:nvSpPr>
        <xdr:cNvPr id="214" name="楕円 213">
          <a:extLst>
            <a:ext uri="{FF2B5EF4-FFF2-40B4-BE49-F238E27FC236}">
              <a16:creationId xmlns:a16="http://schemas.microsoft.com/office/drawing/2014/main" id="{EE95B043-8E3F-453F-A4F2-12B8DF78F872}"/>
            </a:ext>
          </a:extLst>
        </xdr:cNvPr>
        <xdr:cNvSpPr/>
      </xdr:nvSpPr>
      <xdr:spPr>
        <a:xfrm>
          <a:off x="4064000" y="1395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5883</xdr:rowOff>
    </xdr:from>
    <xdr:ext cx="736600" cy="259045"/>
    <xdr:sp macro="" textlink="">
      <xdr:nvSpPr>
        <xdr:cNvPr id="215" name="テキスト ボックス 214">
          <a:extLst>
            <a:ext uri="{FF2B5EF4-FFF2-40B4-BE49-F238E27FC236}">
              <a16:creationId xmlns:a16="http://schemas.microsoft.com/office/drawing/2014/main" id="{8171BD45-97C5-4140-9644-CC77083DE318}"/>
            </a:ext>
          </a:extLst>
        </xdr:cNvPr>
        <xdr:cNvSpPr txBox="1"/>
      </xdr:nvSpPr>
      <xdr:spPr>
        <a:xfrm>
          <a:off x="3733800" y="1372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56403</xdr:rowOff>
    </xdr:from>
    <xdr:to>
      <xdr:col>15</xdr:col>
      <xdr:colOff>133350</xdr:colOff>
      <xdr:row>81</xdr:row>
      <xdr:rowOff>158003</xdr:rowOff>
    </xdr:to>
    <xdr:sp macro="" textlink="">
      <xdr:nvSpPr>
        <xdr:cNvPr id="216" name="楕円 215">
          <a:extLst>
            <a:ext uri="{FF2B5EF4-FFF2-40B4-BE49-F238E27FC236}">
              <a16:creationId xmlns:a16="http://schemas.microsoft.com/office/drawing/2014/main" id="{B507D87C-4212-4DFC-A5BC-53E438F4A505}"/>
            </a:ext>
          </a:extLst>
        </xdr:cNvPr>
        <xdr:cNvSpPr/>
      </xdr:nvSpPr>
      <xdr:spPr>
        <a:xfrm>
          <a:off x="3175000" y="139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142780</xdr:rowOff>
    </xdr:from>
    <xdr:ext cx="762000" cy="259045"/>
    <xdr:sp macro="" textlink="">
      <xdr:nvSpPr>
        <xdr:cNvPr id="217" name="テキスト ボックス 216">
          <a:extLst>
            <a:ext uri="{FF2B5EF4-FFF2-40B4-BE49-F238E27FC236}">
              <a16:creationId xmlns:a16="http://schemas.microsoft.com/office/drawing/2014/main" id="{7D9788D9-1200-4AF6-A4D8-19095E1D236C}"/>
            </a:ext>
          </a:extLst>
        </xdr:cNvPr>
        <xdr:cNvSpPr txBox="1"/>
      </xdr:nvSpPr>
      <xdr:spPr>
        <a:xfrm>
          <a:off x="2844800" y="1403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11427</xdr:rowOff>
    </xdr:from>
    <xdr:to>
      <xdr:col>11</xdr:col>
      <xdr:colOff>82550</xdr:colOff>
      <xdr:row>81</xdr:row>
      <xdr:rowOff>113027</xdr:rowOff>
    </xdr:to>
    <xdr:sp macro="" textlink="">
      <xdr:nvSpPr>
        <xdr:cNvPr id="218" name="楕円 217">
          <a:extLst>
            <a:ext uri="{FF2B5EF4-FFF2-40B4-BE49-F238E27FC236}">
              <a16:creationId xmlns:a16="http://schemas.microsoft.com/office/drawing/2014/main" id="{83CCDB83-1FF1-49D7-8672-F453556739EB}"/>
            </a:ext>
          </a:extLst>
        </xdr:cNvPr>
        <xdr:cNvSpPr/>
      </xdr:nvSpPr>
      <xdr:spPr>
        <a:xfrm>
          <a:off x="2286000" y="1389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97804</xdr:rowOff>
    </xdr:from>
    <xdr:ext cx="762000" cy="259045"/>
    <xdr:sp macro="" textlink="">
      <xdr:nvSpPr>
        <xdr:cNvPr id="219" name="テキスト ボックス 218">
          <a:extLst>
            <a:ext uri="{FF2B5EF4-FFF2-40B4-BE49-F238E27FC236}">
              <a16:creationId xmlns:a16="http://schemas.microsoft.com/office/drawing/2014/main" id="{7B85DAE7-1F98-48FC-967B-C4E61DC50030}"/>
            </a:ext>
          </a:extLst>
        </xdr:cNvPr>
        <xdr:cNvSpPr txBox="1"/>
      </xdr:nvSpPr>
      <xdr:spPr>
        <a:xfrm>
          <a:off x="1955800" y="1398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163827</xdr:rowOff>
    </xdr:from>
    <xdr:to>
      <xdr:col>7</xdr:col>
      <xdr:colOff>31750</xdr:colOff>
      <xdr:row>81</xdr:row>
      <xdr:rowOff>93977</xdr:rowOff>
    </xdr:to>
    <xdr:sp macro="" textlink="">
      <xdr:nvSpPr>
        <xdr:cNvPr id="220" name="楕円 219">
          <a:extLst>
            <a:ext uri="{FF2B5EF4-FFF2-40B4-BE49-F238E27FC236}">
              <a16:creationId xmlns:a16="http://schemas.microsoft.com/office/drawing/2014/main" id="{444E0073-CCB2-45EA-89C8-F329DC12B856}"/>
            </a:ext>
          </a:extLst>
        </xdr:cNvPr>
        <xdr:cNvSpPr/>
      </xdr:nvSpPr>
      <xdr:spPr>
        <a:xfrm>
          <a:off x="1397000" y="1387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78754</xdr:rowOff>
    </xdr:from>
    <xdr:ext cx="762000" cy="259045"/>
    <xdr:sp macro="" textlink="">
      <xdr:nvSpPr>
        <xdr:cNvPr id="221" name="テキスト ボックス 220">
          <a:extLst>
            <a:ext uri="{FF2B5EF4-FFF2-40B4-BE49-F238E27FC236}">
              <a16:creationId xmlns:a16="http://schemas.microsoft.com/office/drawing/2014/main" id="{BC8DC412-A85E-4558-B267-95E0B322D35A}"/>
            </a:ext>
          </a:extLst>
        </xdr:cNvPr>
        <xdr:cNvSpPr txBox="1"/>
      </xdr:nvSpPr>
      <xdr:spPr>
        <a:xfrm>
          <a:off x="1066800" y="1396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CB28F148-AF99-4125-A1A9-C6AABA75C6CF}"/>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1DF274F1-FA7F-471C-85D5-4F6EB626A165}"/>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E4AB09C3-B152-4120-B906-E032AA2A54A7}"/>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208F85DC-3247-4B4C-AB9A-CB752A50F0C6}"/>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9F5981B0-3DA4-4277-8F4C-DA379156FC0E}"/>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916DFCCF-C2B2-4027-BBEA-3A163490DED3}"/>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B3730106-ACB7-4EAF-9A36-8AA125037A29}"/>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C4E4ADE2-C75C-49C7-A1AE-3E9A95B240F6}"/>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8A2014BB-A688-4F75-86EA-C54BD1F4C041}"/>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E9014B64-FA46-4C08-B57E-F835595F86F1}"/>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59A36191-65F2-4C46-B9B4-72B1F63BF2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5737D85B-8093-4FE0-92BF-564DA71EA13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BCF8477F-AADF-4CD5-B5D7-A0DE38007F81}"/>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度からほぼ横ばいであり、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令和４年度においては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と一致している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引き続き、人件費の総枠抑制に努めるとともに、地域の給与水準の状況を踏まえて適正化を図る。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60B2F1CA-F592-4F98-9032-275B4EA29E91}"/>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827DD4C3-FBC2-4EFF-AD66-45BB34D5DE66}"/>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58FD1FF7-4F57-4461-A1D8-E0C32DC260E8}"/>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43809539-E91B-4E22-A4AE-6B9243168759}"/>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89E89C82-8993-4B8D-AB46-E188E5EB2862}"/>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6D61E94A-0A3D-4F81-8ECB-93D41F997197}"/>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54CCCBB4-43CD-423B-9996-C4E04E1EB5C9}"/>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1D5914C1-BE09-4932-AB65-E9F902906516}"/>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EBD94239-A21E-4465-9F43-5C91C08ECFC7}"/>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232EDB35-157F-4640-BE48-6A7E92DEA003}"/>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8A1CB915-3041-4B4E-B21C-09778FFB6A6C}"/>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95A80049-9C58-4B61-BC61-ED428485DE8B}"/>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ADF3AEE5-6EE7-4007-B55F-3A8A0C5C559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882CC3DD-0D9C-44C3-BF2F-8848A371A83F}"/>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E3D79528-47C0-454D-8D50-041FD54D1EC2}"/>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89</xdr:row>
      <xdr:rowOff>29634</xdr:rowOff>
    </xdr:to>
    <xdr:cxnSp macro="">
      <xdr:nvCxnSpPr>
        <xdr:cNvPr id="250" name="直線コネクタ 249">
          <a:extLst>
            <a:ext uri="{FF2B5EF4-FFF2-40B4-BE49-F238E27FC236}">
              <a16:creationId xmlns:a16="http://schemas.microsoft.com/office/drawing/2014/main" id="{3769903C-DC56-4F50-BF84-C4D7FDED29A2}"/>
            </a:ext>
          </a:extLst>
        </xdr:cNvPr>
        <xdr:cNvCxnSpPr/>
      </xdr:nvCxnSpPr>
      <xdr:spPr>
        <a:xfrm flipV="1">
          <a:off x="17018000" y="13740341"/>
          <a:ext cx="0" cy="1548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EC4F6F57-5330-4781-A0C5-C24F381AC368}"/>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a:extLst>
            <a:ext uri="{FF2B5EF4-FFF2-40B4-BE49-F238E27FC236}">
              <a16:creationId xmlns:a16="http://schemas.microsoft.com/office/drawing/2014/main" id="{6B4892AC-06BF-4CA3-9E04-53997667603C}"/>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a:extLst>
            <a:ext uri="{FF2B5EF4-FFF2-40B4-BE49-F238E27FC236}">
              <a16:creationId xmlns:a16="http://schemas.microsoft.com/office/drawing/2014/main" id="{D6356CCF-A683-4899-8609-128C93E1198C}"/>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a:extLst>
            <a:ext uri="{FF2B5EF4-FFF2-40B4-BE49-F238E27FC236}">
              <a16:creationId xmlns:a16="http://schemas.microsoft.com/office/drawing/2014/main" id="{4A55BD45-4B0F-4F90-946C-414033D8C94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62441</xdr:rowOff>
    </xdr:from>
    <xdr:to>
      <xdr:col>81</xdr:col>
      <xdr:colOff>44450</xdr:colOff>
      <xdr:row>84</xdr:row>
      <xdr:rowOff>122766</xdr:rowOff>
    </xdr:to>
    <xdr:cxnSp macro="">
      <xdr:nvCxnSpPr>
        <xdr:cNvPr id="255" name="直線コネクタ 254">
          <a:extLst>
            <a:ext uri="{FF2B5EF4-FFF2-40B4-BE49-F238E27FC236}">
              <a16:creationId xmlns:a16="http://schemas.microsoft.com/office/drawing/2014/main" id="{D3D7A80C-CEBF-4F49-ABA2-E044319EA7C7}"/>
            </a:ext>
          </a:extLst>
        </xdr:cNvPr>
        <xdr:cNvCxnSpPr/>
      </xdr:nvCxnSpPr>
      <xdr:spPr>
        <a:xfrm>
          <a:off x="16179800" y="14464241"/>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56" name="給与水準   （国との比較）平均値テキスト">
          <a:extLst>
            <a:ext uri="{FF2B5EF4-FFF2-40B4-BE49-F238E27FC236}">
              <a16:creationId xmlns:a16="http://schemas.microsoft.com/office/drawing/2014/main" id="{0BEE54FC-181C-41DE-BAD6-A288F7241FDC}"/>
            </a:ext>
          </a:extLst>
        </xdr:cNvPr>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7" name="フローチャート: 判断 256">
          <a:extLst>
            <a:ext uri="{FF2B5EF4-FFF2-40B4-BE49-F238E27FC236}">
              <a16:creationId xmlns:a16="http://schemas.microsoft.com/office/drawing/2014/main" id="{28618C95-918B-45DF-B39F-53F6D75B964D}"/>
            </a:ext>
          </a:extLst>
        </xdr:cNvPr>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62441</xdr:rowOff>
    </xdr:from>
    <xdr:to>
      <xdr:col>77</xdr:col>
      <xdr:colOff>44450</xdr:colOff>
      <xdr:row>85</xdr:row>
      <xdr:rowOff>31750</xdr:rowOff>
    </xdr:to>
    <xdr:cxnSp macro="">
      <xdr:nvCxnSpPr>
        <xdr:cNvPr id="258" name="直線コネクタ 257">
          <a:extLst>
            <a:ext uri="{FF2B5EF4-FFF2-40B4-BE49-F238E27FC236}">
              <a16:creationId xmlns:a16="http://schemas.microsoft.com/office/drawing/2014/main" id="{6E91827E-82EC-4059-871F-564319E5559D}"/>
            </a:ext>
          </a:extLst>
        </xdr:cNvPr>
        <xdr:cNvCxnSpPr/>
      </xdr:nvCxnSpPr>
      <xdr:spPr>
        <a:xfrm flipV="1">
          <a:off x="15290800" y="1446424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9" name="フローチャート: 判断 258">
          <a:extLst>
            <a:ext uri="{FF2B5EF4-FFF2-40B4-BE49-F238E27FC236}">
              <a16:creationId xmlns:a16="http://schemas.microsoft.com/office/drawing/2014/main" id="{157A66D3-4AF6-4DBB-98F6-FC460C6247D7}"/>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60" name="テキスト ボックス 259">
          <a:extLst>
            <a:ext uri="{FF2B5EF4-FFF2-40B4-BE49-F238E27FC236}">
              <a16:creationId xmlns:a16="http://schemas.microsoft.com/office/drawing/2014/main" id="{67F8680A-7CCB-426E-BF9B-AF2882C5F1F2}"/>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21166</xdr:rowOff>
    </xdr:to>
    <xdr:cxnSp macro="">
      <xdr:nvCxnSpPr>
        <xdr:cNvPr id="261" name="直線コネクタ 260">
          <a:extLst>
            <a:ext uri="{FF2B5EF4-FFF2-40B4-BE49-F238E27FC236}">
              <a16:creationId xmlns:a16="http://schemas.microsoft.com/office/drawing/2014/main" id="{51F0A2CC-2436-4214-9761-B99E0EDE51F7}"/>
            </a:ext>
          </a:extLst>
        </xdr:cNvPr>
        <xdr:cNvCxnSpPr/>
      </xdr:nvCxnSpPr>
      <xdr:spPr>
        <a:xfrm flipV="1">
          <a:off x="14401800" y="146050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2" name="フローチャート: 判断 261">
          <a:extLst>
            <a:ext uri="{FF2B5EF4-FFF2-40B4-BE49-F238E27FC236}">
              <a16:creationId xmlns:a16="http://schemas.microsoft.com/office/drawing/2014/main" id="{8D99FC9A-69CA-44BB-A49D-FEBB180C5D26}"/>
            </a:ext>
          </a:extLst>
        </xdr:cNvPr>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63" name="テキスト ボックス 262">
          <a:extLst>
            <a:ext uri="{FF2B5EF4-FFF2-40B4-BE49-F238E27FC236}">
              <a16:creationId xmlns:a16="http://schemas.microsoft.com/office/drawing/2014/main" id="{4CF4EFB2-08E6-449E-9255-FA8B96361761}"/>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132291</xdr:rowOff>
    </xdr:from>
    <xdr:to>
      <xdr:col>68</xdr:col>
      <xdr:colOff>152400</xdr:colOff>
      <xdr:row>86</xdr:row>
      <xdr:rowOff>21166</xdr:rowOff>
    </xdr:to>
    <xdr:cxnSp macro="">
      <xdr:nvCxnSpPr>
        <xdr:cNvPr id="264" name="直線コネクタ 263">
          <a:extLst>
            <a:ext uri="{FF2B5EF4-FFF2-40B4-BE49-F238E27FC236}">
              <a16:creationId xmlns:a16="http://schemas.microsoft.com/office/drawing/2014/main" id="{B7D45C22-E522-430F-A42B-1FBBE618F57F}"/>
            </a:ext>
          </a:extLst>
        </xdr:cNvPr>
        <xdr:cNvCxnSpPr/>
      </xdr:nvCxnSpPr>
      <xdr:spPr>
        <a:xfrm>
          <a:off x="13512800" y="147055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5" name="フローチャート: 判断 264">
          <a:extLst>
            <a:ext uri="{FF2B5EF4-FFF2-40B4-BE49-F238E27FC236}">
              <a16:creationId xmlns:a16="http://schemas.microsoft.com/office/drawing/2014/main" id="{E7840A54-F9FF-4AE8-B02C-6844B1D99FA4}"/>
            </a:ext>
          </a:extLst>
        </xdr:cNvPr>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6" name="テキスト ボックス 265">
          <a:extLst>
            <a:ext uri="{FF2B5EF4-FFF2-40B4-BE49-F238E27FC236}">
              <a16:creationId xmlns:a16="http://schemas.microsoft.com/office/drawing/2014/main" id="{5CDCB9EF-F101-4B69-8750-0F7255AD653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7" name="フローチャート: 判断 266">
          <a:extLst>
            <a:ext uri="{FF2B5EF4-FFF2-40B4-BE49-F238E27FC236}">
              <a16:creationId xmlns:a16="http://schemas.microsoft.com/office/drawing/2014/main" id="{E68D12A2-C8AA-469D-882F-FB738449E015}"/>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68" name="テキスト ボックス 267">
          <a:extLst>
            <a:ext uri="{FF2B5EF4-FFF2-40B4-BE49-F238E27FC236}">
              <a16:creationId xmlns:a16="http://schemas.microsoft.com/office/drawing/2014/main" id="{2F2211DB-2736-45B7-AA5E-3AD9F9FE9564}"/>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170A8CD2-9CF0-4AFD-A0F1-34E2E3DBFFC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AF7D91B-59C1-4C9A-B917-4122722EA68E}"/>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EC7FBDD5-BC21-402E-A13B-BC276D7091BE}"/>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10241073-BF7C-4D7F-BCA1-8F1472050F3F}"/>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A126199B-5243-4E32-906A-9418B05A8D05}"/>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4" name="楕円 273">
          <a:extLst>
            <a:ext uri="{FF2B5EF4-FFF2-40B4-BE49-F238E27FC236}">
              <a16:creationId xmlns:a16="http://schemas.microsoft.com/office/drawing/2014/main" id="{21381D70-CFC2-49A4-8EF2-8C33F030FFE2}"/>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44043</xdr:rowOff>
    </xdr:from>
    <xdr:ext cx="762000" cy="259045"/>
    <xdr:sp macro="" textlink="">
      <xdr:nvSpPr>
        <xdr:cNvPr id="275" name="給与水準   （国との比較）該当値テキスト">
          <a:extLst>
            <a:ext uri="{FF2B5EF4-FFF2-40B4-BE49-F238E27FC236}">
              <a16:creationId xmlns:a16="http://schemas.microsoft.com/office/drawing/2014/main" id="{FF751EDE-C16B-45E4-B60A-0DE5358F2686}"/>
            </a:ext>
          </a:extLst>
        </xdr:cNvPr>
        <xdr:cNvSpPr txBox="1"/>
      </xdr:nvSpPr>
      <xdr:spPr>
        <a:xfrm>
          <a:off x="17106900" y="144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11641</xdr:rowOff>
    </xdr:from>
    <xdr:to>
      <xdr:col>77</xdr:col>
      <xdr:colOff>95250</xdr:colOff>
      <xdr:row>84</xdr:row>
      <xdr:rowOff>113241</xdr:rowOff>
    </xdr:to>
    <xdr:sp macro="" textlink="">
      <xdr:nvSpPr>
        <xdr:cNvPr id="276" name="楕円 275">
          <a:extLst>
            <a:ext uri="{FF2B5EF4-FFF2-40B4-BE49-F238E27FC236}">
              <a16:creationId xmlns:a16="http://schemas.microsoft.com/office/drawing/2014/main" id="{3B9D5BDB-18EB-423D-9EB3-C38412A2F931}"/>
            </a:ext>
          </a:extLst>
        </xdr:cNvPr>
        <xdr:cNvSpPr/>
      </xdr:nvSpPr>
      <xdr:spPr>
        <a:xfrm>
          <a:off x="16129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77" name="テキスト ボックス 276">
          <a:extLst>
            <a:ext uri="{FF2B5EF4-FFF2-40B4-BE49-F238E27FC236}">
              <a16:creationId xmlns:a16="http://schemas.microsoft.com/office/drawing/2014/main" id="{4FD70B20-E6FC-4D1A-8C77-3966955B5842}"/>
            </a:ext>
          </a:extLst>
        </xdr:cNvPr>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a:extLst>
            <a:ext uri="{FF2B5EF4-FFF2-40B4-BE49-F238E27FC236}">
              <a16:creationId xmlns:a16="http://schemas.microsoft.com/office/drawing/2014/main" id="{4D0064F2-FF9C-44CA-AA28-8E673F373F76}"/>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79" name="テキスト ボックス 278">
          <a:extLst>
            <a:ext uri="{FF2B5EF4-FFF2-40B4-BE49-F238E27FC236}">
              <a16:creationId xmlns:a16="http://schemas.microsoft.com/office/drawing/2014/main" id="{BBDCEC20-34DF-4CA0-A619-7EF02929E98E}"/>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0" name="楕円 279">
          <a:extLst>
            <a:ext uri="{FF2B5EF4-FFF2-40B4-BE49-F238E27FC236}">
              <a16:creationId xmlns:a16="http://schemas.microsoft.com/office/drawing/2014/main" id="{10D237D0-7EC3-4A93-B905-DD5B77D6019E}"/>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1" name="テキスト ボックス 280">
          <a:extLst>
            <a:ext uri="{FF2B5EF4-FFF2-40B4-BE49-F238E27FC236}">
              <a16:creationId xmlns:a16="http://schemas.microsoft.com/office/drawing/2014/main" id="{94A1212A-EF6B-4A59-B079-9A1551B71532}"/>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82" name="楕円 281">
          <a:extLst>
            <a:ext uri="{FF2B5EF4-FFF2-40B4-BE49-F238E27FC236}">
              <a16:creationId xmlns:a16="http://schemas.microsoft.com/office/drawing/2014/main" id="{3D132FFC-82ED-49BC-8D0A-B6C301D24C10}"/>
            </a:ext>
          </a:extLst>
        </xdr:cNvPr>
        <xdr:cNvSpPr/>
      </xdr:nvSpPr>
      <xdr:spPr>
        <a:xfrm>
          <a:off x="13462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83" name="テキスト ボックス 282">
          <a:extLst>
            <a:ext uri="{FF2B5EF4-FFF2-40B4-BE49-F238E27FC236}">
              <a16:creationId xmlns:a16="http://schemas.microsoft.com/office/drawing/2014/main" id="{A82311DF-4F6B-4F8A-BFA5-C98F8AFBF83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18C285AE-9CA0-437F-844A-7F41A6F972B6}"/>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84891728-EC95-44D9-867E-6611566C9B8F}"/>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51BE600A-01C6-4D86-B679-6FC705A00F36}"/>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8C48EEF3-6AFD-433D-BE6C-80A11CA936F5}"/>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D048A85-C66B-4D1C-8738-60C1F010A708}"/>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F2540654-581E-4549-AAC6-352C6E7287CC}"/>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8631F76B-19EB-477E-A5D5-D60EE9F62781}"/>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BE719E66-5027-49C7-8095-3B55AE6764CD}"/>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2809A250-7572-4BC5-ADBF-812D753661D1}"/>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B69108A6-1AF9-40B2-904E-91978BA91B02}"/>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FF5BA3A1-D196-4561-A5C6-BD882DE810B1}"/>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2E27F598-136B-47EB-AEE3-693A5870153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4F2362A0-3891-4A00-ACDF-802AEFFFA57F}"/>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定員適正化計画に基づき職員数の削減を行っており、類似団体との差が小さくなってきており、類似団体平均を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0.21人下回った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今後も、引き続き定員適正化計画に基づき職員数の削減に努める。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E15BE992-8D17-4F6B-8CD7-92C683F35B2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534BDF64-E882-46ED-977F-35AED7807EA5}"/>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A0F0FECB-113D-4DD6-97AE-E51D4524D542}"/>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3E34C6A1-FD55-4F71-B057-AEB09F88959A}"/>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43C658DE-2772-4D52-B460-98E4AE2EE44F}"/>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51D3F575-078B-468D-850F-EB427A0E8227}"/>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56EDEB28-075F-435B-9508-65742B5C8824}"/>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3E2C4EEC-2628-42DE-9B66-AD19815BC60C}"/>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63EFEB10-6DAA-4629-9535-079ECAFA2864}"/>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1DAEE94A-FBA7-4B3B-98C5-8C8B8D9B3011}"/>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8484A334-31FE-48F3-B620-D299AA51C0F4}"/>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3F2605B9-5DB6-4266-911A-51D975A8DCB8}"/>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59697F05-FFB0-4377-B6B9-9087FD820C25}"/>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9C29AA35-6571-49B4-8FA7-4A27A2ED7CD7}"/>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48BDBE6A-A325-4825-BCD4-AAC5A733C26B}"/>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5DD5CC07-D426-454A-A5C7-B031ABA2F64F}"/>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DC545C6E-ECA7-4C40-9F38-DE0B99A988D8}"/>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9A654D4A-C151-40A9-BECA-47E817A5061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49772</xdr:rowOff>
    </xdr:from>
    <xdr:to>
      <xdr:col>81</xdr:col>
      <xdr:colOff>44450</xdr:colOff>
      <xdr:row>67</xdr:row>
      <xdr:rowOff>43241</xdr:rowOff>
    </xdr:to>
    <xdr:cxnSp macro="">
      <xdr:nvCxnSpPr>
        <xdr:cNvPr id="315" name="直線コネクタ 314">
          <a:extLst>
            <a:ext uri="{FF2B5EF4-FFF2-40B4-BE49-F238E27FC236}">
              <a16:creationId xmlns:a16="http://schemas.microsoft.com/office/drawing/2014/main" id="{0C5FA1E9-F4F5-451B-8A59-A312DDAD9E66}"/>
            </a:ext>
          </a:extLst>
        </xdr:cNvPr>
        <xdr:cNvCxnSpPr/>
      </xdr:nvCxnSpPr>
      <xdr:spPr>
        <a:xfrm flipV="1">
          <a:off x="17018000" y="10165322"/>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15318</xdr:rowOff>
    </xdr:from>
    <xdr:ext cx="762000" cy="259045"/>
    <xdr:sp macro="" textlink="">
      <xdr:nvSpPr>
        <xdr:cNvPr id="316" name="定員管理の状況最小値テキスト">
          <a:extLst>
            <a:ext uri="{FF2B5EF4-FFF2-40B4-BE49-F238E27FC236}">
              <a16:creationId xmlns:a16="http://schemas.microsoft.com/office/drawing/2014/main" id="{3664983D-55DB-4DCA-BD5E-A382172DB04B}"/>
            </a:ext>
          </a:extLst>
        </xdr:cNvPr>
        <xdr:cNvSpPr txBox="1"/>
      </xdr:nvSpPr>
      <xdr:spPr>
        <a:xfrm>
          <a:off x="17106900" y="1150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43241</xdr:rowOff>
    </xdr:from>
    <xdr:to>
      <xdr:col>81</xdr:col>
      <xdr:colOff>133350</xdr:colOff>
      <xdr:row>67</xdr:row>
      <xdr:rowOff>43241</xdr:rowOff>
    </xdr:to>
    <xdr:cxnSp macro="">
      <xdr:nvCxnSpPr>
        <xdr:cNvPr id="317" name="直線コネクタ 316">
          <a:extLst>
            <a:ext uri="{FF2B5EF4-FFF2-40B4-BE49-F238E27FC236}">
              <a16:creationId xmlns:a16="http://schemas.microsoft.com/office/drawing/2014/main" id="{4CF33E15-AC23-4A40-AA69-D880205FA8E0}"/>
            </a:ext>
          </a:extLst>
        </xdr:cNvPr>
        <xdr:cNvCxnSpPr/>
      </xdr:nvCxnSpPr>
      <xdr:spPr>
        <a:xfrm>
          <a:off x="16929100" y="1153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136149</xdr:rowOff>
    </xdr:from>
    <xdr:ext cx="762000" cy="259045"/>
    <xdr:sp macro="" textlink="">
      <xdr:nvSpPr>
        <xdr:cNvPr id="318" name="定員管理の状況最大値テキスト">
          <a:extLst>
            <a:ext uri="{FF2B5EF4-FFF2-40B4-BE49-F238E27FC236}">
              <a16:creationId xmlns:a16="http://schemas.microsoft.com/office/drawing/2014/main" id="{96B2BC83-5198-429F-9CDD-227C190303AD}"/>
            </a:ext>
          </a:extLst>
        </xdr:cNvPr>
        <xdr:cNvSpPr txBox="1"/>
      </xdr:nvSpPr>
      <xdr:spPr>
        <a:xfrm>
          <a:off x="17106900" y="990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49772</xdr:rowOff>
    </xdr:from>
    <xdr:to>
      <xdr:col>81</xdr:col>
      <xdr:colOff>133350</xdr:colOff>
      <xdr:row>59</xdr:row>
      <xdr:rowOff>49772</xdr:rowOff>
    </xdr:to>
    <xdr:cxnSp macro="">
      <xdr:nvCxnSpPr>
        <xdr:cNvPr id="319" name="直線コネクタ 318">
          <a:extLst>
            <a:ext uri="{FF2B5EF4-FFF2-40B4-BE49-F238E27FC236}">
              <a16:creationId xmlns:a16="http://schemas.microsoft.com/office/drawing/2014/main" id="{AF6A4294-C900-48AB-A33D-A47168414563}"/>
            </a:ext>
          </a:extLst>
        </xdr:cNvPr>
        <xdr:cNvCxnSpPr/>
      </xdr:nvCxnSpPr>
      <xdr:spPr>
        <a:xfrm>
          <a:off x="16929100" y="10165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3084</xdr:rowOff>
    </xdr:from>
    <xdr:to>
      <xdr:col>81</xdr:col>
      <xdr:colOff>44450</xdr:colOff>
      <xdr:row>62</xdr:row>
      <xdr:rowOff>55941</xdr:rowOff>
    </xdr:to>
    <xdr:cxnSp macro="">
      <xdr:nvCxnSpPr>
        <xdr:cNvPr id="320" name="直線コネクタ 319">
          <a:extLst>
            <a:ext uri="{FF2B5EF4-FFF2-40B4-BE49-F238E27FC236}">
              <a16:creationId xmlns:a16="http://schemas.microsoft.com/office/drawing/2014/main" id="{C55FC378-9FA9-4EE0-A6E1-EAC6FCF1F36C}"/>
            </a:ext>
          </a:extLst>
        </xdr:cNvPr>
        <xdr:cNvCxnSpPr/>
      </xdr:nvCxnSpPr>
      <xdr:spPr>
        <a:xfrm>
          <a:off x="16179800" y="10632984"/>
          <a:ext cx="838200" cy="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1347</xdr:rowOff>
    </xdr:from>
    <xdr:ext cx="762000" cy="259045"/>
    <xdr:sp macro="" textlink="">
      <xdr:nvSpPr>
        <xdr:cNvPr id="321" name="定員管理の状況平均値テキスト">
          <a:extLst>
            <a:ext uri="{FF2B5EF4-FFF2-40B4-BE49-F238E27FC236}">
              <a16:creationId xmlns:a16="http://schemas.microsoft.com/office/drawing/2014/main" id="{38414CBC-1560-43CB-8298-C323C5A051B7}"/>
            </a:ext>
          </a:extLst>
        </xdr:cNvPr>
        <xdr:cNvSpPr txBox="1"/>
      </xdr:nvSpPr>
      <xdr:spPr>
        <a:xfrm>
          <a:off x="17106900" y="10631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29270</xdr:rowOff>
    </xdr:from>
    <xdr:to>
      <xdr:col>81</xdr:col>
      <xdr:colOff>95250</xdr:colOff>
      <xdr:row>62</xdr:row>
      <xdr:rowOff>130870</xdr:rowOff>
    </xdr:to>
    <xdr:sp macro="" textlink="">
      <xdr:nvSpPr>
        <xdr:cNvPr id="322" name="フローチャート: 判断 321">
          <a:extLst>
            <a:ext uri="{FF2B5EF4-FFF2-40B4-BE49-F238E27FC236}">
              <a16:creationId xmlns:a16="http://schemas.microsoft.com/office/drawing/2014/main" id="{6E3391BF-BCF2-4297-BA87-DCBA25D72093}"/>
            </a:ext>
          </a:extLst>
        </xdr:cNvPr>
        <xdr:cNvSpPr/>
      </xdr:nvSpPr>
      <xdr:spPr>
        <a:xfrm>
          <a:off x="169672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134317</xdr:rowOff>
    </xdr:from>
    <xdr:to>
      <xdr:col>77</xdr:col>
      <xdr:colOff>44450</xdr:colOff>
      <xdr:row>62</xdr:row>
      <xdr:rowOff>3084</xdr:rowOff>
    </xdr:to>
    <xdr:cxnSp macro="">
      <xdr:nvCxnSpPr>
        <xdr:cNvPr id="323" name="直線コネクタ 322">
          <a:extLst>
            <a:ext uri="{FF2B5EF4-FFF2-40B4-BE49-F238E27FC236}">
              <a16:creationId xmlns:a16="http://schemas.microsoft.com/office/drawing/2014/main" id="{6C3C810B-C2C6-4845-913D-EEFFB6E93BE5}"/>
            </a:ext>
          </a:extLst>
        </xdr:cNvPr>
        <xdr:cNvCxnSpPr/>
      </xdr:nvCxnSpPr>
      <xdr:spPr>
        <a:xfrm>
          <a:off x="15290800" y="1059276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162802</xdr:rowOff>
    </xdr:from>
    <xdr:to>
      <xdr:col>77</xdr:col>
      <xdr:colOff>95250</xdr:colOff>
      <xdr:row>62</xdr:row>
      <xdr:rowOff>92952</xdr:rowOff>
    </xdr:to>
    <xdr:sp macro="" textlink="">
      <xdr:nvSpPr>
        <xdr:cNvPr id="324" name="フローチャート: 判断 323">
          <a:extLst>
            <a:ext uri="{FF2B5EF4-FFF2-40B4-BE49-F238E27FC236}">
              <a16:creationId xmlns:a16="http://schemas.microsoft.com/office/drawing/2014/main" id="{7199E3F2-A5AE-40AD-8482-DB43FF6B8639}"/>
            </a:ext>
          </a:extLst>
        </xdr:cNvPr>
        <xdr:cNvSpPr/>
      </xdr:nvSpPr>
      <xdr:spPr>
        <a:xfrm>
          <a:off x="16129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77729</xdr:rowOff>
    </xdr:from>
    <xdr:ext cx="736600" cy="259045"/>
    <xdr:sp macro="" textlink="">
      <xdr:nvSpPr>
        <xdr:cNvPr id="325" name="テキスト ボックス 324">
          <a:extLst>
            <a:ext uri="{FF2B5EF4-FFF2-40B4-BE49-F238E27FC236}">
              <a16:creationId xmlns:a16="http://schemas.microsoft.com/office/drawing/2014/main" id="{43137343-C394-44C6-9CC9-4132BE28A19F}"/>
            </a:ext>
          </a:extLst>
        </xdr:cNvPr>
        <xdr:cNvSpPr txBox="1"/>
      </xdr:nvSpPr>
      <xdr:spPr>
        <a:xfrm>
          <a:off x="15798800" y="1070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118231</xdr:rowOff>
    </xdr:from>
    <xdr:to>
      <xdr:col>72</xdr:col>
      <xdr:colOff>203200</xdr:colOff>
      <xdr:row>61</xdr:row>
      <xdr:rowOff>134317</xdr:rowOff>
    </xdr:to>
    <xdr:cxnSp macro="">
      <xdr:nvCxnSpPr>
        <xdr:cNvPr id="326" name="直線コネクタ 325">
          <a:extLst>
            <a:ext uri="{FF2B5EF4-FFF2-40B4-BE49-F238E27FC236}">
              <a16:creationId xmlns:a16="http://schemas.microsoft.com/office/drawing/2014/main" id="{037C9EB4-A641-4472-BE94-2961D2FBE46C}"/>
            </a:ext>
          </a:extLst>
        </xdr:cNvPr>
        <xdr:cNvCxnSpPr/>
      </xdr:nvCxnSpPr>
      <xdr:spPr>
        <a:xfrm>
          <a:off x="14401800" y="10576681"/>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115691</xdr:rowOff>
    </xdr:from>
    <xdr:to>
      <xdr:col>73</xdr:col>
      <xdr:colOff>44450</xdr:colOff>
      <xdr:row>62</xdr:row>
      <xdr:rowOff>45841</xdr:rowOff>
    </xdr:to>
    <xdr:sp macro="" textlink="">
      <xdr:nvSpPr>
        <xdr:cNvPr id="327" name="フローチャート: 判断 326">
          <a:extLst>
            <a:ext uri="{FF2B5EF4-FFF2-40B4-BE49-F238E27FC236}">
              <a16:creationId xmlns:a16="http://schemas.microsoft.com/office/drawing/2014/main" id="{09349395-2AEC-4803-B38D-1F2D28ECBB23}"/>
            </a:ext>
          </a:extLst>
        </xdr:cNvPr>
        <xdr:cNvSpPr/>
      </xdr:nvSpPr>
      <xdr:spPr>
        <a:xfrm>
          <a:off x="15240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30618</xdr:rowOff>
    </xdr:from>
    <xdr:ext cx="762000" cy="259045"/>
    <xdr:sp macro="" textlink="">
      <xdr:nvSpPr>
        <xdr:cNvPr id="328" name="テキスト ボックス 327">
          <a:extLst>
            <a:ext uri="{FF2B5EF4-FFF2-40B4-BE49-F238E27FC236}">
              <a16:creationId xmlns:a16="http://schemas.microsoft.com/office/drawing/2014/main" id="{54C7D8D5-EB09-4D7B-A7BF-B88DA1D2330E}"/>
            </a:ext>
          </a:extLst>
        </xdr:cNvPr>
        <xdr:cNvSpPr txBox="1"/>
      </xdr:nvSpPr>
      <xdr:spPr>
        <a:xfrm>
          <a:off x="14909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118231</xdr:rowOff>
    </xdr:from>
    <xdr:to>
      <xdr:col>68</xdr:col>
      <xdr:colOff>152400</xdr:colOff>
      <xdr:row>61</xdr:row>
      <xdr:rowOff>136616</xdr:rowOff>
    </xdr:to>
    <xdr:cxnSp macro="">
      <xdr:nvCxnSpPr>
        <xdr:cNvPr id="329" name="直線コネクタ 328">
          <a:extLst>
            <a:ext uri="{FF2B5EF4-FFF2-40B4-BE49-F238E27FC236}">
              <a16:creationId xmlns:a16="http://schemas.microsoft.com/office/drawing/2014/main" id="{28802955-0465-4766-8682-5844598E8314}"/>
            </a:ext>
          </a:extLst>
        </xdr:cNvPr>
        <xdr:cNvCxnSpPr/>
      </xdr:nvCxnSpPr>
      <xdr:spPr>
        <a:xfrm flipV="1">
          <a:off x="13512800" y="10576681"/>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24916</xdr:rowOff>
    </xdr:from>
    <xdr:to>
      <xdr:col>68</xdr:col>
      <xdr:colOff>203200</xdr:colOff>
      <xdr:row>61</xdr:row>
      <xdr:rowOff>126516</xdr:rowOff>
    </xdr:to>
    <xdr:sp macro="" textlink="">
      <xdr:nvSpPr>
        <xdr:cNvPr id="330" name="フローチャート: 判断 329">
          <a:extLst>
            <a:ext uri="{FF2B5EF4-FFF2-40B4-BE49-F238E27FC236}">
              <a16:creationId xmlns:a16="http://schemas.microsoft.com/office/drawing/2014/main" id="{6E3BCB5A-A006-49C2-A44F-60E471985146}"/>
            </a:ext>
          </a:extLst>
        </xdr:cNvPr>
        <xdr:cNvSpPr/>
      </xdr:nvSpPr>
      <xdr:spPr>
        <a:xfrm>
          <a:off x="14351000" y="104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136693</xdr:rowOff>
    </xdr:from>
    <xdr:ext cx="762000" cy="259045"/>
    <xdr:sp macro="" textlink="">
      <xdr:nvSpPr>
        <xdr:cNvPr id="331" name="テキスト ボックス 330">
          <a:extLst>
            <a:ext uri="{FF2B5EF4-FFF2-40B4-BE49-F238E27FC236}">
              <a16:creationId xmlns:a16="http://schemas.microsoft.com/office/drawing/2014/main" id="{2EAA6BAD-5D9B-4DF5-BF51-82448FE3A4A3}"/>
            </a:ext>
          </a:extLst>
        </xdr:cNvPr>
        <xdr:cNvSpPr txBox="1"/>
      </xdr:nvSpPr>
      <xdr:spPr>
        <a:xfrm>
          <a:off x="14020800" y="102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157299</xdr:rowOff>
    </xdr:from>
    <xdr:to>
      <xdr:col>64</xdr:col>
      <xdr:colOff>152400</xdr:colOff>
      <xdr:row>61</xdr:row>
      <xdr:rowOff>87449</xdr:rowOff>
    </xdr:to>
    <xdr:sp macro="" textlink="">
      <xdr:nvSpPr>
        <xdr:cNvPr id="332" name="フローチャート: 判断 331">
          <a:extLst>
            <a:ext uri="{FF2B5EF4-FFF2-40B4-BE49-F238E27FC236}">
              <a16:creationId xmlns:a16="http://schemas.microsoft.com/office/drawing/2014/main" id="{D61DEADE-961D-4657-99F5-77EC81FD457D}"/>
            </a:ext>
          </a:extLst>
        </xdr:cNvPr>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97626</xdr:rowOff>
    </xdr:from>
    <xdr:ext cx="762000" cy="259045"/>
    <xdr:sp macro="" textlink="">
      <xdr:nvSpPr>
        <xdr:cNvPr id="333" name="テキスト ボックス 332">
          <a:extLst>
            <a:ext uri="{FF2B5EF4-FFF2-40B4-BE49-F238E27FC236}">
              <a16:creationId xmlns:a16="http://schemas.microsoft.com/office/drawing/2014/main" id="{624F3D9E-076E-4513-9EB2-2899877D768A}"/>
            </a:ext>
          </a:extLst>
        </xdr:cNvPr>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7C7EFA9D-E753-46BD-9E39-302883E82136}"/>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B31BB2C1-CAB0-4BEE-8F3C-46EA63F43A24}"/>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9852BCF5-480F-4403-B0F2-381A564EFABF}"/>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891B58FB-75A4-4565-A755-E67FF53A46A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76C2A82-BF94-450D-8ECB-6D959DDFD395}"/>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5141</xdr:rowOff>
    </xdr:from>
    <xdr:to>
      <xdr:col>81</xdr:col>
      <xdr:colOff>95250</xdr:colOff>
      <xdr:row>62</xdr:row>
      <xdr:rowOff>106741</xdr:rowOff>
    </xdr:to>
    <xdr:sp macro="" textlink="">
      <xdr:nvSpPr>
        <xdr:cNvPr id="339" name="楕円 338">
          <a:extLst>
            <a:ext uri="{FF2B5EF4-FFF2-40B4-BE49-F238E27FC236}">
              <a16:creationId xmlns:a16="http://schemas.microsoft.com/office/drawing/2014/main" id="{7CD5C892-591A-4B4E-A56D-FCC8EDD6EB1E}"/>
            </a:ext>
          </a:extLst>
        </xdr:cNvPr>
        <xdr:cNvSpPr/>
      </xdr:nvSpPr>
      <xdr:spPr>
        <a:xfrm>
          <a:off x="16967200" y="1063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21668</xdr:rowOff>
    </xdr:from>
    <xdr:ext cx="762000" cy="259045"/>
    <xdr:sp macro="" textlink="">
      <xdr:nvSpPr>
        <xdr:cNvPr id="340" name="定員管理の状況該当値テキスト">
          <a:extLst>
            <a:ext uri="{FF2B5EF4-FFF2-40B4-BE49-F238E27FC236}">
              <a16:creationId xmlns:a16="http://schemas.microsoft.com/office/drawing/2014/main" id="{3E23AAE8-BEE3-492F-8015-C182F98D2581}"/>
            </a:ext>
          </a:extLst>
        </xdr:cNvPr>
        <xdr:cNvSpPr txBox="1"/>
      </xdr:nvSpPr>
      <xdr:spPr>
        <a:xfrm>
          <a:off x="17106900" y="104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123734</xdr:rowOff>
    </xdr:from>
    <xdr:to>
      <xdr:col>77</xdr:col>
      <xdr:colOff>95250</xdr:colOff>
      <xdr:row>62</xdr:row>
      <xdr:rowOff>53884</xdr:rowOff>
    </xdr:to>
    <xdr:sp macro="" textlink="">
      <xdr:nvSpPr>
        <xdr:cNvPr id="341" name="楕円 340">
          <a:extLst>
            <a:ext uri="{FF2B5EF4-FFF2-40B4-BE49-F238E27FC236}">
              <a16:creationId xmlns:a16="http://schemas.microsoft.com/office/drawing/2014/main" id="{2B06C06A-D2AD-4A29-9D0D-944EF2966502}"/>
            </a:ext>
          </a:extLst>
        </xdr:cNvPr>
        <xdr:cNvSpPr/>
      </xdr:nvSpPr>
      <xdr:spPr>
        <a:xfrm>
          <a:off x="16129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42" name="テキスト ボックス 341">
          <a:extLst>
            <a:ext uri="{FF2B5EF4-FFF2-40B4-BE49-F238E27FC236}">
              <a16:creationId xmlns:a16="http://schemas.microsoft.com/office/drawing/2014/main" id="{94681546-94DC-45EB-A662-88228BA23E68}"/>
            </a:ext>
          </a:extLst>
        </xdr:cNvPr>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83517</xdr:rowOff>
    </xdr:from>
    <xdr:to>
      <xdr:col>73</xdr:col>
      <xdr:colOff>44450</xdr:colOff>
      <xdr:row>62</xdr:row>
      <xdr:rowOff>13667</xdr:rowOff>
    </xdr:to>
    <xdr:sp macro="" textlink="">
      <xdr:nvSpPr>
        <xdr:cNvPr id="343" name="楕円 342">
          <a:extLst>
            <a:ext uri="{FF2B5EF4-FFF2-40B4-BE49-F238E27FC236}">
              <a16:creationId xmlns:a16="http://schemas.microsoft.com/office/drawing/2014/main" id="{D4DF5903-B2A1-4AF6-BD7B-207AC484E88E}"/>
            </a:ext>
          </a:extLst>
        </xdr:cNvPr>
        <xdr:cNvSpPr/>
      </xdr:nvSpPr>
      <xdr:spPr>
        <a:xfrm>
          <a:off x="15240000" y="10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23844</xdr:rowOff>
    </xdr:from>
    <xdr:ext cx="762000" cy="259045"/>
    <xdr:sp macro="" textlink="">
      <xdr:nvSpPr>
        <xdr:cNvPr id="344" name="テキスト ボックス 343">
          <a:extLst>
            <a:ext uri="{FF2B5EF4-FFF2-40B4-BE49-F238E27FC236}">
              <a16:creationId xmlns:a16="http://schemas.microsoft.com/office/drawing/2014/main" id="{3C763B04-0751-4844-AA75-744B0065EA66}"/>
            </a:ext>
          </a:extLst>
        </xdr:cNvPr>
        <xdr:cNvSpPr txBox="1"/>
      </xdr:nvSpPr>
      <xdr:spPr>
        <a:xfrm>
          <a:off x="14909800" y="1031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67431</xdr:rowOff>
    </xdr:from>
    <xdr:to>
      <xdr:col>68</xdr:col>
      <xdr:colOff>203200</xdr:colOff>
      <xdr:row>61</xdr:row>
      <xdr:rowOff>169031</xdr:rowOff>
    </xdr:to>
    <xdr:sp macro="" textlink="">
      <xdr:nvSpPr>
        <xdr:cNvPr id="345" name="楕円 344">
          <a:extLst>
            <a:ext uri="{FF2B5EF4-FFF2-40B4-BE49-F238E27FC236}">
              <a16:creationId xmlns:a16="http://schemas.microsoft.com/office/drawing/2014/main" id="{2EC87E08-98E2-451E-BD01-B480E9770DED}"/>
            </a:ext>
          </a:extLst>
        </xdr:cNvPr>
        <xdr:cNvSpPr/>
      </xdr:nvSpPr>
      <xdr:spPr>
        <a:xfrm>
          <a:off x="14351000" y="105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153808</xdr:rowOff>
    </xdr:from>
    <xdr:ext cx="762000" cy="259045"/>
    <xdr:sp macro="" textlink="">
      <xdr:nvSpPr>
        <xdr:cNvPr id="346" name="テキスト ボックス 345">
          <a:extLst>
            <a:ext uri="{FF2B5EF4-FFF2-40B4-BE49-F238E27FC236}">
              <a16:creationId xmlns:a16="http://schemas.microsoft.com/office/drawing/2014/main" id="{D06A3396-13E2-4DAE-91C2-AEABBC08F5A7}"/>
            </a:ext>
          </a:extLst>
        </xdr:cNvPr>
        <xdr:cNvSpPr txBox="1"/>
      </xdr:nvSpPr>
      <xdr:spPr>
        <a:xfrm>
          <a:off x="14020800" y="1061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47" name="楕円 346">
          <a:extLst>
            <a:ext uri="{FF2B5EF4-FFF2-40B4-BE49-F238E27FC236}">
              <a16:creationId xmlns:a16="http://schemas.microsoft.com/office/drawing/2014/main" id="{E39352D2-E18C-417B-BF76-E192DBC2AECF}"/>
            </a:ext>
          </a:extLst>
        </xdr:cNvPr>
        <xdr:cNvSpPr/>
      </xdr:nvSpPr>
      <xdr:spPr>
        <a:xfrm>
          <a:off x="13462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743</xdr:rowOff>
    </xdr:from>
    <xdr:ext cx="762000" cy="259045"/>
    <xdr:sp macro="" textlink="">
      <xdr:nvSpPr>
        <xdr:cNvPr id="348" name="テキスト ボックス 347">
          <a:extLst>
            <a:ext uri="{FF2B5EF4-FFF2-40B4-BE49-F238E27FC236}">
              <a16:creationId xmlns:a16="http://schemas.microsoft.com/office/drawing/2014/main" id="{99635896-73EA-4008-A03D-0D7C7A2CF148}"/>
            </a:ext>
          </a:extLst>
        </xdr:cNvPr>
        <xdr:cNvSpPr txBox="1"/>
      </xdr:nvSpPr>
      <xdr:spPr>
        <a:xfrm>
          <a:off x="13131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7F2B991-1E52-4FA4-97CA-E2A1633C6B2A}"/>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B7D3BEFF-9131-4145-8B3D-F0DA925DFDAB}"/>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148FA58E-E199-4970-BC29-1CFA4ECCC86C}"/>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17716AC-140E-4C8B-A61B-84646504992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DCB906AA-5839-416D-9FE6-8CAFFD5DE47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89C7BC26-CB68-47DB-A699-55703D2AA81E}"/>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879924F6-A851-41A4-ABA5-D13417EF887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26253167-D7E3-49B4-AF15-5CE746A11CCF}"/>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D5814407-3001-47E7-A1FE-B85C74EBE0CC}"/>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E915D6FA-A1DE-4450-BEA8-18778DD56A69}"/>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BED9FC8C-9910-4CBD-9BF7-01C869397AA2}"/>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2A410F7-51A0-42AD-BDB6-F0EF8C5252E1}"/>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F1D0B87F-6EF5-4E78-B65D-C7106A4581E2}"/>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元利償還金は減少傾向にあるが、標準財政規模の減少により、実質公債費比率は前年度から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今後は地方債元利償還金等の額は減少していくと見込まれるが、普通交付税が人口減等により減少していくため、交付税算入率の低い地方債発行を抑制し、水準の維持に努める。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C27973D8-10F3-4079-84C6-624D97F76302}"/>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FA48F676-C753-404F-BD4A-5CEE766B1474}"/>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20D0CC42-51A3-4130-B3A1-FE26908F0097}"/>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6CBDA137-48F8-4A23-9C18-4BE7D0569419}"/>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68FCC0DC-4DB5-47BF-8477-CD9954894578}"/>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6FFD65EC-F744-4A1C-84CE-BA22B63AC9B5}"/>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CA0FE687-CB02-4166-AF5F-E5733896903A}"/>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86FB1B72-12E1-4914-B95C-D99067841396}"/>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DBCC05F9-A824-4A9F-9ABA-86264185A037}"/>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EA408139-758D-40A1-880F-74C3A42C3FDE}"/>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EE0D0BA-711A-4C0A-9779-7E2CC022D3CD}"/>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A1E10F47-95D0-4C56-90A8-A2553EF87F71}"/>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7FE144D9-D193-4FC5-96A3-D4616142DE35}"/>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C33A17E9-220F-4AF5-A5BA-093360E6551B}"/>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23713F1B-5680-43A3-8F2B-7D1B651C849F}"/>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19BE8CCF-51A1-44F9-AF86-5157638F6291}"/>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44</xdr:row>
      <xdr:rowOff>84667</xdr:rowOff>
    </xdr:to>
    <xdr:cxnSp macro="">
      <xdr:nvCxnSpPr>
        <xdr:cNvPr id="378" name="直線コネクタ 377">
          <a:extLst>
            <a:ext uri="{FF2B5EF4-FFF2-40B4-BE49-F238E27FC236}">
              <a16:creationId xmlns:a16="http://schemas.microsoft.com/office/drawing/2014/main" id="{EDA18D61-C29A-4008-9A00-438AEF58E024}"/>
            </a:ext>
          </a:extLst>
        </xdr:cNvPr>
        <xdr:cNvCxnSpPr/>
      </xdr:nvCxnSpPr>
      <xdr:spPr>
        <a:xfrm flipV="1">
          <a:off x="17018000" y="622088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9" name="公債費負担の状況最小値テキスト">
          <a:extLst>
            <a:ext uri="{FF2B5EF4-FFF2-40B4-BE49-F238E27FC236}">
              <a16:creationId xmlns:a16="http://schemas.microsoft.com/office/drawing/2014/main" id="{0C867BE7-9078-4208-AB54-7D921BDF2C89}"/>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80" name="直線コネクタ 379">
          <a:extLst>
            <a:ext uri="{FF2B5EF4-FFF2-40B4-BE49-F238E27FC236}">
              <a16:creationId xmlns:a16="http://schemas.microsoft.com/office/drawing/2014/main" id="{7BBD2982-5E9F-4D48-9676-CC1E119CB7A5}"/>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81" name="公債費負担の状況最大値テキスト">
          <a:extLst>
            <a:ext uri="{FF2B5EF4-FFF2-40B4-BE49-F238E27FC236}">
              <a16:creationId xmlns:a16="http://schemas.microsoft.com/office/drawing/2014/main" id="{206B7AF4-E1E1-4713-B635-EDA1BCF0601D}"/>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82" name="直線コネクタ 381">
          <a:extLst>
            <a:ext uri="{FF2B5EF4-FFF2-40B4-BE49-F238E27FC236}">
              <a16:creationId xmlns:a16="http://schemas.microsoft.com/office/drawing/2014/main" id="{88B490EA-FD01-4A4B-AAD6-E93142A5415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41628</xdr:rowOff>
    </xdr:from>
    <xdr:to>
      <xdr:col>81</xdr:col>
      <xdr:colOff>44450</xdr:colOff>
      <xdr:row>43</xdr:row>
      <xdr:rowOff>68439</xdr:rowOff>
    </xdr:to>
    <xdr:cxnSp macro="">
      <xdr:nvCxnSpPr>
        <xdr:cNvPr id="383" name="直線コネクタ 382">
          <a:extLst>
            <a:ext uri="{FF2B5EF4-FFF2-40B4-BE49-F238E27FC236}">
              <a16:creationId xmlns:a16="http://schemas.microsoft.com/office/drawing/2014/main" id="{E2D95F88-6F17-4E55-8927-5571910A7309}"/>
            </a:ext>
          </a:extLst>
        </xdr:cNvPr>
        <xdr:cNvCxnSpPr/>
      </xdr:nvCxnSpPr>
      <xdr:spPr>
        <a:xfrm>
          <a:off x="16179800" y="74139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146349</xdr:rowOff>
    </xdr:from>
    <xdr:ext cx="762000" cy="259045"/>
    <xdr:sp macro="" textlink="">
      <xdr:nvSpPr>
        <xdr:cNvPr id="384" name="公債費負担の状況平均値テキスト">
          <a:extLst>
            <a:ext uri="{FF2B5EF4-FFF2-40B4-BE49-F238E27FC236}">
              <a16:creationId xmlns:a16="http://schemas.microsoft.com/office/drawing/2014/main" id="{B786385E-ECF7-44F3-A43E-B5882CFA84C9}"/>
            </a:ext>
          </a:extLst>
        </xdr:cNvPr>
        <xdr:cNvSpPr txBox="1"/>
      </xdr:nvSpPr>
      <xdr:spPr>
        <a:xfrm>
          <a:off x="17106900" y="683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129822</xdr:rowOff>
    </xdr:from>
    <xdr:to>
      <xdr:col>81</xdr:col>
      <xdr:colOff>95250</xdr:colOff>
      <xdr:row>41</xdr:row>
      <xdr:rowOff>59972</xdr:rowOff>
    </xdr:to>
    <xdr:sp macro="" textlink="">
      <xdr:nvSpPr>
        <xdr:cNvPr id="385" name="フローチャート: 判断 384">
          <a:extLst>
            <a:ext uri="{FF2B5EF4-FFF2-40B4-BE49-F238E27FC236}">
              <a16:creationId xmlns:a16="http://schemas.microsoft.com/office/drawing/2014/main" id="{2CFAD421-2440-43BC-867F-CAA3491D6AEA}"/>
            </a:ext>
          </a:extLst>
        </xdr:cNvPr>
        <xdr:cNvSpPr/>
      </xdr:nvSpPr>
      <xdr:spPr>
        <a:xfrm>
          <a:off x="169672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41628</xdr:rowOff>
    </xdr:to>
    <xdr:cxnSp macro="">
      <xdr:nvCxnSpPr>
        <xdr:cNvPr id="386" name="直線コネクタ 385">
          <a:extLst>
            <a:ext uri="{FF2B5EF4-FFF2-40B4-BE49-F238E27FC236}">
              <a16:creationId xmlns:a16="http://schemas.microsoft.com/office/drawing/2014/main" id="{B177D5CA-91F8-4446-9BCA-58AAD0D1FD53}"/>
            </a:ext>
          </a:extLst>
        </xdr:cNvPr>
        <xdr:cNvCxnSpPr/>
      </xdr:nvCxnSpPr>
      <xdr:spPr>
        <a:xfrm>
          <a:off x="15290800" y="73871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87" name="フローチャート: 判断 386">
          <a:extLst>
            <a:ext uri="{FF2B5EF4-FFF2-40B4-BE49-F238E27FC236}">
              <a16:creationId xmlns:a16="http://schemas.microsoft.com/office/drawing/2014/main" id="{67DCB4D2-45D9-45A1-A1F0-A246FF4EEFD2}"/>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macro="" textlink="">
      <xdr:nvSpPr>
        <xdr:cNvPr id="388" name="テキスト ボックス 387">
          <a:extLst>
            <a:ext uri="{FF2B5EF4-FFF2-40B4-BE49-F238E27FC236}">
              <a16:creationId xmlns:a16="http://schemas.microsoft.com/office/drawing/2014/main" id="{F3BCD013-CFC1-423F-9346-F751C50D8E5A}"/>
            </a:ext>
          </a:extLst>
        </xdr:cNvPr>
        <xdr:cNvSpPr txBox="1"/>
      </xdr:nvSpPr>
      <xdr:spPr>
        <a:xfrm>
          <a:off x="15798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43</xdr:row>
      <xdr:rowOff>14817</xdr:rowOff>
    </xdr:to>
    <xdr:cxnSp macro="">
      <xdr:nvCxnSpPr>
        <xdr:cNvPr id="389" name="直線コネクタ 388">
          <a:extLst>
            <a:ext uri="{FF2B5EF4-FFF2-40B4-BE49-F238E27FC236}">
              <a16:creationId xmlns:a16="http://schemas.microsoft.com/office/drawing/2014/main" id="{8AEE3168-67E2-4CCE-AC7A-294CEE7E6617}"/>
            </a:ext>
          </a:extLst>
        </xdr:cNvPr>
        <xdr:cNvCxnSpPr/>
      </xdr:nvCxnSpPr>
      <xdr:spPr>
        <a:xfrm>
          <a:off x="14401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948B1764-399E-4CD9-9A43-E27B5B659A5C}"/>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391" name="テキスト ボックス 390">
          <a:extLst>
            <a:ext uri="{FF2B5EF4-FFF2-40B4-BE49-F238E27FC236}">
              <a16:creationId xmlns:a16="http://schemas.microsoft.com/office/drawing/2014/main" id="{46275FB5-AC8F-4C92-BC6B-53CFFB855DCE}"/>
            </a:ext>
          </a:extLst>
        </xdr:cNvPr>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42</xdr:row>
      <xdr:rowOff>146050</xdr:rowOff>
    </xdr:to>
    <xdr:cxnSp macro="">
      <xdr:nvCxnSpPr>
        <xdr:cNvPr id="392" name="直線コネクタ 391">
          <a:extLst>
            <a:ext uri="{FF2B5EF4-FFF2-40B4-BE49-F238E27FC236}">
              <a16:creationId xmlns:a16="http://schemas.microsoft.com/office/drawing/2014/main" id="{85AEEA9D-2D86-4D70-9936-73FA8450FF6F}"/>
            </a:ext>
          </a:extLst>
        </xdr:cNvPr>
        <xdr:cNvCxnSpPr/>
      </xdr:nvCxnSpPr>
      <xdr:spPr>
        <a:xfrm>
          <a:off x="13512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62795</xdr:rowOff>
    </xdr:from>
    <xdr:to>
      <xdr:col>68</xdr:col>
      <xdr:colOff>203200</xdr:colOff>
      <xdr:row>40</xdr:row>
      <xdr:rowOff>164395</xdr:rowOff>
    </xdr:to>
    <xdr:sp macro="" textlink="">
      <xdr:nvSpPr>
        <xdr:cNvPr id="393" name="フローチャート: 判断 392">
          <a:extLst>
            <a:ext uri="{FF2B5EF4-FFF2-40B4-BE49-F238E27FC236}">
              <a16:creationId xmlns:a16="http://schemas.microsoft.com/office/drawing/2014/main" id="{3061A923-7A37-4BF8-A1C6-4C7DA42F6E9A}"/>
            </a:ext>
          </a:extLst>
        </xdr:cNvPr>
        <xdr:cNvSpPr/>
      </xdr:nvSpPr>
      <xdr:spPr>
        <a:xfrm>
          <a:off x="14351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3122</xdr:rowOff>
    </xdr:from>
    <xdr:ext cx="762000" cy="259045"/>
    <xdr:sp macro="" textlink="">
      <xdr:nvSpPr>
        <xdr:cNvPr id="394" name="テキスト ボックス 393">
          <a:extLst>
            <a:ext uri="{FF2B5EF4-FFF2-40B4-BE49-F238E27FC236}">
              <a16:creationId xmlns:a16="http://schemas.microsoft.com/office/drawing/2014/main" id="{5A1AD300-8F3D-4B2A-A668-70C2B3D2E8AF}"/>
            </a:ext>
          </a:extLst>
        </xdr:cNvPr>
        <xdr:cNvSpPr txBox="1"/>
      </xdr:nvSpPr>
      <xdr:spPr>
        <a:xfrm>
          <a:off x="14020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49389</xdr:rowOff>
    </xdr:from>
    <xdr:to>
      <xdr:col>64</xdr:col>
      <xdr:colOff>152400</xdr:colOff>
      <xdr:row>40</xdr:row>
      <xdr:rowOff>150989</xdr:rowOff>
    </xdr:to>
    <xdr:sp macro="" textlink="">
      <xdr:nvSpPr>
        <xdr:cNvPr id="395" name="フローチャート: 判断 394">
          <a:extLst>
            <a:ext uri="{FF2B5EF4-FFF2-40B4-BE49-F238E27FC236}">
              <a16:creationId xmlns:a16="http://schemas.microsoft.com/office/drawing/2014/main" id="{0519304E-1B60-4D42-822F-45D782CA7932}"/>
            </a:ext>
          </a:extLst>
        </xdr:cNvPr>
        <xdr:cNvSpPr/>
      </xdr:nvSpPr>
      <xdr:spPr>
        <a:xfrm>
          <a:off x="13462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161166</xdr:rowOff>
    </xdr:from>
    <xdr:ext cx="762000" cy="259045"/>
    <xdr:sp macro="" textlink="">
      <xdr:nvSpPr>
        <xdr:cNvPr id="396" name="テキスト ボックス 395">
          <a:extLst>
            <a:ext uri="{FF2B5EF4-FFF2-40B4-BE49-F238E27FC236}">
              <a16:creationId xmlns:a16="http://schemas.microsoft.com/office/drawing/2014/main" id="{B4E8746A-D6F1-4B3E-836D-039A3293BA23}"/>
            </a:ext>
          </a:extLst>
        </xdr:cNvPr>
        <xdr:cNvSpPr txBox="1"/>
      </xdr:nvSpPr>
      <xdr:spPr>
        <a:xfrm>
          <a:off x="13131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8B743E12-46AA-4989-9BCB-4D25D0DEEF06}"/>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DFB31A0-CD4E-4C5D-97D4-E79699638FB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D0D0727A-879B-4A13-BE57-C2A6E63F8039}"/>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2635D6CE-06D8-4B1E-BD4B-0E34A36FCDD9}"/>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812A0305-4E9E-4E85-8922-ADED173972C2}"/>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17639</xdr:rowOff>
    </xdr:from>
    <xdr:to>
      <xdr:col>81</xdr:col>
      <xdr:colOff>95250</xdr:colOff>
      <xdr:row>43</xdr:row>
      <xdr:rowOff>119239</xdr:rowOff>
    </xdr:to>
    <xdr:sp macro="" textlink="">
      <xdr:nvSpPr>
        <xdr:cNvPr id="402" name="楕円 401">
          <a:extLst>
            <a:ext uri="{FF2B5EF4-FFF2-40B4-BE49-F238E27FC236}">
              <a16:creationId xmlns:a16="http://schemas.microsoft.com/office/drawing/2014/main" id="{4CBCFF28-93B3-4052-BFD2-E88926E73E22}"/>
            </a:ext>
          </a:extLst>
        </xdr:cNvPr>
        <xdr:cNvSpPr/>
      </xdr:nvSpPr>
      <xdr:spPr>
        <a:xfrm>
          <a:off x="16967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161166</xdr:rowOff>
    </xdr:from>
    <xdr:ext cx="762000" cy="259045"/>
    <xdr:sp macro="" textlink="">
      <xdr:nvSpPr>
        <xdr:cNvPr id="403" name="公債費負担の状況該当値テキスト">
          <a:extLst>
            <a:ext uri="{FF2B5EF4-FFF2-40B4-BE49-F238E27FC236}">
              <a16:creationId xmlns:a16="http://schemas.microsoft.com/office/drawing/2014/main" id="{B1E895C0-A80E-4A57-9B7C-A910B73A7E91}"/>
            </a:ext>
          </a:extLst>
        </xdr:cNvPr>
        <xdr:cNvSpPr txBox="1"/>
      </xdr:nvSpPr>
      <xdr:spPr>
        <a:xfrm>
          <a:off x="17106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162278</xdr:rowOff>
    </xdr:from>
    <xdr:to>
      <xdr:col>77</xdr:col>
      <xdr:colOff>95250</xdr:colOff>
      <xdr:row>43</xdr:row>
      <xdr:rowOff>92428</xdr:rowOff>
    </xdr:to>
    <xdr:sp macro="" textlink="">
      <xdr:nvSpPr>
        <xdr:cNvPr id="404" name="楕円 403">
          <a:extLst>
            <a:ext uri="{FF2B5EF4-FFF2-40B4-BE49-F238E27FC236}">
              <a16:creationId xmlns:a16="http://schemas.microsoft.com/office/drawing/2014/main" id="{D760F8A6-A2FC-4473-957D-B069DDBB5A91}"/>
            </a:ext>
          </a:extLst>
        </xdr:cNvPr>
        <xdr:cNvSpPr/>
      </xdr:nvSpPr>
      <xdr:spPr>
        <a:xfrm>
          <a:off x="16129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77205</xdr:rowOff>
    </xdr:from>
    <xdr:ext cx="736600" cy="259045"/>
    <xdr:sp macro="" textlink="">
      <xdr:nvSpPr>
        <xdr:cNvPr id="405" name="テキスト ボックス 404">
          <a:extLst>
            <a:ext uri="{FF2B5EF4-FFF2-40B4-BE49-F238E27FC236}">
              <a16:creationId xmlns:a16="http://schemas.microsoft.com/office/drawing/2014/main" id="{38B71CB1-8652-41C4-A348-A8B55CF177A1}"/>
            </a:ext>
          </a:extLst>
        </xdr:cNvPr>
        <xdr:cNvSpPr txBox="1"/>
      </xdr:nvSpPr>
      <xdr:spPr>
        <a:xfrm>
          <a:off x="15798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6" name="楕円 405">
          <a:extLst>
            <a:ext uri="{FF2B5EF4-FFF2-40B4-BE49-F238E27FC236}">
              <a16:creationId xmlns:a16="http://schemas.microsoft.com/office/drawing/2014/main" id="{99C5FE37-60A3-43F6-9F02-5A9435DBA66E}"/>
            </a:ext>
          </a:extLst>
        </xdr:cNvPr>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7" name="テキスト ボックス 406">
          <a:extLst>
            <a:ext uri="{FF2B5EF4-FFF2-40B4-BE49-F238E27FC236}">
              <a16:creationId xmlns:a16="http://schemas.microsoft.com/office/drawing/2014/main" id="{856BD821-D1D2-4544-B6B0-DF05D3E4C801}"/>
            </a:ext>
          </a:extLst>
        </xdr:cNvPr>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08" name="楕円 407">
          <a:extLst>
            <a:ext uri="{FF2B5EF4-FFF2-40B4-BE49-F238E27FC236}">
              <a16:creationId xmlns:a16="http://schemas.microsoft.com/office/drawing/2014/main" id="{D9CAE91D-A2E2-4416-8DE4-ABB6520E2E81}"/>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09" name="テキスト ボックス 408">
          <a:extLst>
            <a:ext uri="{FF2B5EF4-FFF2-40B4-BE49-F238E27FC236}">
              <a16:creationId xmlns:a16="http://schemas.microsoft.com/office/drawing/2014/main" id="{1017DF5C-89B6-4D7F-9E31-82BC6710F574}"/>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10" name="楕円 409">
          <a:extLst>
            <a:ext uri="{FF2B5EF4-FFF2-40B4-BE49-F238E27FC236}">
              <a16:creationId xmlns:a16="http://schemas.microsoft.com/office/drawing/2014/main" id="{BC19A396-D66A-429A-B5AA-EF5FE47DB42C}"/>
            </a:ext>
          </a:extLst>
        </xdr:cNvPr>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11" name="テキスト ボックス 410">
          <a:extLst>
            <a:ext uri="{FF2B5EF4-FFF2-40B4-BE49-F238E27FC236}">
              <a16:creationId xmlns:a16="http://schemas.microsoft.com/office/drawing/2014/main" id="{863C13B4-96D6-43CA-BCF2-200DDEE586F7}"/>
            </a:ext>
          </a:extLst>
        </xdr:cNvPr>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2BB03A80-91A1-4CD6-AFC0-D1E0CBC3315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99762E80-38A2-4B28-B8BD-15F49506BE8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4173CA87-6B42-4457-82A7-CE8747116DE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5AC5EC4D-42AF-42C9-BBE5-0FA81B96E11F}"/>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1C9E749C-E5D2-4308-BAA8-360F30B2F214}"/>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11DAF069-43E8-429E-A601-D87A0F1BA28B}"/>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826A1D93-F9C6-4435-A658-41503502CBD1}"/>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E3284C4E-9E2C-46D3-890E-F048AF2E58E2}"/>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3A606895-1547-463A-AADC-70F313AD93D8}"/>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4E598D46-2764-40C0-9B7C-2C383058FE25}"/>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FD9B0A22-3E6B-4DEC-9D66-55416534F88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75E5BCBB-B11D-4B94-9575-9CE36AA2E87B}"/>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24BFB185-846D-427F-97E0-113C98AF66F5}"/>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税の大幅な増額に伴い、財政調整基金の積み立てを行った結果、令和４年度においては将来負担比率は皆減となったが、令和５年度の普通交付税の減額により、充当可能基金残高は減少する見込みであり、令和５年度の将来負担比率は増加する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今後も事業実施の適正化を図り、財政の健全化に努める。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DC30AD24-4F9E-4DA4-87B1-B0942168C0BE}"/>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813A9941-A99D-4FCE-830D-7A38C0E13521}"/>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41D393D7-1D08-45F0-A555-8F7B809FD43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51378E5D-6553-46B6-B932-EAAD5F1EF575}"/>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EF57EC13-BA24-4371-ABC0-A54DB755228E}"/>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B8525E03-CEBD-47E5-8E80-032B04EBE8D2}"/>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6AA95F10-6F1D-4A3D-A061-CB4D9828FCD8}"/>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86CAB23A-A507-48E4-97A1-5BFA56D0A89F}"/>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E9C76D18-7750-407B-97F5-ACF8B76CBCCF}"/>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CEACCD78-5672-4140-8D74-53400263E053}"/>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D44B92C0-8F06-4BEF-8D48-5684EE4FD944}"/>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A2923366-144B-4103-AE41-9EA356D7CE72}"/>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262D4017-CC9F-4675-B19F-05D6A50B0E8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65550C3-7087-4A2B-BFDD-0A5D6BD15045}"/>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E3631C03-E1BF-4FB1-8A9A-D6B676BCFF69}"/>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124319</xdr:rowOff>
    </xdr:to>
    <xdr:cxnSp macro="">
      <xdr:nvCxnSpPr>
        <xdr:cNvPr id="440" name="直線コネクタ 439">
          <a:extLst>
            <a:ext uri="{FF2B5EF4-FFF2-40B4-BE49-F238E27FC236}">
              <a16:creationId xmlns:a16="http://schemas.microsoft.com/office/drawing/2014/main" id="{9418831C-50F5-4D1E-BAD0-02F6EACC0A1C}"/>
            </a:ext>
          </a:extLst>
        </xdr:cNvPr>
        <xdr:cNvCxnSpPr/>
      </xdr:nvCxnSpPr>
      <xdr:spPr>
        <a:xfrm flipV="1">
          <a:off x="17018000" y="2370667"/>
          <a:ext cx="0" cy="1525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96396</xdr:rowOff>
    </xdr:from>
    <xdr:ext cx="762000" cy="259045"/>
    <xdr:sp macro="" textlink="">
      <xdr:nvSpPr>
        <xdr:cNvPr id="441" name="将来負担の状況最小値テキスト">
          <a:extLst>
            <a:ext uri="{FF2B5EF4-FFF2-40B4-BE49-F238E27FC236}">
              <a16:creationId xmlns:a16="http://schemas.microsoft.com/office/drawing/2014/main" id="{F3A64EF6-47AC-477A-A5A3-13F6453E95FB}"/>
            </a:ext>
          </a:extLst>
        </xdr:cNvPr>
        <xdr:cNvSpPr txBox="1"/>
      </xdr:nvSpPr>
      <xdr:spPr>
        <a:xfrm>
          <a:off x="17106900" y="386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124319</xdr:rowOff>
    </xdr:from>
    <xdr:to>
      <xdr:col>81</xdr:col>
      <xdr:colOff>133350</xdr:colOff>
      <xdr:row>22</xdr:row>
      <xdr:rowOff>124319</xdr:rowOff>
    </xdr:to>
    <xdr:cxnSp macro="">
      <xdr:nvCxnSpPr>
        <xdr:cNvPr id="442" name="直線コネクタ 441">
          <a:extLst>
            <a:ext uri="{FF2B5EF4-FFF2-40B4-BE49-F238E27FC236}">
              <a16:creationId xmlns:a16="http://schemas.microsoft.com/office/drawing/2014/main" id="{A4489D3B-A67F-4EC9-A5C6-5DD9B4388FD1}"/>
            </a:ext>
          </a:extLst>
        </xdr:cNvPr>
        <xdr:cNvCxnSpPr/>
      </xdr:nvCxnSpPr>
      <xdr:spPr>
        <a:xfrm>
          <a:off x="16929100" y="389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C9D274FA-29BD-4AF6-93BC-73165EAC99DD}"/>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39B35A82-F9A4-461D-8D9C-58D261851FDB}"/>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162207</xdr:rowOff>
    </xdr:from>
    <xdr:to>
      <xdr:col>77</xdr:col>
      <xdr:colOff>44450</xdr:colOff>
      <xdr:row>17</xdr:row>
      <xdr:rowOff>40499</xdr:rowOff>
    </xdr:to>
    <xdr:cxnSp macro="">
      <xdr:nvCxnSpPr>
        <xdr:cNvPr id="445" name="直線コネクタ 444">
          <a:extLst>
            <a:ext uri="{FF2B5EF4-FFF2-40B4-BE49-F238E27FC236}">
              <a16:creationId xmlns:a16="http://schemas.microsoft.com/office/drawing/2014/main" id="{0C9C604B-FCB6-4ECB-B745-687226BA2170}"/>
            </a:ext>
          </a:extLst>
        </xdr:cNvPr>
        <xdr:cNvCxnSpPr/>
      </xdr:nvCxnSpPr>
      <xdr:spPr>
        <a:xfrm flipV="1">
          <a:off x="15290800" y="2733957"/>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162295</xdr:rowOff>
    </xdr:from>
    <xdr:ext cx="762000" cy="259045"/>
    <xdr:sp macro="" textlink="">
      <xdr:nvSpPr>
        <xdr:cNvPr id="446" name="将来負担の状況平均値テキスト">
          <a:extLst>
            <a:ext uri="{FF2B5EF4-FFF2-40B4-BE49-F238E27FC236}">
              <a16:creationId xmlns:a16="http://schemas.microsoft.com/office/drawing/2014/main" id="{4DDF0D3E-9065-4F00-9951-D7973F48F500}"/>
            </a:ext>
          </a:extLst>
        </xdr:cNvPr>
        <xdr:cNvSpPr txBox="1"/>
      </xdr:nvSpPr>
      <xdr:spPr>
        <a:xfrm>
          <a:off x="17106900" y="2391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18768</xdr:rowOff>
    </xdr:from>
    <xdr:to>
      <xdr:col>81</xdr:col>
      <xdr:colOff>95250</xdr:colOff>
      <xdr:row>14</xdr:row>
      <xdr:rowOff>120368</xdr:rowOff>
    </xdr:to>
    <xdr:sp macro="" textlink="">
      <xdr:nvSpPr>
        <xdr:cNvPr id="447" name="フローチャート: 判断 446">
          <a:extLst>
            <a:ext uri="{FF2B5EF4-FFF2-40B4-BE49-F238E27FC236}">
              <a16:creationId xmlns:a16="http://schemas.microsoft.com/office/drawing/2014/main" id="{6BA55732-2C05-480B-8A23-2132A8C4E4DE}"/>
            </a:ext>
          </a:extLst>
        </xdr:cNvPr>
        <xdr:cNvSpPr/>
      </xdr:nvSpPr>
      <xdr:spPr>
        <a:xfrm>
          <a:off x="169672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17</xdr:row>
      <xdr:rowOff>40499</xdr:rowOff>
    </xdr:from>
    <xdr:to>
      <xdr:col>72</xdr:col>
      <xdr:colOff>203200</xdr:colOff>
      <xdr:row>17</xdr:row>
      <xdr:rowOff>142381</xdr:rowOff>
    </xdr:to>
    <xdr:cxnSp macro="">
      <xdr:nvCxnSpPr>
        <xdr:cNvPr id="448" name="直線コネクタ 447">
          <a:extLst>
            <a:ext uri="{FF2B5EF4-FFF2-40B4-BE49-F238E27FC236}">
              <a16:creationId xmlns:a16="http://schemas.microsoft.com/office/drawing/2014/main" id="{F407A201-11CE-4325-AFDB-62B8844D2A57}"/>
            </a:ext>
          </a:extLst>
        </xdr:cNvPr>
        <xdr:cNvCxnSpPr/>
      </xdr:nvCxnSpPr>
      <xdr:spPr>
        <a:xfrm flipV="1">
          <a:off x="14401800" y="2955149"/>
          <a:ext cx="889000" cy="10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9" name="フローチャート: 判断 448">
          <a:extLst>
            <a:ext uri="{FF2B5EF4-FFF2-40B4-BE49-F238E27FC236}">
              <a16:creationId xmlns:a16="http://schemas.microsoft.com/office/drawing/2014/main" id="{CF3B3ED9-719C-40E7-8564-1FB3D5ED2AA4}"/>
            </a:ext>
          </a:extLst>
        </xdr:cNvPr>
        <xdr:cNvSpPr/>
      </xdr:nvSpPr>
      <xdr:spPr>
        <a:xfrm>
          <a:off x="16129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50" name="テキスト ボックス 449">
          <a:extLst>
            <a:ext uri="{FF2B5EF4-FFF2-40B4-BE49-F238E27FC236}">
              <a16:creationId xmlns:a16="http://schemas.microsoft.com/office/drawing/2014/main" id="{51DB9968-4683-4CA6-92CE-E37033EF0C74}"/>
            </a:ext>
          </a:extLst>
        </xdr:cNvPr>
        <xdr:cNvSpPr txBox="1"/>
      </xdr:nvSpPr>
      <xdr:spPr>
        <a:xfrm>
          <a:off x="15798800" y="23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86078</xdr:rowOff>
    </xdr:from>
    <xdr:to>
      <xdr:col>68</xdr:col>
      <xdr:colOff>152400</xdr:colOff>
      <xdr:row>17</xdr:row>
      <xdr:rowOff>142381</xdr:rowOff>
    </xdr:to>
    <xdr:cxnSp macro="">
      <xdr:nvCxnSpPr>
        <xdr:cNvPr id="451" name="直線コネクタ 450">
          <a:extLst>
            <a:ext uri="{FF2B5EF4-FFF2-40B4-BE49-F238E27FC236}">
              <a16:creationId xmlns:a16="http://schemas.microsoft.com/office/drawing/2014/main" id="{4ED2752B-24A6-4103-AFCA-2190C61F93A1}"/>
            </a:ext>
          </a:extLst>
        </xdr:cNvPr>
        <xdr:cNvCxnSpPr/>
      </xdr:nvCxnSpPr>
      <xdr:spPr>
        <a:xfrm>
          <a:off x="13512800" y="3000728"/>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11007</xdr:rowOff>
    </xdr:from>
    <xdr:to>
      <xdr:col>73</xdr:col>
      <xdr:colOff>44450</xdr:colOff>
      <xdr:row>16</xdr:row>
      <xdr:rowOff>112607</xdr:rowOff>
    </xdr:to>
    <xdr:sp macro="" textlink="">
      <xdr:nvSpPr>
        <xdr:cNvPr id="452" name="フローチャート: 判断 451">
          <a:extLst>
            <a:ext uri="{FF2B5EF4-FFF2-40B4-BE49-F238E27FC236}">
              <a16:creationId xmlns:a16="http://schemas.microsoft.com/office/drawing/2014/main" id="{F53E4EF1-805B-43A5-A1E7-727C6614F736}"/>
            </a:ext>
          </a:extLst>
        </xdr:cNvPr>
        <xdr:cNvSpPr/>
      </xdr:nvSpPr>
      <xdr:spPr>
        <a:xfrm>
          <a:off x="15240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122784</xdr:rowOff>
    </xdr:from>
    <xdr:ext cx="762000" cy="259045"/>
    <xdr:sp macro="" textlink="">
      <xdr:nvSpPr>
        <xdr:cNvPr id="453" name="テキスト ボックス 452">
          <a:extLst>
            <a:ext uri="{FF2B5EF4-FFF2-40B4-BE49-F238E27FC236}">
              <a16:creationId xmlns:a16="http://schemas.microsoft.com/office/drawing/2014/main" id="{10046794-3B0E-4D5B-BD65-6E054514D704}"/>
            </a:ext>
          </a:extLst>
        </xdr:cNvPr>
        <xdr:cNvSpPr txBox="1"/>
      </xdr:nvSpPr>
      <xdr:spPr>
        <a:xfrm>
          <a:off x="14909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16228</xdr:rowOff>
    </xdr:from>
    <xdr:to>
      <xdr:col>68</xdr:col>
      <xdr:colOff>203200</xdr:colOff>
      <xdr:row>15</xdr:row>
      <xdr:rowOff>117828</xdr:rowOff>
    </xdr:to>
    <xdr:sp macro="" textlink="">
      <xdr:nvSpPr>
        <xdr:cNvPr id="454" name="フローチャート: 判断 453">
          <a:extLst>
            <a:ext uri="{FF2B5EF4-FFF2-40B4-BE49-F238E27FC236}">
              <a16:creationId xmlns:a16="http://schemas.microsoft.com/office/drawing/2014/main" id="{A9DAE12F-6DEB-4C30-AC61-E2E48B265258}"/>
            </a:ext>
          </a:extLst>
        </xdr:cNvPr>
        <xdr:cNvSpPr/>
      </xdr:nvSpPr>
      <xdr:spPr>
        <a:xfrm>
          <a:off x="14351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128005</xdr:rowOff>
    </xdr:from>
    <xdr:ext cx="762000" cy="259045"/>
    <xdr:sp macro="" textlink="">
      <xdr:nvSpPr>
        <xdr:cNvPr id="455" name="テキスト ボックス 454">
          <a:extLst>
            <a:ext uri="{FF2B5EF4-FFF2-40B4-BE49-F238E27FC236}">
              <a16:creationId xmlns:a16="http://schemas.microsoft.com/office/drawing/2014/main" id="{2BDEF902-4437-4FE0-B761-2782CF210729}"/>
            </a:ext>
          </a:extLst>
        </xdr:cNvPr>
        <xdr:cNvSpPr txBox="1"/>
      </xdr:nvSpPr>
      <xdr:spPr>
        <a:xfrm>
          <a:off x="14020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6" name="フローチャート: 判断 455">
          <a:extLst>
            <a:ext uri="{FF2B5EF4-FFF2-40B4-BE49-F238E27FC236}">
              <a16:creationId xmlns:a16="http://schemas.microsoft.com/office/drawing/2014/main" id="{8ED05AEB-4C6B-4272-899C-A581DDED10C7}"/>
            </a:ext>
          </a:extLst>
        </xdr:cNvPr>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7" name="テキスト ボックス 456">
          <a:extLst>
            <a:ext uri="{FF2B5EF4-FFF2-40B4-BE49-F238E27FC236}">
              <a16:creationId xmlns:a16="http://schemas.microsoft.com/office/drawing/2014/main" id="{6C119848-9166-420D-BB2C-152F434A3A5C}"/>
            </a:ext>
          </a:extLst>
        </xdr:cNvPr>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801ED667-525B-47F1-A902-E969D67F138D}"/>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9ECD2F64-8161-4196-8ACC-6C6AC53B0935}"/>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68FEB14A-D319-4CAF-BDB8-BEA5755B58D6}"/>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92FE4B0D-A8CA-44D6-9ACA-2FC4DB0ADE06}"/>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98A51BEA-A52D-4B05-9591-75D5AACBE4D2}"/>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111407</xdr:rowOff>
    </xdr:from>
    <xdr:to>
      <xdr:col>77</xdr:col>
      <xdr:colOff>95250</xdr:colOff>
      <xdr:row>16</xdr:row>
      <xdr:rowOff>41557</xdr:rowOff>
    </xdr:to>
    <xdr:sp macro="" textlink="">
      <xdr:nvSpPr>
        <xdr:cNvPr id="463" name="楕円 462">
          <a:extLst>
            <a:ext uri="{FF2B5EF4-FFF2-40B4-BE49-F238E27FC236}">
              <a16:creationId xmlns:a16="http://schemas.microsoft.com/office/drawing/2014/main" id="{FC2A2D67-C30D-49DA-9883-CA50DEE25B13}"/>
            </a:ext>
          </a:extLst>
        </xdr:cNvPr>
        <xdr:cNvSpPr/>
      </xdr:nvSpPr>
      <xdr:spPr>
        <a:xfrm>
          <a:off x="16129000" y="26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26334</xdr:rowOff>
    </xdr:from>
    <xdr:ext cx="736600" cy="259045"/>
    <xdr:sp macro="" textlink="">
      <xdr:nvSpPr>
        <xdr:cNvPr id="464" name="テキスト ボックス 463">
          <a:extLst>
            <a:ext uri="{FF2B5EF4-FFF2-40B4-BE49-F238E27FC236}">
              <a16:creationId xmlns:a16="http://schemas.microsoft.com/office/drawing/2014/main" id="{2B5EB249-9383-4E68-B7AC-52E7723CD054}"/>
            </a:ext>
          </a:extLst>
        </xdr:cNvPr>
        <xdr:cNvSpPr txBox="1"/>
      </xdr:nvSpPr>
      <xdr:spPr>
        <a:xfrm>
          <a:off x="15798800" y="276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161149</xdr:rowOff>
    </xdr:from>
    <xdr:to>
      <xdr:col>73</xdr:col>
      <xdr:colOff>44450</xdr:colOff>
      <xdr:row>17</xdr:row>
      <xdr:rowOff>91299</xdr:rowOff>
    </xdr:to>
    <xdr:sp macro="" textlink="">
      <xdr:nvSpPr>
        <xdr:cNvPr id="465" name="楕円 464">
          <a:extLst>
            <a:ext uri="{FF2B5EF4-FFF2-40B4-BE49-F238E27FC236}">
              <a16:creationId xmlns:a16="http://schemas.microsoft.com/office/drawing/2014/main" id="{8DC2A25A-431C-4216-802D-8401E21A92B7}"/>
            </a:ext>
          </a:extLst>
        </xdr:cNvPr>
        <xdr:cNvSpPr/>
      </xdr:nvSpPr>
      <xdr:spPr>
        <a:xfrm>
          <a:off x="15240000" y="290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76076</xdr:rowOff>
    </xdr:from>
    <xdr:ext cx="762000" cy="259045"/>
    <xdr:sp macro="" textlink="">
      <xdr:nvSpPr>
        <xdr:cNvPr id="466" name="テキスト ボックス 465">
          <a:extLst>
            <a:ext uri="{FF2B5EF4-FFF2-40B4-BE49-F238E27FC236}">
              <a16:creationId xmlns:a16="http://schemas.microsoft.com/office/drawing/2014/main" id="{2429C90B-A39B-47B3-82D5-B0B42384D796}"/>
            </a:ext>
          </a:extLst>
        </xdr:cNvPr>
        <xdr:cNvSpPr txBox="1"/>
      </xdr:nvSpPr>
      <xdr:spPr>
        <a:xfrm>
          <a:off x="14909800" y="299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91581</xdr:rowOff>
    </xdr:from>
    <xdr:to>
      <xdr:col>68</xdr:col>
      <xdr:colOff>203200</xdr:colOff>
      <xdr:row>18</xdr:row>
      <xdr:rowOff>21731</xdr:rowOff>
    </xdr:to>
    <xdr:sp macro="" textlink="">
      <xdr:nvSpPr>
        <xdr:cNvPr id="467" name="楕円 466">
          <a:extLst>
            <a:ext uri="{FF2B5EF4-FFF2-40B4-BE49-F238E27FC236}">
              <a16:creationId xmlns:a16="http://schemas.microsoft.com/office/drawing/2014/main" id="{6F8446F9-53FB-4F8E-9DCA-FECB4D6D3276}"/>
            </a:ext>
          </a:extLst>
        </xdr:cNvPr>
        <xdr:cNvSpPr/>
      </xdr:nvSpPr>
      <xdr:spPr>
        <a:xfrm>
          <a:off x="14351000" y="300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6508</xdr:rowOff>
    </xdr:from>
    <xdr:ext cx="762000" cy="259045"/>
    <xdr:sp macro="" textlink="">
      <xdr:nvSpPr>
        <xdr:cNvPr id="468" name="テキスト ボックス 467">
          <a:extLst>
            <a:ext uri="{FF2B5EF4-FFF2-40B4-BE49-F238E27FC236}">
              <a16:creationId xmlns:a16="http://schemas.microsoft.com/office/drawing/2014/main" id="{93BC71A6-8ABB-4660-B5D6-DEF980FBFA26}"/>
            </a:ext>
          </a:extLst>
        </xdr:cNvPr>
        <xdr:cNvSpPr txBox="1"/>
      </xdr:nvSpPr>
      <xdr:spPr>
        <a:xfrm>
          <a:off x="14020800" y="309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35278</xdr:rowOff>
    </xdr:from>
    <xdr:to>
      <xdr:col>64</xdr:col>
      <xdr:colOff>152400</xdr:colOff>
      <xdr:row>17</xdr:row>
      <xdr:rowOff>136878</xdr:rowOff>
    </xdr:to>
    <xdr:sp macro="" textlink="">
      <xdr:nvSpPr>
        <xdr:cNvPr id="469" name="楕円 468">
          <a:extLst>
            <a:ext uri="{FF2B5EF4-FFF2-40B4-BE49-F238E27FC236}">
              <a16:creationId xmlns:a16="http://schemas.microsoft.com/office/drawing/2014/main" id="{EC253433-79F5-4669-A157-262E26332CB8}"/>
            </a:ext>
          </a:extLst>
        </xdr:cNvPr>
        <xdr:cNvSpPr/>
      </xdr:nvSpPr>
      <xdr:spPr>
        <a:xfrm>
          <a:off x="13462000" y="29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121655</xdr:rowOff>
    </xdr:from>
    <xdr:ext cx="762000" cy="259045"/>
    <xdr:sp macro="" textlink="">
      <xdr:nvSpPr>
        <xdr:cNvPr id="470" name="テキスト ボックス 469">
          <a:extLst>
            <a:ext uri="{FF2B5EF4-FFF2-40B4-BE49-F238E27FC236}">
              <a16:creationId xmlns:a16="http://schemas.microsoft.com/office/drawing/2014/main" id="{A35D8C7E-3697-42A4-B36A-C226405D9FFB}"/>
            </a:ext>
          </a:extLst>
        </xdr:cNvPr>
        <xdr:cNvSpPr txBox="1"/>
      </xdr:nvSpPr>
      <xdr:spPr>
        <a:xfrm>
          <a:off x="13131800" y="303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14,346
14,230
138.10
17,999,671
17,082,506
836,918
8,742,722
14,820,381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定員適正化計画に基づき、職員数の削減を行っており、類似団体平均を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引き続き、定員適正化計画に基づく定員管理に努める。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35560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35560</xdr:rowOff>
    </xdr:from>
    <xdr:to>
      <xdr:col>24</xdr:col>
      <xdr:colOff>114300</xdr:colOff>
      <xdr:row>40</xdr:row>
      <xdr:rowOff>35560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35</xdr:row>
      <xdr:rowOff>42418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88772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39133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42418</xdr:rowOff>
    </xdr:from>
    <xdr:to>
      <xdr:col>19</xdr:col>
      <xdr:colOff>187325</xdr:colOff>
      <xdr:row>35</xdr:row>
      <xdr:rowOff>92710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431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30480</xdr:rowOff>
    </xdr:from>
    <xdr:to>
      <xdr:col>20</xdr:col>
      <xdr:colOff>38100</xdr:colOff>
      <xdr:row>36</xdr:row>
      <xdr:rowOff>132080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116857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83566</xdr:rowOff>
    </xdr:from>
    <xdr:to>
      <xdr:col>15</xdr:col>
      <xdr:colOff>98425</xdr:colOff>
      <xdr:row>35</xdr:row>
      <xdr:rowOff>92710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84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83566</xdr:rowOff>
    </xdr:from>
    <xdr:to>
      <xdr:col>11</xdr:col>
      <xdr:colOff>9525</xdr:colOff>
      <xdr:row>35</xdr:row>
      <xdr:rowOff>101854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84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144289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xdr:rowOff>
    </xdr:from>
    <xdr:to>
      <xdr:col>24</xdr:col>
      <xdr:colOff>76200</xdr:colOff>
      <xdr:row>34</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87647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4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163068</xdr:rowOff>
    </xdr:from>
    <xdr:to>
      <xdr:col>20</xdr:col>
      <xdr:colOff>38100</xdr:colOff>
      <xdr:row>35</xdr:row>
      <xdr:rowOff>93218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103395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32766</xdr:rowOff>
    </xdr:from>
    <xdr:to>
      <xdr:col>11</xdr:col>
      <xdr:colOff>60325</xdr:colOff>
      <xdr:row>35</xdr:row>
      <xdr:rowOff>134366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144543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51054</xdr:rowOff>
    </xdr:from>
    <xdr:to>
      <xdr:col>6</xdr:col>
      <xdr:colOff>171450</xdr:colOff>
      <xdr:row>35</xdr:row>
      <xdr:rowOff>152654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162831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町税の増額により、分母の経常一般財源が増加したため、前年度と比較して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引き続き事務事業の見直し等により経費削減に努める。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22</xdr:row>
      <xdr:rowOff>94343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878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17</xdr:row>
      <xdr:rowOff>15421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23243"/>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15421</xdr:rowOff>
    </xdr:from>
    <xdr:to>
      <xdr:col>78</xdr:col>
      <xdr:colOff>69850</xdr:colOff>
      <xdr:row>17</xdr:row>
      <xdr:rowOff>26307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30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26307</xdr:rowOff>
    </xdr:from>
    <xdr:to>
      <xdr:col>73</xdr:col>
      <xdr:colOff>180975</xdr:colOff>
      <xdr:row>17</xdr:row>
      <xdr:rowOff>58964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40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58964</xdr:rowOff>
    </xdr:from>
    <xdr:to>
      <xdr:col>69</xdr:col>
      <xdr:colOff>92075</xdr:colOff>
      <xdr:row>17</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736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54429</xdr:rowOff>
    </xdr:from>
    <xdr:to>
      <xdr:col>69</xdr:col>
      <xdr:colOff>142875</xdr:colOff>
      <xdr:row>18</xdr:row>
      <xdr:rowOff>156029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4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140805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136071</xdr:rowOff>
    </xdr:from>
    <xdr:to>
      <xdr:col>78</xdr:col>
      <xdr:colOff>120650</xdr:colOff>
      <xdr:row>17</xdr:row>
      <xdr:rowOff>66221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146957</xdr:rowOff>
    </xdr:from>
    <xdr:to>
      <xdr:col>74</xdr:col>
      <xdr:colOff>31750</xdr:colOff>
      <xdr:row>17</xdr:row>
      <xdr:rowOff>77107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87284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8164</xdr:rowOff>
    </xdr:from>
    <xdr:to>
      <xdr:col>69</xdr:col>
      <xdr:colOff>142875</xdr:colOff>
      <xdr:row>17</xdr:row>
      <xdr:rowOff>109764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町税の増額により、分母の経常一般財源が増加したため、前年度と比較して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今後も資格審査等の適正化や各種手当の見直しを図る。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57</xdr:row>
      <xdr:rowOff>24130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56818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139717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57</xdr:row>
      <xdr:rowOff>161290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96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161290</xdr:rowOff>
    </xdr:from>
    <xdr:to>
      <xdr:col>15</xdr:col>
      <xdr:colOff>98425</xdr:colOff>
      <xdr:row>58</xdr:row>
      <xdr:rowOff>149860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9339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5097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149860</xdr:rowOff>
    </xdr:from>
    <xdr:to>
      <xdr:col>11</xdr:col>
      <xdr:colOff>9525</xdr:colOff>
      <xdr:row>59</xdr:row>
      <xdr:rowOff>46990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093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30480</xdr:rowOff>
    </xdr:from>
    <xdr:to>
      <xdr:col>11</xdr:col>
      <xdr:colOff>60325</xdr:colOff>
      <xdr:row>58</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165117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104157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144780</xdr:rowOff>
    </xdr:from>
    <xdr:to>
      <xdr:col>20</xdr:col>
      <xdr:colOff>38100</xdr:colOff>
      <xdr:row>57</xdr:row>
      <xdr:rowOff>74930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110490</xdr:rowOff>
    </xdr:from>
    <xdr:to>
      <xdr:col>15</xdr:col>
      <xdr:colOff>149225</xdr:colOff>
      <xdr:row>58</xdr:row>
      <xdr:rowOff>40640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25417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99060</xdr:rowOff>
    </xdr:from>
    <xdr:to>
      <xdr:col>11</xdr:col>
      <xdr:colOff>60325</xdr:colOff>
      <xdr:row>59</xdr:row>
      <xdr:rowOff>29210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13987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167640</xdr:rowOff>
    </xdr:from>
    <xdr:to>
      <xdr:col>6</xdr:col>
      <xdr:colOff>171450</xdr:colOff>
      <xdr:row>59</xdr:row>
      <xdr:rowOff>97790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82567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町税の増額により、分母の経常一般財源が増加したため、前年度と比較して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経費削減に努め、事業内容の適正化を図る。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114300</xdr:rowOff>
    </xdr:from>
    <xdr:to>
      <xdr:col>82</xdr:col>
      <xdr:colOff>107950</xdr:colOff>
      <xdr:row>60</xdr:row>
      <xdr:rowOff>114300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29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86377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114300</xdr:rowOff>
    </xdr:from>
    <xdr:to>
      <xdr:col>82</xdr:col>
      <xdr:colOff>196850</xdr:colOff>
      <xdr:row>60</xdr:row>
      <xdr:rowOff>114300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29227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114300</xdr:rowOff>
    </xdr:from>
    <xdr:to>
      <xdr:col>82</xdr:col>
      <xdr:colOff>196850</xdr:colOff>
      <xdr:row>52</xdr:row>
      <xdr:rowOff>114300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95250</xdr:rowOff>
    </xdr:from>
    <xdr:to>
      <xdr:col>82</xdr:col>
      <xdr:colOff>107950</xdr:colOff>
      <xdr:row>55</xdr:row>
      <xdr:rowOff>107950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182100"/>
          <a:ext cx="8382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146050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58</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5758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xdr:rowOff>
    </xdr:from>
    <xdr:to>
      <xdr:col>74</xdr:col>
      <xdr:colOff>31750</xdr:colOff>
      <xdr:row>56</xdr:row>
      <xdr:rowOff>114300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25400</xdr:rowOff>
    </xdr:from>
    <xdr:to>
      <xdr:col>69</xdr:col>
      <xdr:colOff>92075</xdr:colOff>
      <xdr:row>58</xdr:row>
      <xdr:rowOff>88900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69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127000</xdr:rowOff>
    </xdr:from>
    <xdr:to>
      <xdr:col>65</xdr:col>
      <xdr:colOff>53975</xdr:colOff>
      <xdr:row>57</xdr:row>
      <xdr:rowOff>57150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67327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44450</xdr:rowOff>
    </xdr:from>
    <xdr:to>
      <xdr:col>82</xdr:col>
      <xdr:colOff>158750</xdr:colOff>
      <xdr:row>53</xdr:row>
      <xdr:rowOff>146050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60977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146050</xdr:rowOff>
    </xdr:from>
    <xdr:to>
      <xdr:col>65</xdr:col>
      <xdr:colOff>53975</xdr:colOff>
      <xdr:row>58</xdr:row>
      <xdr:rowOff>76200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60977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法適用の企業会計への基準内繰出金の減少等により分子が減少、また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町税の増額により、分母の経常一般財源が増加したため、前年度と比較して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今後も事業の見直し等経費の削減に努める。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40</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670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75565</xdr:rowOff>
    </xdr:from>
    <xdr:to>
      <xdr:col>82</xdr:col>
      <xdr:colOff>107950</xdr:colOff>
      <xdr:row>39</xdr:row>
      <xdr:rowOff>75565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076315"/>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151147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75565</xdr:rowOff>
    </xdr:from>
    <xdr:to>
      <xdr:col>78</xdr:col>
      <xdr:colOff>69850</xdr:colOff>
      <xdr:row>39</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7621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167640</xdr:rowOff>
    </xdr:from>
    <xdr:to>
      <xdr:col>78</xdr:col>
      <xdr:colOff>120650</xdr:colOff>
      <xdr:row>36</xdr:row>
      <xdr:rowOff>97790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107967</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5937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92710</xdr:rowOff>
    </xdr:from>
    <xdr:to>
      <xdr:col>73</xdr:col>
      <xdr:colOff>180975</xdr:colOff>
      <xdr:row>39</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60781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161925</xdr:rowOff>
    </xdr:from>
    <xdr:to>
      <xdr:col>74</xdr:col>
      <xdr:colOff>31750</xdr:colOff>
      <xdr:row>36</xdr:row>
      <xdr:rowOff>92075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102252</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29845</xdr:rowOff>
    </xdr:from>
    <xdr:to>
      <xdr:col>69</xdr:col>
      <xdr:colOff>92075</xdr:colOff>
      <xdr:row>38</xdr:row>
      <xdr:rowOff>92710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54494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24765</xdr:rowOff>
    </xdr:from>
    <xdr:to>
      <xdr:col>69</xdr:col>
      <xdr:colOff>142875</xdr:colOff>
      <xdr:row>35</xdr:row>
      <xdr:rowOff>126365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136542</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57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30480</xdr:rowOff>
    </xdr:from>
    <xdr:to>
      <xdr:col>65</xdr:col>
      <xdr:colOff>53975</xdr:colOff>
      <xdr:row>35</xdr:row>
      <xdr:rowOff>132080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142257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24765</xdr:rowOff>
    </xdr:from>
    <xdr:to>
      <xdr:col>82</xdr:col>
      <xdr:colOff>158750</xdr:colOff>
      <xdr:row>35</xdr:row>
      <xdr:rowOff>126365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41292</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87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24765</xdr:rowOff>
    </xdr:from>
    <xdr:to>
      <xdr:col>78</xdr:col>
      <xdr:colOff>120650</xdr:colOff>
      <xdr:row>39</xdr:row>
      <xdr:rowOff>126365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7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111142</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79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76200</xdr:rowOff>
    </xdr:from>
    <xdr:to>
      <xdr:col>74</xdr:col>
      <xdr:colOff>31750</xdr:colOff>
      <xdr:row>40</xdr:row>
      <xdr:rowOff>6350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162577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41910</xdr:rowOff>
    </xdr:from>
    <xdr:to>
      <xdr:col>69</xdr:col>
      <xdr:colOff>142875</xdr:colOff>
      <xdr:row>38</xdr:row>
      <xdr:rowOff>143510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128287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64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150495</xdr:rowOff>
    </xdr:from>
    <xdr:to>
      <xdr:col>65</xdr:col>
      <xdr:colOff>53975</xdr:colOff>
      <xdr:row>38</xdr:row>
      <xdr:rowOff>80645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65422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8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地方債残高の減少に伴い、地方債償還金も減少傾向となっている。令和４年度においては、町税の増額により、分母の経常一般財源が増加したため、経常収支比率が、類似団体平均を下回った。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81280</xdr:rowOff>
    </xdr:from>
    <xdr:to>
      <xdr:col>24</xdr:col>
      <xdr:colOff>25400</xdr:colOff>
      <xdr:row>80</xdr:row>
      <xdr:rowOff>167005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71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139082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5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167005</xdr:rowOff>
    </xdr:from>
    <xdr:to>
      <xdr:col>24</xdr:col>
      <xdr:colOff>114300</xdr:colOff>
      <xdr:row>80</xdr:row>
      <xdr:rowOff>167005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83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167657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81280</xdr:rowOff>
    </xdr:from>
    <xdr:to>
      <xdr:col>24</xdr:col>
      <xdr:colOff>114300</xdr:colOff>
      <xdr:row>73</xdr:row>
      <xdr:rowOff>81280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121285</xdr:rowOff>
    </xdr:from>
    <xdr:to>
      <xdr:col>24</xdr:col>
      <xdr:colOff>25400</xdr:colOff>
      <xdr:row>77</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2980035"/>
          <a:ext cx="8382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162577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21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12700</xdr:rowOff>
    </xdr:from>
    <xdr:to>
      <xdr:col>19</xdr:col>
      <xdr:colOff>187325</xdr:colOff>
      <xdr:row>77</xdr:row>
      <xdr:rowOff>64136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2143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161925</xdr:rowOff>
    </xdr:from>
    <xdr:to>
      <xdr:col>20</xdr:col>
      <xdr:colOff>38100</xdr:colOff>
      <xdr:row>76</xdr:row>
      <xdr:rowOff>92075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102252</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2789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64136</xdr:rowOff>
    </xdr:from>
    <xdr:to>
      <xdr:col>15</xdr:col>
      <xdr:colOff>98425</xdr:colOff>
      <xdr:row>77</xdr:row>
      <xdr:rowOff>64136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265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64136</xdr:rowOff>
    </xdr:from>
    <xdr:to>
      <xdr:col>11</xdr:col>
      <xdr:colOff>9525</xdr:colOff>
      <xdr:row>77</xdr:row>
      <xdr:rowOff>64136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265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59055</xdr:rowOff>
    </xdr:from>
    <xdr:to>
      <xdr:col>11</xdr:col>
      <xdr:colOff>60325</xdr:colOff>
      <xdr:row>76</xdr:row>
      <xdr:rowOff>160655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170832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87630</xdr:rowOff>
    </xdr:from>
    <xdr:to>
      <xdr:col>6</xdr:col>
      <xdr:colOff>171450</xdr:colOff>
      <xdr:row>77</xdr:row>
      <xdr:rowOff>17780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27957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70485</xdr:rowOff>
    </xdr:from>
    <xdr:to>
      <xdr:col>24</xdr:col>
      <xdr:colOff>76200</xdr:colOff>
      <xdr:row>76</xdr:row>
      <xdr:rowOff>636</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87012</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77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133350</xdr:rowOff>
    </xdr:from>
    <xdr:to>
      <xdr:col>20</xdr:col>
      <xdr:colOff>38100</xdr:colOff>
      <xdr:row>77</xdr:row>
      <xdr:rowOff>63500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48277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13336</xdr:rowOff>
    </xdr:from>
    <xdr:to>
      <xdr:col>15</xdr:col>
      <xdr:colOff>149225</xdr:colOff>
      <xdr:row>77</xdr:row>
      <xdr:rowOff>114936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99713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13336</xdr:rowOff>
    </xdr:from>
    <xdr:to>
      <xdr:col>11</xdr:col>
      <xdr:colOff>60325</xdr:colOff>
      <xdr:row>77</xdr:row>
      <xdr:rowOff>114936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99713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13336</xdr:rowOff>
    </xdr:from>
    <xdr:to>
      <xdr:col>6</xdr:col>
      <xdr:colOff>171450</xdr:colOff>
      <xdr:row>77</xdr:row>
      <xdr:rowOff>114936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99713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町税の増額により、分母の経常一般財源が増加したため、前年度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り、令和４年度においては</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18.4</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43180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971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15257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43180</xdr:rowOff>
    </xdr:from>
    <xdr:to>
      <xdr:col>82</xdr:col>
      <xdr:colOff>196850</xdr:colOff>
      <xdr:row>80</xdr:row>
      <xdr:rowOff>43180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81280</xdr:rowOff>
    </xdr:from>
    <xdr:to>
      <xdr:col>82</xdr:col>
      <xdr:colOff>107950</xdr:colOff>
      <xdr:row>78</xdr:row>
      <xdr:rowOff>27939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2597130"/>
          <a:ext cx="838200" cy="80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17797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27939</xdr:rowOff>
    </xdr:from>
    <xdr:to>
      <xdr:col>78</xdr:col>
      <xdr:colOff>69850</xdr:colOff>
      <xdr:row>78</xdr:row>
      <xdr:rowOff>142239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4010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142239</xdr:rowOff>
    </xdr:from>
    <xdr:to>
      <xdr:col>73</xdr:col>
      <xdr:colOff>180975</xdr:colOff>
      <xdr:row>79</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5153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142239</xdr:rowOff>
    </xdr:from>
    <xdr:to>
      <xdr:col>69</xdr:col>
      <xdr:colOff>92075</xdr:colOff>
      <xdr:row>79</xdr:row>
      <xdr:rowOff>1270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5153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35577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30480</xdr:rowOff>
    </xdr:from>
    <xdr:to>
      <xdr:col>82</xdr:col>
      <xdr:colOff>158750</xdr:colOff>
      <xdr:row>73</xdr:row>
      <xdr:rowOff>132080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110507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148589</xdr:rowOff>
    </xdr:from>
    <xdr:to>
      <xdr:col>78</xdr:col>
      <xdr:colOff>120650</xdr:colOff>
      <xdr:row>78</xdr:row>
      <xdr:rowOff>78739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63516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91439</xdr:rowOff>
    </xdr:from>
    <xdr:to>
      <xdr:col>74</xdr:col>
      <xdr:colOff>31750</xdr:colOff>
      <xdr:row>79</xdr:row>
      <xdr:rowOff>21589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6366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91439</xdr:rowOff>
    </xdr:from>
    <xdr:to>
      <xdr:col>65</xdr:col>
      <xdr:colOff>53975</xdr:colOff>
      <xdr:row>79</xdr:row>
      <xdr:rowOff>21589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6366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126521</xdr:rowOff>
    </xdr:from>
    <xdr:to>
      <xdr:col>29</xdr:col>
      <xdr:colOff>127000</xdr:colOff>
      <xdr:row>20</xdr:row>
      <xdr:rowOff>132573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60096"/>
          <a:ext cx="0" cy="154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104650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132573</xdr:rowOff>
    </xdr:from>
    <xdr:to>
      <xdr:col>30</xdr:col>
      <xdr:colOff>25400</xdr:colOff>
      <xdr:row>20</xdr:row>
      <xdr:rowOff>132573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09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41448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126521</xdr:rowOff>
    </xdr:from>
    <xdr:to>
      <xdr:col>30</xdr:col>
      <xdr:colOff>25400</xdr:colOff>
      <xdr:row>11</xdr:row>
      <xdr:rowOff>126521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60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68827</xdr:rowOff>
    </xdr:from>
    <xdr:to>
      <xdr:col>29</xdr:col>
      <xdr:colOff>127000</xdr:colOff>
      <xdr:row>16</xdr:row>
      <xdr:rowOff>105403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59652"/>
          <a:ext cx="647700" cy="36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4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5933</xdr:rowOff>
    </xdr:from>
    <xdr:to>
      <xdr:col>29</xdr:col>
      <xdr:colOff>177800</xdr:colOff>
      <xdr:row>17</xdr:row>
      <xdr:rowOff>107533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105403</xdr:rowOff>
    </xdr:from>
    <xdr:to>
      <xdr:col>26</xdr:col>
      <xdr:colOff>50800</xdr:colOff>
      <xdr:row>16</xdr:row>
      <xdr:rowOff>111259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96228"/>
          <a:ext cx="698500" cy="5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48659</xdr:rowOff>
    </xdr:from>
    <xdr:to>
      <xdr:col>26</xdr:col>
      <xdr:colOff>101600</xdr:colOff>
      <xdr:row>17</xdr:row>
      <xdr:rowOff>150259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135036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97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100265</xdr:rowOff>
    </xdr:from>
    <xdr:to>
      <xdr:col>22</xdr:col>
      <xdr:colOff>114300</xdr:colOff>
      <xdr:row>16</xdr:row>
      <xdr:rowOff>111259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891090"/>
          <a:ext cx="698500" cy="10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122747</xdr:rowOff>
    </xdr:from>
    <xdr:to>
      <xdr:col>22</xdr:col>
      <xdr:colOff>165100</xdr:colOff>
      <xdr:row>18</xdr:row>
      <xdr:rowOff>52897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37674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7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100265</xdr:rowOff>
    </xdr:from>
    <xdr:to>
      <xdr:col>18</xdr:col>
      <xdr:colOff>177800</xdr:colOff>
      <xdr:row>16</xdr:row>
      <xdr:rowOff>170129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91090"/>
          <a:ext cx="698500" cy="69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81578</xdr:rowOff>
    </xdr:from>
    <xdr:to>
      <xdr:col>19</xdr:col>
      <xdr:colOff>38100</xdr:colOff>
      <xdr:row>19</xdr:row>
      <xdr:rowOff>11728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15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167955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30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129006</xdr:rowOff>
    </xdr:from>
    <xdr:to>
      <xdr:col>15</xdr:col>
      <xdr:colOff>101600</xdr:colOff>
      <xdr:row>19</xdr:row>
      <xdr:rowOff>59156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6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43933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4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18027</xdr:rowOff>
    </xdr:from>
    <xdr:to>
      <xdr:col>29</xdr:col>
      <xdr:colOff>177800</xdr:colOff>
      <xdr:row>16</xdr:row>
      <xdr:rowOff>119627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08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34554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5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54603</xdr:rowOff>
    </xdr:from>
    <xdr:to>
      <xdr:col>26</xdr:col>
      <xdr:colOff>101600</xdr:colOff>
      <xdr:row>16</xdr:row>
      <xdr:rowOff>156203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45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166380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14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60459</xdr:rowOff>
    </xdr:from>
    <xdr:to>
      <xdr:col>22</xdr:col>
      <xdr:colOff>165100</xdr:colOff>
      <xdr:row>16</xdr:row>
      <xdr:rowOff>162059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5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2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49465</xdr:rowOff>
    </xdr:from>
    <xdr:to>
      <xdr:col>19</xdr:col>
      <xdr:colOff>38100</xdr:colOff>
      <xdr:row>16</xdr:row>
      <xdr:rowOff>151065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40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161242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0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119329</xdr:rowOff>
    </xdr:from>
    <xdr:to>
      <xdr:col>15</xdr:col>
      <xdr:colOff>101600</xdr:colOff>
      <xdr:row>17</xdr:row>
      <xdr:rowOff>49479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10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59656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7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227908</xdr:rowOff>
    </xdr:from>
    <xdr:to>
      <xdr:col>29</xdr:col>
      <xdr:colOff>127000</xdr:colOff>
      <xdr:row>37</xdr:row>
      <xdr:rowOff>192780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2458"/>
          <a:ext cx="0" cy="1165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164857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192780</xdr:rowOff>
    </xdr:from>
    <xdr:to>
      <xdr:col>30</xdr:col>
      <xdr:colOff>25400</xdr:colOff>
      <xdr:row>37</xdr:row>
      <xdr:rowOff>192780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7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142835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227908</xdr:rowOff>
    </xdr:from>
    <xdr:to>
      <xdr:col>30</xdr:col>
      <xdr:colOff>25400</xdr:colOff>
      <xdr:row>33</xdr:row>
      <xdr:rowOff>227908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24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134544</xdr:rowOff>
    </xdr:from>
    <xdr:to>
      <xdr:col>29</xdr:col>
      <xdr:colOff>127000</xdr:colOff>
      <xdr:row>34</xdr:row>
      <xdr:rowOff>173006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401994"/>
          <a:ext cx="647700" cy="38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163186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73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191109</xdr:rowOff>
    </xdr:from>
    <xdr:to>
      <xdr:col>29</xdr:col>
      <xdr:colOff>177800</xdr:colOff>
      <xdr:row>35</xdr:row>
      <xdr:rowOff>292709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173006</xdr:rowOff>
    </xdr:from>
    <xdr:to>
      <xdr:col>26</xdr:col>
      <xdr:colOff>50800</xdr:colOff>
      <xdr:row>34</xdr:row>
      <xdr:rowOff>199961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440456"/>
          <a:ext cx="698500" cy="26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213551</xdr:rowOff>
    </xdr:from>
    <xdr:to>
      <xdr:col>26</xdr:col>
      <xdr:colOff>101600</xdr:colOff>
      <xdr:row>35</xdr:row>
      <xdr:rowOff>315151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299928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10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199961</xdr:rowOff>
    </xdr:from>
    <xdr:to>
      <xdr:col>22</xdr:col>
      <xdr:colOff>114300</xdr:colOff>
      <xdr:row>34</xdr:row>
      <xdr:rowOff>250025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467411"/>
          <a:ext cx="698500" cy="50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247269</xdr:rowOff>
    </xdr:from>
    <xdr:to>
      <xdr:col>22</xdr:col>
      <xdr:colOff>165100</xdr:colOff>
      <xdr:row>36</xdr:row>
      <xdr:rowOff>5969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333646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250025</xdr:rowOff>
    </xdr:from>
    <xdr:to>
      <xdr:col>18</xdr:col>
      <xdr:colOff>177800</xdr:colOff>
      <xdr:row>35</xdr:row>
      <xdr:rowOff>18053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517475"/>
          <a:ext cx="698500" cy="110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333432</xdr:rowOff>
    </xdr:from>
    <xdr:to>
      <xdr:col>19</xdr:col>
      <xdr:colOff>38100</xdr:colOff>
      <xdr:row>36</xdr:row>
      <xdr:rowOff>92132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76909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3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13773</xdr:rowOff>
    </xdr:from>
    <xdr:to>
      <xdr:col>15</xdr:col>
      <xdr:colOff>101600</xdr:colOff>
      <xdr:row>36</xdr:row>
      <xdr:rowOff>115373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100150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5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83744</xdr:rowOff>
    </xdr:from>
    <xdr:to>
      <xdr:col>29</xdr:col>
      <xdr:colOff>177800</xdr:colOff>
      <xdr:row>34</xdr:row>
      <xdr:rowOff>185344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351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271721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19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122206</xdr:rowOff>
    </xdr:from>
    <xdr:to>
      <xdr:col>26</xdr:col>
      <xdr:colOff>101600</xdr:colOff>
      <xdr:row>34</xdr:row>
      <xdr:rowOff>223806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389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233983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15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149161</xdr:rowOff>
    </xdr:from>
    <xdr:to>
      <xdr:col>22</xdr:col>
      <xdr:colOff>165100</xdr:colOff>
      <xdr:row>34</xdr:row>
      <xdr:rowOff>250761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416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260938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18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199225</xdr:rowOff>
    </xdr:from>
    <xdr:to>
      <xdr:col>19</xdr:col>
      <xdr:colOff>38100</xdr:colOff>
      <xdr:row>34</xdr:row>
      <xdr:rowOff>300825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466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311002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23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310153</xdr:rowOff>
    </xdr:from>
    <xdr:to>
      <xdr:col>15</xdr:col>
      <xdr:colOff>101600</xdr:colOff>
      <xdr:row>35</xdr:row>
      <xdr:rowOff>68853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577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79030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34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14,346
14,230
138.10
17,999,671
17,082,506
836,918
8,742,722
14,820,381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45314</xdr:rowOff>
    </xdr:from>
    <xdr:to>
      <xdr:col>24</xdr:col>
      <xdr:colOff>62865</xdr:colOff>
      <xdr:row>38</xdr:row>
      <xdr:rowOff>51308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8814"/>
          <a:ext cx="1270" cy="137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55135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51308</xdr:rowOff>
    </xdr:from>
    <xdr:to>
      <xdr:col>24</xdr:col>
      <xdr:colOff>152400</xdr:colOff>
      <xdr:row>38</xdr:row>
      <xdr:rowOff>51308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163441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45314</xdr:rowOff>
    </xdr:from>
    <xdr:to>
      <xdr:col>24</xdr:col>
      <xdr:colOff>152400</xdr:colOff>
      <xdr:row>30</xdr:row>
      <xdr:rowOff>45314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8065</xdr:rowOff>
    </xdr:from>
    <xdr:to>
      <xdr:col>24</xdr:col>
      <xdr:colOff>63500</xdr:colOff>
      <xdr:row>35</xdr:row>
      <xdr:rowOff>30200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08815"/>
          <a:ext cx="838200" cy="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88739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465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65862</xdr:rowOff>
    </xdr:from>
    <xdr:to>
      <xdr:col>24</xdr:col>
      <xdr:colOff>114300</xdr:colOff>
      <xdr:row>34</xdr:row>
      <xdr:rowOff>167462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30200</xdr:rowOff>
    </xdr:from>
    <xdr:to>
      <xdr:col>19</xdr:col>
      <xdr:colOff>177800</xdr:colOff>
      <xdr:row>35</xdr:row>
      <xdr:rowOff>38379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30950"/>
          <a:ext cx="889000" cy="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107099</xdr:rowOff>
    </xdr:from>
    <xdr:to>
      <xdr:col>20</xdr:col>
      <xdr:colOff>38100</xdr:colOff>
      <xdr:row>35</xdr:row>
      <xdr:rowOff>37249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53776</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38379</xdr:rowOff>
    </xdr:from>
    <xdr:to>
      <xdr:col>15</xdr:col>
      <xdr:colOff>50800</xdr:colOff>
      <xdr:row>35</xdr:row>
      <xdr:rowOff>121679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39129"/>
          <a:ext cx="889000" cy="8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4470</xdr:rowOff>
    </xdr:from>
    <xdr:to>
      <xdr:col>15</xdr:col>
      <xdr:colOff>101600</xdr:colOff>
      <xdr:row>35</xdr:row>
      <xdr:rowOff>106070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97197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121679</xdr:rowOff>
    </xdr:from>
    <xdr:to>
      <xdr:col>10</xdr:col>
      <xdr:colOff>114300</xdr:colOff>
      <xdr:row>35</xdr:row>
      <xdr:rowOff>148704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22429"/>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55956</xdr:rowOff>
    </xdr:from>
    <xdr:to>
      <xdr:col>10</xdr:col>
      <xdr:colOff>165100</xdr:colOff>
      <xdr:row>36</xdr:row>
      <xdr:rowOff>157556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148683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108471</xdr:rowOff>
    </xdr:from>
    <xdr:to>
      <xdr:col>6</xdr:col>
      <xdr:colOff>38100</xdr:colOff>
      <xdr:row>37</xdr:row>
      <xdr:rowOff>38621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8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29748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7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128715</xdr:rowOff>
    </xdr:from>
    <xdr:to>
      <xdr:col>24</xdr:col>
      <xdr:colOff>114300</xdr:colOff>
      <xdr:row>35</xdr:row>
      <xdr:rowOff>58865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5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107142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3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150850</xdr:rowOff>
    </xdr:from>
    <xdr:to>
      <xdr:col>20</xdr:col>
      <xdr:colOff>38100</xdr:colOff>
      <xdr:row>35</xdr:row>
      <xdr:rowOff>81000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72127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07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159029</xdr:rowOff>
    </xdr:from>
    <xdr:to>
      <xdr:col>15</xdr:col>
      <xdr:colOff>101600</xdr:colOff>
      <xdr:row>35</xdr:row>
      <xdr:rowOff>89179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105706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6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70879</xdr:rowOff>
    </xdr:from>
    <xdr:to>
      <xdr:col>10</xdr:col>
      <xdr:colOff>165100</xdr:colOff>
      <xdr:row>36</xdr:row>
      <xdr:rowOff>1029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7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17556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4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97904</xdr:rowOff>
    </xdr:from>
    <xdr:to>
      <xdr:col>6</xdr:col>
      <xdr:colOff>38100</xdr:colOff>
      <xdr:row>36</xdr:row>
      <xdr:rowOff>28054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9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44581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7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125288</xdr:rowOff>
    </xdr:from>
    <xdr:to>
      <xdr:col>24</xdr:col>
      <xdr:colOff>62865</xdr:colOff>
      <xdr:row>58</xdr:row>
      <xdr:rowOff>28101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97788"/>
          <a:ext cx="1270" cy="127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31928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7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28101</xdr:rowOff>
    </xdr:from>
    <xdr:to>
      <xdr:col>24</xdr:col>
      <xdr:colOff>152400</xdr:colOff>
      <xdr:row>58</xdr:row>
      <xdr:rowOff>28101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7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71965</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7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125288</xdr:rowOff>
    </xdr:from>
    <xdr:to>
      <xdr:col>24</xdr:col>
      <xdr:colOff>152400</xdr:colOff>
      <xdr:row>50</xdr:row>
      <xdr:rowOff>125288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97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134658</xdr:rowOff>
    </xdr:from>
    <xdr:to>
      <xdr:col>24</xdr:col>
      <xdr:colOff>63500</xdr:colOff>
      <xdr:row>57</xdr:row>
      <xdr:rowOff>11044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735858"/>
          <a:ext cx="838200" cy="4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63722</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664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85295</xdr:rowOff>
    </xdr:from>
    <xdr:to>
      <xdr:col>24</xdr:col>
      <xdr:colOff>114300</xdr:colOff>
      <xdr:row>57</xdr:row>
      <xdr:rowOff>15445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6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11044</xdr:rowOff>
    </xdr:from>
    <xdr:to>
      <xdr:col>19</xdr:col>
      <xdr:colOff>177800</xdr:colOff>
      <xdr:row>57</xdr:row>
      <xdr:rowOff>16432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783694"/>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133748</xdr:rowOff>
    </xdr:from>
    <xdr:to>
      <xdr:col>20</xdr:col>
      <xdr:colOff>38100</xdr:colOff>
      <xdr:row>57</xdr:row>
      <xdr:rowOff>63898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55025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2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16432</xdr:rowOff>
    </xdr:from>
    <xdr:to>
      <xdr:col>15</xdr:col>
      <xdr:colOff>50800</xdr:colOff>
      <xdr:row>57</xdr:row>
      <xdr:rowOff>60840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789082"/>
          <a:ext cx="889000" cy="4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9804</xdr:rowOff>
    </xdr:from>
    <xdr:to>
      <xdr:col>15</xdr:col>
      <xdr:colOff>101600</xdr:colOff>
      <xdr:row>57</xdr:row>
      <xdr:rowOff>111404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102531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7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60840</xdr:rowOff>
    </xdr:from>
    <xdr:to>
      <xdr:col>10</xdr:col>
      <xdr:colOff>114300</xdr:colOff>
      <xdr:row>57</xdr:row>
      <xdr:rowOff>77037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833490"/>
          <a:ext cx="889000" cy="1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51426</xdr:rowOff>
    </xdr:from>
    <xdr:to>
      <xdr:col>10</xdr:col>
      <xdr:colOff>165100</xdr:colOff>
      <xdr:row>57</xdr:row>
      <xdr:rowOff>153026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144153</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91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40492</xdr:rowOff>
    </xdr:from>
    <xdr:to>
      <xdr:col>6</xdr:col>
      <xdr:colOff>38100</xdr:colOff>
      <xdr:row>57</xdr:row>
      <xdr:rowOff>142092</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1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133219</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905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83858</xdr:rowOff>
    </xdr:from>
    <xdr:to>
      <xdr:col>24</xdr:col>
      <xdr:colOff>114300</xdr:colOff>
      <xdr:row>57</xdr:row>
      <xdr:rowOff>14008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68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106735</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53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131694</xdr:rowOff>
    </xdr:from>
    <xdr:to>
      <xdr:col>20</xdr:col>
      <xdr:colOff>38100</xdr:colOff>
      <xdr:row>57</xdr:row>
      <xdr:rowOff>61844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78371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50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137082</xdr:rowOff>
    </xdr:from>
    <xdr:to>
      <xdr:col>15</xdr:col>
      <xdr:colOff>101600</xdr:colOff>
      <xdr:row>57</xdr:row>
      <xdr:rowOff>67232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7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83759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5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10040</xdr:rowOff>
    </xdr:from>
    <xdr:to>
      <xdr:col>10</xdr:col>
      <xdr:colOff>165100</xdr:colOff>
      <xdr:row>57</xdr:row>
      <xdr:rowOff>111640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128167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557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26237</xdr:rowOff>
    </xdr:from>
    <xdr:to>
      <xdr:col>6</xdr:col>
      <xdr:colOff>38100</xdr:colOff>
      <xdr:row>57</xdr:row>
      <xdr:rowOff>127837</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7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144364</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5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2731</xdr:rowOff>
    </xdr:from>
    <xdr:to>
      <xdr:col>24</xdr:col>
      <xdr:colOff>62865</xdr:colOff>
      <xdr:row>78</xdr:row>
      <xdr:rowOff>160198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75681"/>
          <a:ext cx="1270" cy="13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164025</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3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160198</xdr:rowOff>
    </xdr:from>
    <xdr:to>
      <xdr:col>24</xdr:col>
      <xdr:colOff>152400</xdr:colOff>
      <xdr:row>78</xdr:row>
      <xdr:rowOff>160198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3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120858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2731</xdr:rowOff>
    </xdr:from>
    <xdr:to>
      <xdr:col>24</xdr:col>
      <xdr:colOff>152400</xdr:colOff>
      <xdr:row>71</xdr:row>
      <xdr:rowOff>2731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134480</xdr:rowOff>
    </xdr:from>
    <xdr:to>
      <xdr:col>24</xdr:col>
      <xdr:colOff>63500</xdr:colOff>
      <xdr:row>76</xdr:row>
      <xdr:rowOff>144957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164680"/>
          <a:ext cx="8382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130370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81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107493</xdr:rowOff>
    </xdr:from>
    <xdr:to>
      <xdr:col>24</xdr:col>
      <xdr:colOff>114300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144957</xdr:rowOff>
    </xdr:from>
    <xdr:to>
      <xdr:col>19</xdr:col>
      <xdr:colOff>177800</xdr:colOff>
      <xdr:row>77</xdr:row>
      <xdr:rowOff>62548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175157"/>
          <a:ext cx="889000" cy="8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145402</xdr:rowOff>
    </xdr:from>
    <xdr:to>
      <xdr:col>20</xdr:col>
      <xdr:colOff>38100</xdr:colOff>
      <xdr:row>76</xdr:row>
      <xdr:rowOff>75552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92079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165912</xdr:rowOff>
    </xdr:from>
    <xdr:to>
      <xdr:col>15</xdr:col>
      <xdr:colOff>50800</xdr:colOff>
      <xdr:row>77</xdr:row>
      <xdr:rowOff>62548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196112"/>
          <a:ext cx="889000" cy="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72326</xdr:rowOff>
    </xdr:from>
    <xdr:to>
      <xdr:col>15</xdr:col>
      <xdr:colOff>101600</xdr:colOff>
      <xdr:row>77</xdr:row>
      <xdr:rowOff>2476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19004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165912</xdr:rowOff>
    </xdr:from>
    <xdr:to>
      <xdr:col>10</xdr:col>
      <xdr:colOff>114300</xdr:colOff>
      <xdr:row>77</xdr:row>
      <xdr:rowOff>70396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196112"/>
          <a:ext cx="889000" cy="7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147841</xdr:rowOff>
    </xdr:from>
    <xdr:to>
      <xdr:col>10</xdr:col>
      <xdr:colOff>165100</xdr:colOff>
      <xdr:row>77</xdr:row>
      <xdr:rowOff>77991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69118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7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166281</xdr:rowOff>
    </xdr:from>
    <xdr:to>
      <xdr:col>6</xdr:col>
      <xdr:colOff>38100</xdr:colOff>
      <xdr:row>77</xdr:row>
      <xdr:rowOff>96431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112958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297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83680</xdr:rowOff>
    </xdr:from>
    <xdr:to>
      <xdr:col>24</xdr:col>
      <xdr:colOff>114300</xdr:colOff>
      <xdr:row>77</xdr:row>
      <xdr:rowOff>13830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62107</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9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94157</xdr:rowOff>
    </xdr:from>
    <xdr:to>
      <xdr:col>20</xdr:col>
      <xdr:colOff>38100</xdr:colOff>
      <xdr:row>77</xdr:row>
      <xdr:rowOff>24307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1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15434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21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11748</xdr:rowOff>
    </xdr:from>
    <xdr:to>
      <xdr:col>15</xdr:col>
      <xdr:colOff>101600</xdr:colOff>
      <xdr:row>77</xdr:row>
      <xdr:rowOff>113348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1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104475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30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115112</xdr:rowOff>
    </xdr:from>
    <xdr:to>
      <xdr:col>10</xdr:col>
      <xdr:colOff>165100</xdr:colOff>
      <xdr:row>77</xdr:row>
      <xdr:rowOff>45262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14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61790</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92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19596</xdr:rowOff>
    </xdr:from>
    <xdr:to>
      <xdr:col>6</xdr:col>
      <xdr:colOff>38100</xdr:colOff>
      <xdr:row>77</xdr:row>
      <xdr:rowOff>121196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2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112323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3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152997</xdr:rowOff>
    </xdr:from>
    <xdr:to>
      <xdr:col>24</xdr:col>
      <xdr:colOff>62865</xdr:colOff>
      <xdr:row>98</xdr:row>
      <xdr:rowOff>1727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12047"/>
          <a:ext cx="1270" cy="1391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5554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1727</xdr:rowOff>
    </xdr:from>
    <xdr:to>
      <xdr:col>24</xdr:col>
      <xdr:colOff>152400</xdr:colOff>
      <xdr:row>98</xdr:row>
      <xdr:rowOff>1727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0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99674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152997</xdr:rowOff>
    </xdr:from>
    <xdr:to>
      <xdr:col>24</xdr:col>
      <xdr:colOff>152400</xdr:colOff>
      <xdr:row>89</xdr:row>
      <xdr:rowOff>152997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1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47740</xdr:rowOff>
    </xdr:from>
    <xdr:to>
      <xdr:col>24</xdr:col>
      <xdr:colOff>63500</xdr:colOff>
      <xdr:row>92</xdr:row>
      <xdr:rowOff>105511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5821140"/>
          <a:ext cx="838200" cy="5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14343</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30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35916</xdr:rowOff>
    </xdr:from>
    <xdr:to>
      <xdr:col>24</xdr:col>
      <xdr:colOff>114300</xdr:colOff>
      <xdr:row>94</xdr:row>
      <xdr:rowOff>137516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1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47740</xdr:rowOff>
    </xdr:from>
    <xdr:to>
      <xdr:col>19</xdr:col>
      <xdr:colOff>177800</xdr:colOff>
      <xdr:row>93</xdr:row>
      <xdr:rowOff>123228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5821140"/>
          <a:ext cx="889000" cy="24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77699</xdr:rowOff>
    </xdr:from>
    <xdr:to>
      <xdr:col>20</xdr:col>
      <xdr:colOff>38100</xdr:colOff>
      <xdr:row>94</xdr:row>
      <xdr:rowOff>7849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0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170426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11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115532</xdr:rowOff>
    </xdr:from>
    <xdr:to>
      <xdr:col>15</xdr:col>
      <xdr:colOff>50800</xdr:colOff>
      <xdr:row>93</xdr:row>
      <xdr:rowOff>123228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060382"/>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29845</xdr:rowOff>
    </xdr:from>
    <xdr:to>
      <xdr:col>15</xdr:col>
      <xdr:colOff>101600</xdr:colOff>
      <xdr:row>95</xdr:row>
      <xdr:rowOff>131445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1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122572</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41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115532</xdr:rowOff>
    </xdr:from>
    <xdr:to>
      <xdr:col>10</xdr:col>
      <xdr:colOff>114300</xdr:colOff>
      <xdr:row>93</xdr:row>
      <xdr:rowOff>140182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060382"/>
          <a:ext cx="889000" cy="2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39891</xdr:rowOff>
    </xdr:from>
    <xdr:to>
      <xdr:col>10</xdr:col>
      <xdr:colOff>165100</xdr:colOff>
      <xdr:row>95</xdr:row>
      <xdr:rowOff>141491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32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132618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2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103366</xdr:rowOff>
    </xdr:from>
    <xdr:to>
      <xdr:col>6</xdr:col>
      <xdr:colOff>38100</xdr:colOff>
      <xdr:row>96</xdr:row>
      <xdr:rowOff>33516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3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24643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8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54711</xdr:rowOff>
    </xdr:from>
    <xdr:to>
      <xdr:col>24</xdr:col>
      <xdr:colOff>114300</xdr:colOff>
      <xdr:row>92</xdr:row>
      <xdr:rowOff>156311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82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77588</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67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168390</xdr:rowOff>
    </xdr:from>
    <xdr:to>
      <xdr:col>20</xdr:col>
      <xdr:colOff>38100</xdr:colOff>
      <xdr:row>92</xdr:row>
      <xdr:rowOff>98540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77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115067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54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72428</xdr:rowOff>
    </xdr:from>
    <xdr:to>
      <xdr:col>15</xdr:col>
      <xdr:colOff>101600</xdr:colOff>
      <xdr:row>94</xdr:row>
      <xdr:rowOff>2578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01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19105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79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64732</xdr:rowOff>
    </xdr:from>
    <xdr:to>
      <xdr:col>10</xdr:col>
      <xdr:colOff>165100</xdr:colOff>
      <xdr:row>93</xdr:row>
      <xdr:rowOff>166332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00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11409</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784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89382</xdr:rowOff>
    </xdr:from>
    <xdr:to>
      <xdr:col>6</xdr:col>
      <xdr:colOff>38100</xdr:colOff>
      <xdr:row>94</xdr:row>
      <xdr:rowOff>19532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03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36059</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580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124304</xdr:rowOff>
    </xdr:from>
    <xdr:to>
      <xdr:col>54</xdr:col>
      <xdr:colOff>189865</xdr:colOff>
      <xdr:row>37</xdr:row>
      <xdr:rowOff>104301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610704"/>
          <a:ext cx="1270" cy="83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108128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5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104301</xdr:rowOff>
    </xdr:from>
    <xdr:to>
      <xdr:col>55</xdr:col>
      <xdr:colOff>88900</xdr:colOff>
      <xdr:row>37</xdr:row>
      <xdr:rowOff>104301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4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70981</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38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124304</xdr:rowOff>
    </xdr:from>
    <xdr:to>
      <xdr:col>55</xdr:col>
      <xdr:colOff>88900</xdr:colOff>
      <xdr:row>32</xdr:row>
      <xdr:rowOff>124304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61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100826</xdr:rowOff>
    </xdr:from>
    <xdr:to>
      <xdr:col>55</xdr:col>
      <xdr:colOff>0</xdr:colOff>
      <xdr:row>34</xdr:row>
      <xdr:rowOff>6613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758676"/>
          <a:ext cx="838200" cy="7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29181</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299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50754</xdr:rowOff>
    </xdr:from>
    <xdr:to>
      <xdr:col>55</xdr:col>
      <xdr:colOff>50800</xdr:colOff>
      <xdr:row>35</xdr:row>
      <xdr:rowOff>152354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143800</xdr:rowOff>
    </xdr:from>
    <xdr:to>
      <xdr:col>50</xdr:col>
      <xdr:colOff>114300</xdr:colOff>
      <xdr:row>34</xdr:row>
      <xdr:rowOff>6613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458750"/>
          <a:ext cx="889000" cy="37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98177</xdr:rowOff>
    </xdr:from>
    <xdr:to>
      <xdr:col>50</xdr:col>
      <xdr:colOff>165100</xdr:colOff>
      <xdr:row>36</xdr:row>
      <xdr:rowOff>28327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9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19454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19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143800</xdr:rowOff>
    </xdr:from>
    <xdr:to>
      <xdr:col>45</xdr:col>
      <xdr:colOff>177800</xdr:colOff>
      <xdr:row>35</xdr:row>
      <xdr:rowOff>86798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458750"/>
          <a:ext cx="889000" cy="62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83345</xdr:rowOff>
    </xdr:from>
    <xdr:to>
      <xdr:col>46</xdr:col>
      <xdr:colOff>38100</xdr:colOff>
      <xdr:row>34</xdr:row>
      <xdr:rowOff>13495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4622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83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86798</xdr:rowOff>
    </xdr:from>
    <xdr:to>
      <xdr:col>41</xdr:col>
      <xdr:colOff>50800</xdr:colOff>
      <xdr:row>35</xdr:row>
      <xdr:rowOff>111121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87548"/>
          <a:ext cx="8890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131039</xdr:rowOff>
    </xdr:from>
    <xdr:to>
      <xdr:col>41</xdr:col>
      <xdr:colOff>101600</xdr:colOff>
      <xdr:row>37</xdr:row>
      <xdr:rowOff>61189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52316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39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121780</xdr:rowOff>
    </xdr:from>
    <xdr:to>
      <xdr:col>36</xdr:col>
      <xdr:colOff>165100</xdr:colOff>
      <xdr:row>37</xdr:row>
      <xdr:rowOff>51930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43057</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3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50026</xdr:rowOff>
    </xdr:from>
    <xdr:to>
      <xdr:col>55</xdr:col>
      <xdr:colOff>50800</xdr:colOff>
      <xdr:row>33</xdr:row>
      <xdr:rowOff>151626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70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72903</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55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127263</xdr:rowOff>
    </xdr:from>
    <xdr:to>
      <xdr:col>50</xdr:col>
      <xdr:colOff>165100</xdr:colOff>
      <xdr:row>34</xdr:row>
      <xdr:rowOff>57413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7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73940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56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93000</xdr:rowOff>
    </xdr:from>
    <xdr:to>
      <xdr:col>46</xdr:col>
      <xdr:colOff>38100</xdr:colOff>
      <xdr:row>32</xdr:row>
      <xdr:rowOff>23150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40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39677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18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35998</xdr:rowOff>
    </xdr:from>
    <xdr:to>
      <xdr:col>41</xdr:col>
      <xdr:colOff>101600</xdr:colOff>
      <xdr:row>35</xdr:row>
      <xdr:rowOff>137598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3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154125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811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60321</xdr:rowOff>
    </xdr:from>
    <xdr:to>
      <xdr:col>36</xdr:col>
      <xdr:colOff>165100</xdr:colOff>
      <xdr:row>35</xdr:row>
      <xdr:rowOff>161921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06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6998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8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128606</xdr:rowOff>
    </xdr:from>
    <xdr:to>
      <xdr:col>54</xdr:col>
      <xdr:colOff>189865</xdr:colOff>
      <xdr:row>59</xdr:row>
      <xdr:rowOff>11077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529656"/>
          <a:ext cx="1270" cy="1596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14904</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11077</xdr:rowOff>
    </xdr:from>
    <xdr:to>
      <xdr:col>55</xdr:col>
      <xdr:colOff>88900</xdr:colOff>
      <xdr:row>59</xdr:row>
      <xdr:rowOff>11077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2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75283</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30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128606</xdr:rowOff>
    </xdr:from>
    <xdr:to>
      <xdr:col>55</xdr:col>
      <xdr:colOff>88900</xdr:colOff>
      <xdr:row>49</xdr:row>
      <xdr:rowOff>128606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52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161848</xdr:rowOff>
    </xdr:from>
    <xdr:to>
      <xdr:col>55</xdr:col>
      <xdr:colOff>0</xdr:colOff>
      <xdr:row>58</xdr:row>
      <xdr:rowOff>32879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934498"/>
          <a:ext cx="8382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8434</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096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157007</xdr:rowOff>
    </xdr:from>
    <xdr:to>
      <xdr:col>55</xdr:col>
      <xdr:colOff>50800</xdr:colOff>
      <xdr:row>57</xdr:row>
      <xdr:rowOff>87157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5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152512</xdr:rowOff>
    </xdr:from>
    <xdr:to>
      <xdr:col>50</xdr:col>
      <xdr:colOff>114300</xdr:colOff>
      <xdr:row>58</xdr:row>
      <xdr:rowOff>32879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925162"/>
          <a:ext cx="889000" cy="5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15941</xdr:rowOff>
    </xdr:from>
    <xdr:to>
      <xdr:col>50</xdr:col>
      <xdr:colOff>165100</xdr:colOff>
      <xdr:row>57</xdr:row>
      <xdr:rowOff>117541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134068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5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127588</xdr:rowOff>
    </xdr:from>
    <xdr:to>
      <xdr:col>45</xdr:col>
      <xdr:colOff>177800</xdr:colOff>
      <xdr:row>57</xdr:row>
      <xdr:rowOff>152512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900238"/>
          <a:ext cx="889000" cy="2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169556</xdr:rowOff>
    </xdr:from>
    <xdr:to>
      <xdr:col>46</xdr:col>
      <xdr:colOff>38100</xdr:colOff>
      <xdr:row>57</xdr:row>
      <xdr:rowOff>99706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116233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54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127588</xdr:rowOff>
    </xdr:from>
    <xdr:to>
      <xdr:col>41</xdr:col>
      <xdr:colOff>50800</xdr:colOff>
      <xdr:row>58</xdr:row>
      <xdr:rowOff>3311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00238"/>
          <a:ext cx="889000" cy="4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20820</xdr:rowOff>
    </xdr:from>
    <xdr:to>
      <xdr:col>41</xdr:col>
      <xdr:colOff>101600</xdr:colOff>
      <xdr:row>57</xdr:row>
      <xdr:rowOff>122420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9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138947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6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69283</xdr:rowOff>
    </xdr:from>
    <xdr:to>
      <xdr:col>36</xdr:col>
      <xdr:colOff>165100</xdr:colOff>
      <xdr:row>57</xdr:row>
      <xdr:rowOff>170883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41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15960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61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111048</xdr:rowOff>
    </xdr:from>
    <xdr:to>
      <xdr:col>55</xdr:col>
      <xdr:colOff>50800</xdr:colOff>
      <xdr:row>58</xdr:row>
      <xdr:rowOff>41198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8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89475</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153529</xdr:rowOff>
    </xdr:from>
    <xdr:to>
      <xdr:col>50</xdr:col>
      <xdr:colOff>165100</xdr:colOff>
      <xdr:row>58</xdr:row>
      <xdr:rowOff>83679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2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74806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1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101712</xdr:rowOff>
    </xdr:from>
    <xdr:to>
      <xdr:col>46</xdr:col>
      <xdr:colOff>38100</xdr:colOff>
      <xdr:row>58</xdr:row>
      <xdr:rowOff>31862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7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22989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6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76788</xdr:rowOff>
    </xdr:from>
    <xdr:to>
      <xdr:col>41</xdr:col>
      <xdr:colOff>101600</xdr:colOff>
      <xdr:row>58</xdr:row>
      <xdr:rowOff>6938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4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169515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4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123961</xdr:rowOff>
    </xdr:from>
    <xdr:to>
      <xdr:col>36</xdr:col>
      <xdr:colOff>165100</xdr:colOff>
      <xdr:row>58</xdr:row>
      <xdr:rowOff>54111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9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45238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122007</xdr:rowOff>
    </xdr:from>
    <xdr:to>
      <xdr:col>54</xdr:col>
      <xdr:colOff>189865</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507"/>
          <a:ext cx="1270" cy="1274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68684</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122007</xdr:rowOff>
    </xdr:from>
    <xdr:to>
      <xdr:col>55</xdr:col>
      <xdr:colOff>88900</xdr:colOff>
      <xdr:row>70</xdr:row>
      <xdr:rowOff>122007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79355</xdr:rowOff>
    </xdr:from>
    <xdr:to>
      <xdr:col>55</xdr:col>
      <xdr:colOff>0</xdr:colOff>
      <xdr:row>77</xdr:row>
      <xdr:rowOff>132614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281005"/>
          <a:ext cx="838200" cy="5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138106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299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115229</xdr:rowOff>
    </xdr:from>
    <xdr:to>
      <xdr:col>55</xdr:col>
      <xdr:colOff>50800</xdr:colOff>
      <xdr:row>77</xdr:row>
      <xdr:rowOff>45379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125887</xdr:rowOff>
    </xdr:from>
    <xdr:to>
      <xdr:col>50</xdr:col>
      <xdr:colOff>114300</xdr:colOff>
      <xdr:row>77</xdr:row>
      <xdr:rowOff>132614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27537"/>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151668</xdr:rowOff>
    </xdr:from>
    <xdr:to>
      <xdr:col>50</xdr:col>
      <xdr:colOff>165100</xdr:colOff>
      <xdr:row>77</xdr:row>
      <xdr:rowOff>81818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98344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29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55632</xdr:rowOff>
    </xdr:from>
    <xdr:to>
      <xdr:col>45</xdr:col>
      <xdr:colOff>177800</xdr:colOff>
      <xdr:row>77</xdr:row>
      <xdr:rowOff>125887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257282"/>
          <a:ext cx="889000" cy="7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167145</xdr:rowOff>
    </xdr:from>
    <xdr:to>
      <xdr:col>46</xdr:col>
      <xdr:colOff>38100</xdr:colOff>
      <xdr:row>77</xdr:row>
      <xdr:rowOff>97295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113822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29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44608</xdr:rowOff>
    </xdr:from>
    <xdr:to>
      <xdr:col>41</xdr:col>
      <xdr:colOff>50800</xdr:colOff>
      <xdr:row>77</xdr:row>
      <xdr:rowOff>55632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246258"/>
          <a:ext cx="889000" cy="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148805</xdr:rowOff>
    </xdr:from>
    <xdr:to>
      <xdr:col>41</xdr:col>
      <xdr:colOff>101600</xdr:colOff>
      <xdr:row>77</xdr:row>
      <xdr:rowOff>78955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95482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40551</xdr:rowOff>
    </xdr:from>
    <xdr:to>
      <xdr:col>36</xdr:col>
      <xdr:colOff>165100</xdr:colOff>
      <xdr:row>77</xdr:row>
      <xdr:rowOff>142151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4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133278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3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28555</xdr:rowOff>
    </xdr:from>
    <xdr:to>
      <xdr:col>55</xdr:col>
      <xdr:colOff>50800</xdr:colOff>
      <xdr:row>77</xdr:row>
      <xdr:rowOff>130155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114932</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4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81814</xdr:rowOff>
    </xdr:from>
    <xdr:to>
      <xdr:col>50</xdr:col>
      <xdr:colOff>165100</xdr:colOff>
      <xdr:row>78</xdr:row>
      <xdr:rowOff>11964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3091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37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75087</xdr:rowOff>
    </xdr:from>
    <xdr:to>
      <xdr:col>46</xdr:col>
      <xdr:colOff>38100</xdr:colOff>
      <xdr:row>78</xdr:row>
      <xdr:rowOff>5237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167814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36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4832</xdr:rowOff>
    </xdr:from>
    <xdr:to>
      <xdr:col>41</xdr:col>
      <xdr:colOff>101600</xdr:colOff>
      <xdr:row>77</xdr:row>
      <xdr:rowOff>106432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97559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29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165258</xdr:rowOff>
    </xdr:from>
    <xdr:to>
      <xdr:col>36</xdr:col>
      <xdr:colOff>165100</xdr:colOff>
      <xdr:row>77</xdr:row>
      <xdr:rowOff>95408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19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111935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97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17563</xdr:rowOff>
    </xdr:from>
    <xdr:to>
      <xdr:col>54</xdr:col>
      <xdr:colOff>189865</xdr:colOff>
      <xdr:row>98</xdr:row>
      <xdr:rowOff>75966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063"/>
          <a:ext cx="1270" cy="143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79793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75966</xdr:rowOff>
    </xdr:from>
    <xdr:to>
      <xdr:col>55</xdr:col>
      <xdr:colOff>88900</xdr:colOff>
      <xdr:row>98</xdr:row>
      <xdr:rowOff>75966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7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135690</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17563</xdr:rowOff>
    </xdr:from>
    <xdr:to>
      <xdr:col>55</xdr:col>
      <xdr:colOff>88900</xdr:colOff>
      <xdr:row>90</xdr:row>
      <xdr:rowOff>17563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146165</xdr:rowOff>
    </xdr:from>
    <xdr:to>
      <xdr:col>55</xdr:col>
      <xdr:colOff>0</xdr:colOff>
      <xdr:row>96</xdr:row>
      <xdr:rowOff>10111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433915"/>
          <a:ext cx="838200" cy="3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9200</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125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157773</xdr:rowOff>
    </xdr:from>
    <xdr:to>
      <xdr:col>55</xdr:col>
      <xdr:colOff>50800</xdr:colOff>
      <xdr:row>95</xdr:row>
      <xdr:rowOff>87923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2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131919</xdr:rowOff>
    </xdr:from>
    <xdr:to>
      <xdr:col>50</xdr:col>
      <xdr:colOff>114300</xdr:colOff>
      <xdr:row>96</xdr:row>
      <xdr:rowOff>10111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419669"/>
          <a:ext cx="889000" cy="4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11898</xdr:rowOff>
    </xdr:from>
    <xdr:to>
      <xdr:col>50</xdr:col>
      <xdr:colOff>165100</xdr:colOff>
      <xdr:row>95</xdr:row>
      <xdr:rowOff>113498</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29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130025</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07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114554</xdr:rowOff>
    </xdr:from>
    <xdr:to>
      <xdr:col>45</xdr:col>
      <xdr:colOff>177800</xdr:colOff>
      <xdr:row>95</xdr:row>
      <xdr:rowOff>131919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402304"/>
          <a:ext cx="889000" cy="1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112812</xdr:rowOff>
    </xdr:from>
    <xdr:to>
      <xdr:col>46</xdr:col>
      <xdr:colOff>38100</xdr:colOff>
      <xdr:row>95</xdr:row>
      <xdr:rowOff>42962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22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59489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0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114554</xdr:rowOff>
    </xdr:from>
    <xdr:to>
      <xdr:col>41</xdr:col>
      <xdr:colOff>50800</xdr:colOff>
      <xdr:row>96</xdr:row>
      <xdr:rowOff>89984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402304"/>
          <a:ext cx="889000" cy="14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98135</xdr:rowOff>
    </xdr:from>
    <xdr:to>
      <xdr:col>41</xdr:col>
      <xdr:colOff>101600</xdr:colOff>
      <xdr:row>96</xdr:row>
      <xdr:rowOff>28285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38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19412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95703</xdr:rowOff>
    </xdr:from>
    <xdr:to>
      <xdr:col>36</xdr:col>
      <xdr:colOff>165100</xdr:colOff>
      <xdr:row>96</xdr:row>
      <xdr:rowOff>25853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3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42380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1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95365</xdr:rowOff>
    </xdr:from>
    <xdr:to>
      <xdr:col>55</xdr:col>
      <xdr:colOff>50800</xdr:colOff>
      <xdr:row>96</xdr:row>
      <xdr:rowOff>25515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3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73792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36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130761</xdr:rowOff>
    </xdr:from>
    <xdr:to>
      <xdr:col>50</xdr:col>
      <xdr:colOff>165100</xdr:colOff>
      <xdr:row>96</xdr:row>
      <xdr:rowOff>60911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1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52038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51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81119</xdr:rowOff>
    </xdr:from>
    <xdr:to>
      <xdr:col>46</xdr:col>
      <xdr:colOff>38100</xdr:colOff>
      <xdr:row>96</xdr:row>
      <xdr:rowOff>11269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3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2396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46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63754</xdr:rowOff>
    </xdr:from>
    <xdr:to>
      <xdr:col>41</xdr:col>
      <xdr:colOff>101600</xdr:colOff>
      <xdr:row>95</xdr:row>
      <xdr:rowOff>165354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3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10431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12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39184</xdr:rowOff>
    </xdr:from>
    <xdr:to>
      <xdr:col>36</xdr:col>
      <xdr:colOff>165100</xdr:colOff>
      <xdr:row>96</xdr:row>
      <xdr:rowOff>140784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49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131911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59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24916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68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143043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24916</xdr:rowOff>
    </xdr:from>
    <xdr:to>
      <xdr:col>86</xdr:col>
      <xdr:colOff>25400</xdr:colOff>
      <xdr:row>30</xdr:row>
      <xdr:rowOff>24916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60870</xdr:rowOff>
    </xdr:from>
    <xdr:to>
      <xdr:col>85</xdr:col>
      <xdr:colOff>127000</xdr:colOff>
      <xdr:row>38</xdr:row>
      <xdr:rowOff>5073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404520"/>
          <a:ext cx="838200" cy="11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129963</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73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151536</xdr:rowOff>
    </xdr:from>
    <xdr:to>
      <xdr:col>85</xdr:col>
      <xdr:colOff>177800</xdr:colOff>
      <xdr:row>38</xdr:row>
      <xdr:rowOff>81686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45361</xdr:rowOff>
    </xdr:from>
    <xdr:to>
      <xdr:col>81</xdr:col>
      <xdr:colOff>50800</xdr:colOff>
      <xdr:row>37</xdr:row>
      <xdr:rowOff>60870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389011"/>
          <a:ext cx="889000" cy="1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140619</xdr:rowOff>
    </xdr:from>
    <xdr:to>
      <xdr:col>81</xdr:col>
      <xdr:colOff>101600</xdr:colOff>
      <xdr:row>38</xdr:row>
      <xdr:rowOff>70769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8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61896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57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45361</xdr:rowOff>
    </xdr:from>
    <xdr:to>
      <xdr:col>76</xdr:col>
      <xdr:colOff>114300</xdr:colOff>
      <xdr:row>37</xdr:row>
      <xdr:rowOff>132321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389011"/>
          <a:ext cx="889000" cy="8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133276</xdr:rowOff>
    </xdr:from>
    <xdr:to>
      <xdr:col>76</xdr:col>
      <xdr:colOff>165100</xdr:colOff>
      <xdr:row>38</xdr:row>
      <xdr:rowOff>63426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7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54553</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56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116419</xdr:rowOff>
    </xdr:from>
    <xdr:to>
      <xdr:col>71</xdr:col>
      <xdr:colOff>177800</xdr:colOff>
      <xdr:row>37</xdr:row>
      <xdr:rowOff>132321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460069"/>
          <a:ext cx="889000" cy="1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141012</xdr:rowOff>
    </xdr:from>
    <xdr:to>
      <xdr:col>72</xdr:col>
      <xdr:colOff>38100</xdr:colOff>
      <xdr:row>38</xdr:row>
      <xdr:rowOff>71162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62289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57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136531</xdr:rowOff>
    </xdr:from>
    <xdr:to>
      <xdr:col>67</xdr:col>
      <xdr:colOff>101600</xdr:colOff>
      <xdr:row>38</xdr:row>
      <xdr:rowOff>66681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8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57808</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5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125723</xdr:rowOff>
    </xdr:from>
    <xdr:to>
      <xdr:col>85</xdr:col>
      <xdr:colOff>177800</xdr:colOff>
      <xdr:row>38</xdr:row>
      <xdr:rowOff>55873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6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148600</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10070</xdr:rowOff>
    </xdr:from>
    <xdr:to>
      <xdr:col>81</xdr:col>
      <xdr:colOff>101600</xdr:colOff>
      <xdr:row>37</xdr:row>
      <xdr:rowOff>111670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3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128197</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12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166011</xdr:rowOff>
    </xdr:from>
    <xdr:to>
      <xdr:col>76</xdr:col>
      <xdr:colOff>165100</xdr:colOff>
      <xdr:row>37</xdr:row>
      <xdr:rowOff>96161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33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112688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11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81521</xdr:rowOff>
    </xdr:from>
    <xdr:to>
      <xdr:col>72</xdr:col>
      <xdr:colOff>38100</xdr:colOff>
      <xdr:row>38</xdr:row>
      <xdr:rowOff>11671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28198</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0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65619</xdr:rowOff>
    </xdr:from>
    <xdr:to>
      <xdr:col>67</xdr:col>
      <xdr:colOff>101600</xdr:colOff>
      <xdr:row>37</xdr:row>
      <xdr:rowOff>167219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0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12296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18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33086</xdr:rowOff>
    </xdr:from>
    <xdr:to>
      <xdr:col>85</xdr:col>
      <xdr:colOff>126364</xdr:colOff>
      <xdr:row>79</xdr:row>
      <xdr:rowOff>116731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34586"/>
          <a:ext cx="1269" cy="162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120558</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66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116731</xdr:rowOff>
    </xdr:from>
    <xdr:to>
      <xdr:col>86</xdr:col>
      <xdr:colOff>25400</xdr:colOff>
      <xdr:row>79</xdr:row>
      <xdr:rowOff>116731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66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151213</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0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33086</xdr:rowOff>
    </xdr:from>
    <xdr:to>
      <xdr:col>86</xdr:col>
      <xdr:colOff>25400</xdr:colOff>
      <xdr:row>70</xdr:row>
      <xdr:rowOff>33086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3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104811</xdr:rowOff>
    </xdr:from>
    <xdr:to>
      <xdr:col>85</xdr:col>
      <xdr:colOff>127000</xdr:colOff>
      <xdr:row>73</xdr:row>
      <xdr:rowOff>112681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2620661"/>
          <a:ext cx="8382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123237</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81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144809</xdr:rowOff>
    </xdr:from>
    <xdr:to>
      <xdr:col>85</xdr:col>
      <xdr:colOff>177800</xdr:colOff>
      <xdr:row>76</xdr:row>
      <xdr:rowOff>74960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112681</xdr:rowOff>
    </xdr:from>
    <xdr:to>
      <xdr:col>81</xdr:col>
      <xdr:colOff>50800</xdr:colOff>
      <xdr:row>73</xdr:row>
      <xdr:rowOff>129805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628531"/>
          <a:ext cx="889000" cy="1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155673</xdr:rowOff>
    </xdr:from>
    <xdr:to>
      <xdr:col>81</xdr:col>
      <xdr:colOff>101600</xdr:colOff>
      <xdr:row>76</xdr:row>
      <xdr:rowOff>85823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76950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1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129805</xdr:rowOff>
    </xdr:from>
    <xdr:to>
      <xdr:col>76</xdr:col>
      <xdr:colOff>114300</xdr:colOff>
      <xdr:row>73</xdr:row>
      <xdr:rowOff>158619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645655"/>
          <a:ext cx="889000" cy="2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12112</xdr:rowOff>
    </xdr:from>
    <xdr:to>
      <xdr:col>76</xdr:col>
      <xdr:colOff>165100</xdr:colOff>
      <xdr:row>76</xdr:row>
      <xdr:rowOff>113712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104839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13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158619</xdr:rowOff>
    </xdr:from>
    <xdr:to>
      <xdr:col>71</xdr:col>
      <xdr:colOff>177800</xdr:colOff>
      <xdr:row>74</xdr:row>
      <xdr:rowOff>27511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2674469"/>
          <a:ext cx="889000" cy="4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74955</xdr:rowOff>
    </xdr:from>
    <xdr:to>
      <xdr:col>72</xdr:col>
      <xdr:colOff>38100</xdr:colOff>
      <xdr:row>77</xdr:row>
      <xdr:rowOff>5105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167682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1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96008</xdr:rowOff>
    </xdr:from>
    <xdr:to>
      <xdr:col>67</xdr:col>
      <xdr:colOff>101600</xdr:colOff>
      <xdr:row>77</xdr:row>
      <xdr:rowOff>26158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2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17285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21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54011</xdr:rowOff>
    </xdr:from>
    <xdr:to>
      <xdr:col>85</xdr:col>
      <xdr:colOff>177800</xdr:colOff>
      <xdr:row>73</xdr:row>
      <xdr:rowOff>155611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56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76888</xdr:rowOff>
    </xdr:from>
    <xdr:ext cx="599010"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42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61881</xdr:rowOff>
    </xdr:from>
    <xdr:to>
      <xdr:col>81</xdr:col>
      <xdr:colOff>101600</xdr:colOff>
      <xdr:row>73</xdr:row>
      <xdr:rowOff>163481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57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8558</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181795" y="1235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79005</xdr:rowOff>
    </xdr:from>
    <xdr:to>
      <xdr:col>76</xdr:col>
      <xdr:colOff>165100</xdr:colOff>
      <xdr:row>74</xdr:row>
      <xdr:rowOff>9155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5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25682</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292795" y="123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107819</xdr:rowOff>
    </xdr:from>
    <xdr:to>
      <xdr:col>72</xdr:col>
      <xdr:colOff>38100</xdr:colOff>
      <xdr:row>74</xdr:row>
      <xdr:rowOff>37969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62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54496</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03795" y="1239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148161</xdr:rowOff>
    </xdr:from>
    <xdr:to>
      <xdr:col>67</xdr:col>
      <xdr:colOff>101600</xdr:colOff>
      <xdr:row>74</xdr:row>
      <xdr:rowOff>78311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66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94838</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14795" y="1243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151409</xdr:rowOff>
    </xdr:from>
    <xdr:to>
      <xdr:col>85</xdr:col>
      <xdr:colOff>126364</xdr:colOff>
      <xdr:row>97</xdr:row>
      <xdr:rowOff>156800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81909"/>
          <a:ext cx="1269" cy="1205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160627</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7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156800</xdr:rowOff>
    </xdr:from>
    <xdr:to>
      <xdr:col>86</xdr:col>
      <xdr:colOff>25400</xdr:colOff>
      <xdr:row>97</xdr:row>
      <xdr:rowOff>156800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78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98086</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5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151409</xdr:rowOff>
    </xdr:from>
    <xdr:to>
      <xdr:col>86</xdr:col>
      <xdr:colOff>25400</xdr:colOff>
      <xdr:row>90</xdr:row>
      <xdr:rowOff>151409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8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151409</xdr:rowOff>
    </xdr:from>
    <xdr:to>
      <xdr:col>85</xdr:col>
      <xdr:colOff>127000</xdr:colOff>
      <xdr:row>96</xdr:row>
      <xdr:rowOff>143678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5581909"/>
          <a:ext cx="838200" cy="102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112332</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40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133905</xdr:rowOff>
    </xdr:from>
    <xdr:to>
      <xdr:col>85</xdr:col>
      <xdr:colOff>177800</xdr:colOff>
      <xdr:row>96</xdr:row>
      <xdr:rowOff>64055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4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143678</xdr:rowOff>
    </xdr:from>
    <xdr:to>
      <xdr:col>81</xdr:col>
      <xdr:colOff>50800</xdr:colOff>
      <xdr:row>97</xdr:row>
      <xdr:rowOff>53603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602878"/>
          <a:ext cx="889000" cy="8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4473</xdr:rowOff>
    </xdr:from>
    <xdr:to>
      <xdr:col>81</xdr:col>
      <xdr:colOff>101600</xdr:colOff>
      <xdr:row>96</xdr:row>
      <xdr:rowOff>106073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4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122600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23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73902</xdr:rowOff>
    </xdr:from>
    <xdr:to>
      <xdr:col>76</xdr:col>
      <xdr:colOff>114300</xdr:colOff>
      <xdr:row>97</xdr:row>
      <xdr:rowOff>53603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533102"/>
          <a:ext cx="889000" cy="15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121830</xdr:rowOff>
    </xdr:from>
    <xdr:to>
      <xdr:col>76</xdr:col>
      <xdr:colOff>165100</xdr:colOff>
      <xdr:row>97</xdr:row>
      <xdr:rowOff>51980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5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68507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3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150250</xdr:rowOff>
    </xdr:from>
    <xdr:to>
      <xdr:col>71</xdr:col>
      <xdr:colOff>177800</xdr:colOff>
      <xdr:row>96</xdr:row>
      <xdr:rowOff>73902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438000"/>
          <a:ext cx="889000" cy="9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121532</xdr:rowOff>
    </xdr:from>
    <xdr:to>
      <xdr:col>72</xdr:col>
      <xdr:colOff>38100</xdr:colOff>
      <xdr:row>97</xdr:row>
      <xdr:rowOff>51682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58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42809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67669</xdr:rowOff>
    </xdr:from>
    <xdr:to>
      <xdr:col>67</xdr:col>
      <xdr:colOff>101600</xdr:colOff>
      <xdr:row>96</xdr:row>
      <xdr:rowOff>169269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52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160396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61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100609</xdr:rowOff>
    </xdr:from>
    <xdr:to>
      <xdr:col>85</xdr:col>
      <xdr:colOff>177800</xdr:colOff>
      <xdr:row>91</xdr:row>
      <xdr:rowOff>30759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553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53636</xdr:rowOff>
    </xdr:from>
    <xdr:ext cx="599010"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548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92878</xdr:rowOff>
    </xdr:from>
    <xdr:to>
      <xdr:col>81</xdr:col>
      <xdr:colOff>101600</xdr:colOff>
      <xdr:row>97</xdr:row>
      <xdr:rowOff>23028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55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14155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64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2803</xdr:rowOff>
    </xdr:from>
    <xdr:to>
      <xdr:col>76</xdr:col>
      <xdr:colOff>165100</xdr:colOff>
      <xdr:row>97</xdr:row>
      <xdr:rowOff>104403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6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95530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72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23102</xdr:rowOff>
    </xdr:from>
    <xdr:to>
      <xdr:col>72</xdr:col>
      <xdr:colOff>38100</xdr:colOff>
      <xdr:row>96</xdr:row>
      <xdr:rowOff>124702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48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141229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25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99450</xdr:rowOff>
    </xdr:from>
    <xdr:to>
      <xdr:col>67</xdr:col>
      <xdr:colOff>101600</xdr:colOff>
      <xdr:row>96</xdr:row>
      <xdr:rowOff>29600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38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46127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16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72753</xdr:rowOff>
    </xdr:from>
    <xdr:to>
      <xdr:col>116</xdr:col>
      <xdr:colOff>62864</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16253"/>
          <a:ext cx="1269"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19430</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9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72753</xdr:rowOff>
    </xdr:from>
    <xdr:to>
      <xdr:col>116</xdr:col>
      <xdr:colOff>152400</xdr:colOff>
      <xdr:row>30</xdr:row>
      <xdr:rowOff>72753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42676</xdr:rowOff>
    </xdr:from>
    <xdr:to>
      <xdr:col>116</xdr:col>
      <xdr:colOff>63500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557776"/>
          <a:ext cx="838200" cy="22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15141</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530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36714</xdr:rowOff>
    </xdr:from>
    <xdr:to>
      <xdr:col>116</xdr:col>
      <xdr:colOff>114300</xdr:colOff>
      <xdr:row>38</xdr:row>
      <xdr:rowOff>138314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5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98650</xdr:rowOff>
    </xdr:from>
    <xdr:to>
      <xdr:col>111</xdr:col>
      <xdr:colOff>177800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8520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116463</xdr:rowOff>
    </xdr:from>
    <xdr:to>
      <xdr:col>112</xdr:col>
      <xdr:colOff>38100</xdr:colOff>
      <xdr:row>39</xdr:row>
      <xdr:rowOff>46613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63140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98454</xdr:rowOff>
    </xdr:from>
    <xdr:to>
      <xdr:col>107</xdr:col>
      <xdr:colOff>50800</xdr:colOff>
      <xdr:row>39</xdr:row>
      <xdr:rowOff>98650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85004"/>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122994</xdr:rowOff>
    </xdr:from>
    <xdr:to>
      <xdr:col>107</xdr:col>
      <xdr:colOff>101600</xdr:colOff>
      <xdr:row>39</xdr:row>
      <xdr:rowOff>53144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69671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95613</xdr:rowOff>
    </xdr:from>
    <xdr:to>
      <xdr:col>102</xdr:col>
      <xdr:colOff>114300</xdr:colOff>
      <xdr:row>39</xdr:row>
      <xdr:rowOff>98454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82163"/>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69273</xdr:rowOff>
    </xdr:from>
    <xdr:to>
      <xdr:col>102</xdr:col>
      <xdr:colOff>165100</xdr:colOff>
      <xdr:row>38</xdr:row>
      <xdr:rowOff>170873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15950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35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106012</xdr:rowOff>
    </xdr:from>
    <xdr:to>
      <xdr:col>98</xdr:col>
      <xdr:colOff>38100</xdr:colOff>
      <xdr:row>39</xdr:row>
      <xdr:rowOff>36162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62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52690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39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163326</xdr:rowOff>
    </xdr:from>
    <xdr:to>
      <xdr:col>116</xdr:col>
      <xdr:colOff>114300</xdr:colOff>
      <xdr:row>38</xdr:row>
      <xdr:rowOff>93476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50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14753</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3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47850</xdr:rowOff>
    </xdr:from>
    <xdr:to>
      <xdr:col>107</xdr:col>
      <xdr:colOff>101600</xdr:colOff>
      <xdr:row>39</xdr:row>
      <xdr:rowOff>149450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7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140577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8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47654</xdr:rowOff>
    </xdr:from>
    <xdr:to>
      <xdr:col>102</xdr:col>
      <xdr:colOff>165100</xdr:colOff>
      <xdr:row>39</xdr:row>
      <xdr:rowOff>149254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73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140381</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88333" y="682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44813</xdr:rowOff>
    </xdr:from>
    <xdr:to>
      <xdr:col>98</xdr:col>
      <xdr:colOff>38100</xdr:colOff>
      <xdr:row>39</xdr:row>
      <xdr:rowOff>146413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137540</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82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147975</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891925"/>
          <a:ext cx="1269" cy="119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94652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66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147975</xdr:rowOff>
    </xdr:from>
    <xdr:to>
      <xdr:col>116</xdr:col>
      <xdr:colOff>152400</xdr:colOff>
      <xdr:row>51</xdr:row>
      <xdr:rowOff>147975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89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152742</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53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129865</xdr:rowOff>
    </xdr:from>
    <xdr:to>
      <xdr:col>116</xdr:col>
      <xdr:colOff>114300</xdr:colOff>
      <xdr:row>58</xdr:row>
      <xdr:rowOff>60015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150896</xdr:rowOff>
    </xdr:from>
    <xdr:to>
      <xdr:col>112</xdr:col>
      <xdr:colOff>38100</xdr:colOff>
      <xdr:row>58</xdr:row>
      <xdr:rowOff>81046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97573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42357</xdr:rowOff>
    </xdr:from>
    <xdr:to>
      <xdr:col>107</xdr:col>
      <xdr:colOff>101600</xdr:colOff>
      <xdr:row>57</xdr:row>
      <xdr:rowOff>143957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160484</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114274</xdr:rowOff>
    </xdr:from>
    <xdr:to>
      <xdr:col>102</xdr:col>
      <xdr:colOff>165100</xdr:colOff>
      <xdr:row>58</xdr:row>
      <xdr:rowOff>44424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8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60951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6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143352</xdr:rowOff>
    </xdr:from>
    <xdr:to>
      <xdr:col>98</xdr:col>
      <xdr:colOff>38100</xdr:colOff>
      <xdr:row>58</xdr:row>
      <xdr:rowOff>73502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90029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91677</xdr:rowOff>
    </xdr:from>
    <xdr:to>
      <xdr:col>116</xdr:col>
      <xdr:colOff>62864</xdr:colOff>
      <xdr:row>79</xdr:row>
      <xdr:rowOff>108905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93177"/>
          <a:ext cx="1269" cy="156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112732</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6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108905</xdr:rowOff>
    </xdr:from>
    <xdr:to>
      <xdr:col>116</xdr:col>
      <xdr:colOff>152400</xdr:colOff>
      <xdr:row>79</xdr:row>
      <xdr:rowOff>108905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653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38354</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6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91677</xdr:rowOff>
    </xdr:from>
    <xdr:to>
      <xdr:col>116</xdr:col>
      <xdr:colOff>152400</xdr:colOff>
      <xdr:row>70</xdr:row>
      <xdr:rowOff>91677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9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107157</xdr:rowOff>
    </xdr:from>
    <xdr:to>
      <xdr:col>116</xdr:col>
      <xdr:colOff>63500</xdr:colOff>
      <xdr:row>74</xdr:row>
      <xdr:rowOff>126164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794457"/>
          <a:ext cx="838200" cy="1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54035</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08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75608</xdr:rowOff>
    </xdr:from>
    <xdr:to>
      <xdr:col>116</xdr:col>
      <xdr:colOff>114300</xdr:colOff>
      <xdr:row>77</xdr:row>
      <xdr:rowOff>5758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118914</xdr:rowOff>
    </xdr:from>
    <xdr:to>
      <xdr:col>111</xdr:col>
      <xdr:colOff>177800</xdr:colOff>
      <xdr:row>74</xdr:row>
      <xdr:rowOff>126164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2806214"/>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67118</xdr:rowOff>
    </xdr:from>
    <xdr:to>
      <xdr:col>112</xdr:col>
      <xdr:colOff>38100</xdr:colOff>
      <xdr:row>76</xdr:row>
      <xdr:rowOff>168718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159845</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19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156028</xdr:rowOff>
    </xdr:from>
    <xdr:to>
      <xdr:col>107</xdr:col>
      <xdr:colOff>50800</xdr:colOff>
      <xdr:row>74</xdr:row>
      <xdr:rowOff>118914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2328978"/>
          <a:ext cx="889000" cy="47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69028</xdr:rowOff>
    </xdr:from>
    <xdr:to>
      <xdr:col>107</xdr:col>
      <xdr:colOff>101600</xdr:colOff>
      <xdr:row>76</xdr:row>
      <xdr:rowOff>170628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161755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1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156028</xdr:rowOff>
    </xdr:from>
    <xdr:to>
      <xdr:col>102</xdr:col>
      <xdr:colOff>114300</xdr:colOff>
      <xdr:row>72</xdr:row>
      <xdr:rowOff>73569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328978"/>
          <a:ext cx="889000" cy="8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85030</xdr:rowOff>
    </xdr:from>
    <xdr:to>
      <xdr:col>102</xdr:col>
      <xdr:colOff>165100</xdr:colOff>
      <xdr:row>77</xdr:row>
      <xdr:rowOff>15180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1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6307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320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110764</xdr:rowOff>
    </xdr:from>
    <xdr:to>
      <xdr:col>98</xdr:col>
      <xdr:colOff>38100</xdr:colOff>
      <xdr:row>77</xdr:row>
      <xdr:rowOff>40914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14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32041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323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56357</xdr:rowOff>
    </xdr:from>
    <xdr:to>
      <xdr:col>116</xdr:col>
      <xdr:colOff>114300</xdr:colOff>
      <xdr:row>74</xdr:row>
      <xdr:rowOff>157957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74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79234</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59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75364</xdr:rowOff>
    </xdr:from>
    <xdr:to>
      <xdr:col>112</xdr:col>
      <xdr:colOff>38100</xdr:colOff>
      <xdr:row>75</xdr:row>
      <xdr:rowOff>5514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76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22041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53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68114</xdr:rowOff>
    </xdr:from>
    <xdr:to>
      <xdr:col>107</xdr:col>
      <xdr:colOff>101600</xdr:colOff>
      <xdr:row>74</xdr:row>
      <xdr:rowOff>169714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75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14791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5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105228</xdr:rowOff>
    </xdr:from>
    <xdr:to>
      <xdr:col>102</xdr:col>
      <xdr:colOff>165100</xdr:colOff>
      <xdr:row>72</xdr:row>
      <xdr:rowOff>35378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27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51905</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053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22769</xdr:rowOff>
    </xdr:from>
    <xdr:to>
      <xdr:col>98</xdr:col>
      <xdr:colOff>38100</xdr:colOff>
      <xdr:row>72</xdr:row>
      <xdr:rowOff>124369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3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140896</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14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補助費等について、法適用の企業会計への繰出金が要因となり、類似団体平均を大きく上回っている。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投資及び出資金について、令和４年度においては出捐金の支出があったため、類似団体平均を上回った。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積立金について、町税の大幅な増額に伴い、財政調整基金への積み立てを行ったため、前年度と比較し</a:t>
          </a:r>
          <a:r>
            <a:rPr kumimoji="1" lang="en-US" altLang="ja-JP" sz="1300">
              <a:latin typeface="ＭＳ Ｐゴシック" panose="020B0600070205080204" pitchFamily="50" charset="-128"/>
              <a:ea typeface="ＭＳ Ｐゴシック" panose="020B0600070205080204" pitchFamily="50" charset="-128"/>
            </a:rPr>
            <a:t>178,647</a:t>
          </a:r>
          <a:r>
            <a:rPr kumimoji="1" lang="ja-JP" altLang="en-US" sz="1300">
              <a:latin typeface="ＭＳ Ｐゴシック" panose="020B0600070205080204" pitchFamily="50" charset="-128"/>
              <a:ea typeface="ＭＳ Ｐゴシック" panose="020B0600070205080204" pitchFamily="50" charset="-128"/>
            </a:rPr>
            <a:t>円と大幅に増額している。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14,346
14,230
138.10
17,999,671
17,082,506
836,918
8,742,722
14,820,381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159893</xdr:rowOff>
    </xdr:from>
    <xdr:to>
      <xdr:col>24</xdr:col>
      <xdr:colOff>62865</xdr:colOff>
      <xdr:row>37</xdr:row>
      <xdr:rowOff>129032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1943"/>
          <a:ext cx="1270" cy="134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132859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129032</xdr:rowOff>
    </xdr:from>
    <xdr:to>
      <xdr:col>24</xdr:col>
      <xdr:colOff>152400</xdr:colOff>
      <xdr:row>37</xdr:row>
      <xdr:rowOff>129032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106570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159893</xdr:rowOff>
    </xdr:from>
    <xdr:to>
      <xdr:col>24</xdr:col>
      <xdr:colOff>152400</xdr:colOff>
      <xdr:row>29</xdr:row>
      <xdr:rowOff>159893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1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128651</xdr:rowOff>
    </xdr:from>
    <xdr:to>
      <xdr:col>24</xdr:col>
      <xdr:colOff>63500</xdr:colOff>
      <xdr:row>37</xdr:row>
      <xdr:rowOff>97790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00851"/>
          <a:ext cx="8382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103395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61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80518</xdr:rowOff>
    </xdr:from>
    <xdr:to>
      <xdr:col>24</xdr:col>
      <xdr:colOff>114300</xdr:colOff>
      <xdr:row>35</xdr:row>
      <xdr:rowOff>10668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47879</xdr:rowOff>
    </xdr:from>
    <xdr:to>
      <xdr:col>19</xdr:col>
      <xdr:colOff>177800</xdr:colOff>
      <xdr:row>37</xdr:row>
      <xdr:rowOff>97790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91529"/>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127381</xdr:rowOff>
    </xdr:from>
    <xdr:to>
      <xdr:col>20</xdr:col>
      <xdr:colOff>38100</xdr:colOff>
      <xdr:row>35</xdr:row>
      <xdr:rowOff>57531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74058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47879</xdr:rowOff>
    </xdr:from>
    <xdr:to>
      <xdr:col>15</xdr:col>
      <xdr:colOff>50800</xdr:colOff>
      <xdr:row>37</xdr:row>
      <xdr:rowOff>130556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91529"/>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140716</xdr:rowOff>
    </xdr:from>
    <xdr:to>
      <xdr:col>15</xdr:col>
      <xdr:colOff>101600</xdr:colOff>
      <xdr:row>35</xdr:row>
      <xdr:rowOff>70866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87393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130556</xdr:rowOff>
    </xdr:from>
    <xdr:to>
      <xdr:col>10</xdr:col>
      <xdr:colOff>114300</xdr:colOff>
      <xdr:row>37</xdr:row>
      <xdr:rowOff>162179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74206"/>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135763</xdr:rowOff>
    </xdr:from>
    <xdr:to>
      <xdr:col>10</xdr:col>
      <xdr:colOff>165100</xdr:colOff>
      <xdr:row>37</xdr:row>
      <xdr:rowOff>65913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82440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129667</xdr:rowOff>
    </xdr:from>
    <xdr:to>
      <xdr:col>6</xdr:col>
      <xdr:colOff>38100</xdr:colOff>
      <xdr:row>37</xdr:row>
      <xdr:rowOff>59817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0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76344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77851</xdr:rowOff>
    </xdr:from>
    <xdr:to>
      <xdr:col>24</xdr:col>
      <xdr:colOff>114300</xdr:colOff>
      <xdr:row>37</xdr:row>
      <xdr:rowOff>8001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56278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46990</xdr:rowOff>
    </xdr:from>
    <xdr:to>
      <xdr:col>20</xdr:col>
      <xdr:colOff>38100</xdr:colOff>
      <xdr:row>37</xdr:row>
      <xdr:rowOff>148590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139717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168529</xdr:rowOff>
    </xdr:from>
    <xdr:to>
      <xdr:col>15</xdr:col>
      <xdr:colOff>101600</xdr:colOff>
      <xdr:row>37</xdr:row>
      <xdr:rowOff>98679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89806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79756</xdr:rowOff>
    </xdr:from>
    <xdr:to>
      <xdr:col>10</xdr:col>
      <xdr:colOff>165100</xdr:colOff>
      <xdr:row>38</xdr:row>
      <xdr:rowOff>9906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1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111379</xdr:rowOff>
    </xdr:from>
    <xdr:to>
      <xdr:col>6</xdr:col>
      <xdr:colOff>38100</xdr:colOff>
      <xdr:row>38</xdr:row>
      <xdr:rowOff>41529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5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32656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4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77770</xdr:rowOff>
    </xdr:from>
    <xdr:to>
      <xdr:col>24</xdr:col>
      <xdr:colOff>62865</xdr:colOff>
      <xdr:row>58</xdr:row>
      <xdr:rowOff>84590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50270"/>
          <a:ext cx="1270" cy="137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88417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3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84590</xdr:rowOff>
    </xdr:from>
    <xdr:to>
      <xdr:col>24</xdr:col>
      <xdr:colOff>152400</xdr:colOff>
      <xdr:row>58</xdr:row>
      <xdr:rowOff>84590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2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24447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2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77770</xdr:rowOff>
    </xdr:from>
    <xdr:to>
      <xdr:col>24</xdr:col>
      <xdr:colOff>152400</xdr:colOff>
      <xdr:row>50</xdr:row>
      <xdr:rowOff>77770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5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125974</xdr:rowOff>
    </xdr:from>
    <xdr:to>
      <xdr:col>24</xdr:col>
      <xdr:colOff>63500</xdr:colOff>
      <xdr:row>57</xdr:row>
      <xdr:rowOff>130064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55724"/>
          <a:ext cx="838200" cy="3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138099</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9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159672</xdr:rowOff>
    </xdr:from>
    <xdr:to>
      <xdr:col>24</xdr:col>
      <xdr:colOff>114300</xdr:colOff>
      <xdr:row>57</xdr:row>
      <xdr:rowOff>89822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164094</xdr:rowOff>
    </xdr:from>
    <xdr:to>
      <xdr:col>19</xdr:col>
      <xdr:colOff>177800</xdr:colOff>
      <xdr:row>57</xdr:row>
      <xdr:rowOff>130064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65294"/>
          <a:ext cx="889000" cy="13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56593</xdr:rowOff>
    </xdr:from>
    <xdr:to>
      <xdr:col>20</xdr:col>
      <xdr:colOff>38100</xdr:colOff>
      <xdr:row>57</xdr:row>
      <xdr:rowOff>158193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2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3270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164094</xdr:rowOff>
    </xdr:from>
    <xdr:to>
      <xdr:col>15</xdr:col>
      <xdr:colOff>50800</xdr:colOff>
      <xdr:row>57</xdr:row>
      <xdr:rowOff>143256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65294"/>
          <a:ext cx="889000" cy="15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81863</xdr:rowOff>
    </xdr:from>
    <xdr:to>
      <xdr:col>15</xdr:col>
      <xdr:colOff>101600</xdr:colOff>
      <xdr:row>57</xdr:row>
      <xdr:rowOff>12013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28540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5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130226</xdr:rowOff>
    </xdr:from>
    <xdr:to>
      <xdr:col>10</xdr:col>
      <xdr:colOff>114300</xdr:colOff>
      <xdr:row>57</xdr:row>
      <xdr:rowOff>143256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02876"/>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125868</xdr:rowOff>
    </xdr:from>
    <xdr:to>
      <xdr:col>10</xdr:col>
      <xdr:colOff>165100</xdr:colOff>
      <xdr:row>58</xdr:row>
      <xdr:rowOff>56018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47145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91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142819</xdr:rowOff>
    </xdr:from>
    <xdr:to>
      <xdr:col>6</xdr:col>
      <xdr:colOff>38100</xdr:colOff>
      <xdr:row>58</xdr:row>
      <xdr:rowOff>72969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1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64096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08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75174</xdr:rowOff>
    </xdr:from>
    <xdr:to>
      <xdr:col>24</xdr:col>
      <xdr:colOff>114300</xdr:colOff>
      <xdr:row>56</xdr:row>
      <xdr:rowOff>5324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0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98051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5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79264</xdr:rowOff>
    </xdr:from>
    <xdr:to>
      <xdr:col>20</xdr:col>
      <xdr:colOff>38100</xdr:colOff>
      <xdr:row>58</xdr:row>
      <xdr:rowOff>9414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541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4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113294</xdr:rowOff>
    </xdr:from>
    <xdr:to>
      <xdr:col>15</xdr:col>
      <xdr:colOff>101600</xdr:colOff>
      <xdr:row>57</xdr:row>
      <xdr:rowOff>43444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1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34571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80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92456</xdr:rowOff>
    </xdr:from>
    <xdr:to>
      <xdr:col>10</xdr:col>
      <xdr:colOff>165100</xdr:colOff>
      <xdr:row>58</xdr:row>
      <xdr:rowOff>22606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39133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4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79426</xdr:rowOff>
    </xdr:from>
    <xdr:to>
      <xdr:col>6</xdr:col>
      <xdr:colOff>38100</xdr:colOff>
      <xdr:row>58</xdr:row>
      <xdr:rowOff>9576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5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26103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6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139275</xdr:rowOff>
    </xdr:from>
    <xdr:to>
      <xdr:col>24</xdr:col>
      <xdr:colOff>62865</xdr:colOff>
      <xdr:row>78</xdr:row>
      <xdr:rowOff>97627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69325"/>
          <a:ext cx="1270" cy="150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101454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7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97627</xdr:rowOff>
    </xdr:from>
    <xdr:to>
      <xdr:col>24</xdr:col>
      <xdr:colOff>152400</xdr:colOff>
      <xdr:row>78</xdr:row>
      <xdr:rowOff>97627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7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85952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139275</xdr:rowOff>
    </xdr:from>
    <xdr:to>
      <xdr:col>24</xdr:col>
      <xdr:colOff>152400</xdr:colOff>
      <xdr:row>69</xdr:row>
      <xdr:rowOff>139275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6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169352</xdr:rowOff>
    </xdr:from>
    <xdr:to>
      <xdr:col>24</xdr:col>
      <xdr:colOff>63500</xdr:colOff>
      <xdr:row>71</xdr:row>
      <xdr:rowOff>110516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170852"/>
          <a:ext cx="838200" cy="11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154891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0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5014</xdr:rowOff>
    </xdr:from>
    <xdr:to>
      <xdr:col>24</xdr:col>
      <xdr:colOff>114300</xdr:colOff>
      <xdr:row>74</xdr:row>
      <xdr:rowOff>106614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110516</xdr:rowOff>
    </xdr:from>
    <xdr:to>
      <xdr:col>19</xdr:col>
      <xdr:colOff>177800</xdr:colOff>
      <xdr:row>72</xdr:row>
      <xdr:rowOff>98095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283466"/>
          <a:ext cx="889000" cy="15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113132</xdr:rowOff>
    </xdr:from>
    <xdr:to>
      <xdr:col>20</xdr:col>
      <xdr:colOff>38100</xdr:colOff>
      <xdr:row>74</xdr:row>
      <xdr:rowOff>43282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34409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2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98095</xdr:rowOff>
    </xdr:from>
    <xdr:to>
      <xdr:col>15</xdr:col>
      <xdr:colOff>50800</xdr:colOff>
      <xdr:row>72</xdr:row>
      <xdr:rowOff>138045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442495"/>
          <a:ext cx="889000" cy="3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68348</xdr:rowOff>
    </xdr:from>
    <xdr:to>
      <xdr:col>15</xdr:col>
      <xdr:colOff>101600</xdr:colOff>
      <xdr:row>75</xdr:row>
      <xdr:rowOff>169948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161075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138045</xdr:rowOff>
    </xdr:from>
    <xdr:to>
      <xdr:col>10</xdr:col>
      <xdr:colOff>114300</xdr:colOff>
      <xdr:row>72</xdr:row>
      <xdr:rowOff>169614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482445"/>
          <a:ext cx="8890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8280</xdr:rowOff>
    </xdr:from>
    <xdr:to>
      <xdr:col>10</xdr:col>
      <xdr:colOff>165100</xdr:colOff>
      <xdr:row>76</xdr:row>
      <xdr:rowOff>109880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101007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3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66475</xdr:rowOff>
    </xdr:from>
    <xdr:to>
      <xdr:col>6</xdr:col>
      <xdr:colOff>38100</xdr:colOff>
      <xdr:row>76</xdr:row>
      <xdr:rowOff>168075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159202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118552</xdr:rowOff>
    </xdr:from>
    <xdr:to>
      <xdr:col>24</xdr:col>
      <xdr:colOff>114300</xdr:colOff>
      <xdr:row>71</xdr:row>
      <xdr:rowOff>48702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12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141429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197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59716</xdr:rowOff>
    </xdr:from>
    <xdr:to>
      <xdr:col>20</xdr:col>
      <xdr:colOff>38100</xdr:colOff>
      <xdr:row>71</xdr:row>
      <xdr:rowOff>161316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23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6393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00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47295</xdr:rowOff>
    </xdr:from>
    <xdr:to>
      <xdr:col>15</xdr:col>
      <xdr:colOff>101600</xdr:colOff>
      <xdr:row>72</xdr:row>
      <xdr:rowOff>148895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39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165422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1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87245</xdr:rowOff>
    </xdr:from>
    <xdr:to>
      <xdr:col>10</xdr:col>
      <xdr:colOff>165100</xdr:colOff>
      <xdr:row>73</xdr:row>
      <xdr:rowOff>17395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43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33922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20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118814</xdr:rowOff>
    </xdr:from>
    <xdr:to>
      <xdr:col>6</xdr:col>
      <xdr:colOff>38100</xdr:colOff>
      <xdr:row>73</xdr:row>
      <xdr:rowOff>48964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46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65491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23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126121</xdr:rowOff>
    </xdr:from>
    <xdr:to>
      <xdr:col>24</xdr:col>
      <xdr:colOff>62865</xdr:colOff>
      <xdr:row>98</xdr:row>
      <xdr:rowOff>1930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6621"/>
          <a:ext cx="1270" cy="124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1930</xdr:rowOff>
    </xdr:from>
    <xdr:to>
      <xdr:col>24</xdr:col>
      <xdr:colOff>152400</xdr:colOff>
      <xdr:row>98</xdr:row>
      <xdr:rowOff>1930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0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72798</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126121</xdr:rowOff>
    </xdr:from>
    <xdr:to>
      <xdr:col>24</xdr:col>
      <xdr:colOff>152400</xdr:colOff>
      <xdr:row>90</xdr:row>
      <xdr:rowOff>126121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126121</xdr:rowOff>
    </xdr:from>
    <xdr:to>
      <xdr:col>24</xdr:col>
      <xdr:colOff>63500</xdr:colOff>
      <xdr:row>90</xdr:row>
      <xdr:rowOff>135959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5556621"/>
          <a:ext cx="838200" cy="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140181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56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161754</xdr:rowOff>
    </xdr:from>
    <xdr:to>
      <xdr:col>24</xdr:col>
      <xdr:colOff>114300</xdr:colOff>
      <xdr:row>95</xdr:row>
      <xdr:rowOff>91904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2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135959</xdr:rowOff>
    </xdr:from>
    <xdr:to>
      <xdr:col>19</xdr:col>
      <xdr:colOff>177800</xdr:colOff>
      <xdr:row>91</xdr:row>
      <xdr:rowOff>58593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5566459"/>
          <a:ext cx="889000" cy="9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3823</xdr:rowOff>
    </xdr:from>
    <xdr:to>
      <xdr:col>20</xdr:col>
      <xdr:colOff>38100</xdr:colOff>
      <xdr:row>95</xdr:row>
      <xdr:rowOff>105423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96550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58593</xdr:rowOff>
    </xdr:from>
    <xdr:to>
      <xdr:col>15</xdr:col>
      <xdr:colOff>50800</xdr:colOff>
      <xdr:row>91</xdr:row>
      <xdr:rowOff>75783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5660543"/>
          <a:ext cx="889000" cy="1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140602</xdr:rowOff>
    </xdr:from>
    <xdr:to>
      <xdr:col>15</xdr:col>
      <xdr:colOff>101600</xdr:colOff>
      <xdr:row>96</xdr:row>
      <xdr:rowOff>70752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61879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2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75783</xdr:rowOff>
    </xdr:from>
    <xdr:to>
      <xdr:col>10</xdr:col>
      <xdr:colOff>114300</xdr:colOff>
      <xdr:row>92</xdr:row>
      <xdr:rowOff>67599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5677733"/>
          <a:ext cx="889000" cy="16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33807</xdr:rowOff>
    </xdr:from>
    <xdr:to>
      <xdr:col>10</xdr:col>
      <xdr:colOff>165100</xdr:colOff>
      <xdr:row>96</xdr:row>
      <xdr:rowOff>135407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126534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8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98464</xdr:rowOff>
    </xdr:from>
    <xdr:to>
      <xdr:col>6</xdr:col>
      <xdr:colOff>38100</xdr:colOff>
      <xdr:row>97</xdr:row>
      <xdr:rowOff>28614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19741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75321</xdr:rowOff>
    </xdr:from>
    <xdr:to>
      <xdr:col>24</xdr:col>
      <xdr:colOff>114300</xdr:colOff>
      <xdr:row>91</xdr:row>
      <xdr:rowOff>5471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50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28348</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45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85159</xdr:rowOff>
    </xdr:from>
    <xdr:to>
      <xdr:col>20</xdr:col>
      <xdr:colOff>38100</xdr:colOff>
      <xdr:row>91</xdr:row>
      <xdr:rowOff>15309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51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31836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529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7793</xdr:rowOff>
    </xdr:from>
    <xdr:to>
      <xdr:col>15</xdr:col>
      <xdr:colOff>101600</xdr:colOff>
      <xdr:row>91</xdr:row>
      <xdr:rowOff>109393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56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125920</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538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24983</xdr:rowOff>
    </xdr:from>
    <xdr:to>
      <xdr:col>10</xdr:col>
      <xdr:colOff>165100</xdr:colOff>
      <xdr:row>91</xdr:row>
      <xdr:rowOff>126583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562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143110</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5402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16799</xdr:rowOff>
    </xdr:from>
    <xdr:to>
      <xdr:col>6</xdr:col>
      <xdr:colOff>38100</xdr:colOff>
      <xdr:row>92</xdr:row>
      <xdr:rowOff>118399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579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134926</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556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90932</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37609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90932</xdr:rowOff>
    </xdr:from>
    <xdr:to>
      <xdr:col>55</xdr:col>
      <xdr:colOff>88900</xdr:colOff>
      <xdr:row>31</xdr:row>
      <xdr:rowOff>90932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92155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5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69279</xdr:rowOff>
    </xdr:from>
    <xdr:to>
      <xdr:col>55</xdr:col>
      <xdr:colOff>50800</xdr:colOff>
      <xdr:row>38</xdr:row>
      <xdr:rowOff>170879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66421</xdr:rowOff>
    </xdr:from>
    <xdr:to>
      <xdr:col>50</xdr:col>
      <xdr:colOff>165100</xdr:colOff>
      <xdr:row>38</xdr:row>
      <xdr:rowOff>168021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13098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56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50229</xdr:rowOff>
    </xdr:from>
    <xdr:to>
      <xdr:col>46</xdr:col>
      <xdr:colOff>38100</xdr:colOff>
      <xdr:row>38</xdr:row>
      <xdr:rowOff>151829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40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90995</xdr:rowOff>
    </xdr:from>
    <xdr:to>
      <xdr:col>41</xdr:col>
      <xdr:colOff>101600</xdr:colOff>
      <xdr:row>39</xdr:row>
      <xdr:rowOff>21145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0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37673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81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117094</xdr:rowOff>
    </xdr:from>
    <xdr:to>
      <xdr:col>36</xdr:col>
      <xdr:colOff>165100</xdr:colOff>
      <xdr:row>39</xdr:row>
      <xdr:rowOff>47244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63771</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407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26635</xdr:rowOff>
    </xdr:from>
    <xdr:to>
      <xdr:col>54</xdr:col>
      <xdr:colOff>189865</xdr:colOff>
      <xdr:row>58</xdr:row>
      <xdr:rowOff>53376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70585"/>
          <a:ext cx="1270" cy="1226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57203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53376</xdr:rowOff>
    </xdr:from>
    <xdr:to>
      <xdr:col>55</xdr:col>
      <xdr:colOff>88900</xdr:colOff>
      <xdr:row>58</xdr:row>
      <xdr:rowOff>53376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9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144762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4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287,230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26635</xdr:rowOff>
    </xdr:from>
    <xdr:to>
      <xdr:col>55</xdr:col>
      <xdr:colOff>88900</xdr:colOff>
      <xdr:row>51</xdr:row>
      <xdr:rowOff>26635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7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168737</xdr:rowOff>
    </xdr:from>
    <xdr:to>
      <xdr:col>55</xdr:col>
      <xdr:colOff>0</xdr:colOff>
      <xdr:row>57</xdr:row>
      <xdr:rowOff>34430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69937"/>
          <a:ext cx="838200" cy="3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109528</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39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86651</xdr:rowOff>
    </xdr:from>
    <xdr:to>
      <xdr:col>55</xdr:col>
      <xdr:colOff>50800</xdr:colOff>
      <xdr:row>57</xdr:row>
      <xdr:rowOff>16801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8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7793</xdr:rowOff>
    </xdr:from>
    <xdr:to>
      <xdr:col>50</xdr:col>
      <xdr:colOff>114300</xdr:colOff>
      <xdr:row>57</xdr:row>
      <xdr:rowOff>34430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780443"/>
          <a:ext cx="889000" cy="2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100829</xdr:rowOff>
    </xdr:from>
    <xdr:to>
      <xdr:col>50</xdr:col>
      <xdr:colOff>165100</xdr:colOff>
      <xdr:row>57</xdr:row>
      <xdr:rowOff>30979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47506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7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606</xdr:rowOff>
    </xdr:from>
    <xdr:to>
      <xdr:col>45</xdr:col>
      <xdr:colOff>177800</xdr:colOff>
      <xdr:row>57</xdr:row>
      <xdr:rowOff>7793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773256"/>
          <a:ext cx="8890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103096</xdr:rowOff>
    </xdr:from>
    <xdr:to>
      <xdr:col>46</xdr:col>
      <xdr:colOff>38100</xdr:colOff>
      <xdr:row>57</xdr:row>
      <xdr:rowOff>33246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49773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165989</xdr:rowOff>
    </xdr:from>
    <xdr:to>
      <xdr:col>41</xdr:col>
      <xdr:colOff>50800</xdr:colOff>
      <xdr:row>57</xdr:row>
      <xdr:rowOff>606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767189"/>
          <a:ext cx="889000" cy="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86267</xdr:rowOff>
    </xdr:from>
    <xdr:to>
      <xdr:col>41</xdr:col>
      <xdr:colOff>101600</xdr:colOff>
      <xdr:row>57</xdr:row>
      <xdr:rowOff>16417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8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32944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6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107421</xdr:rowOff>
    </xdr:from>
    <xdr:to>
      <xdr:col>36</xdr:col>
      <xdr:colOff>165100</xdr:colOff>
      <xdr:row>57</xdr:row>
      <xdr:rowOff>37571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54098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48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117937</xdr:rowOff>
    </xdr:from>
    <xdr:to>
      <xdr:col>55</xdr:col>
      <xdr:colOff>50800</xdr:colOff>
      <xdr:row>57</xdr:row>
      <xdr:rowOff>48087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1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96364</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9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155080</xdr:rowOff>
    </xdr:from>
    <xdr:to>
      <xdr:col>50</xdr:col>
      <xdr:colOff>165100</xdr:colOff>
      <xdr:row>57</xdr:row>
      <xdr:rowOff>85230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5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76357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84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128443</xdr:rowOff>
    </xdr:from>
    <xdr:to>
      <xdr:col>46</xdr:col>
      <xdr:colOff>38100</xdr:colOff>
      <xdr:row>57</xdr:row>
      <xdr:rowOff>58593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49720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82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121256</xdr:rowOff>
    </xdr:from>
    <xdr:to>
      <xdr:col>41</xdr:col>
      <xdr:colOff>101600</xdr:colOff>
      <xdr:row>57</xdr:row>
      <xdr:rowOff>51406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2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42533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81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1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36466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19559</xdr:rowOff>
    </xdr:from>
    <xdr:to>
      <xdr:col>54</xdr:col>
      <xdr:colOff>189865</xdr:colOff>
      <xdr:row>79</xdr:row>
      <xdr:rowOff>22577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92509"/>
          <a:ext cx="1270" cy="137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26404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22577</xdr:rowOff>
    </xdr:from>
    <xdr:to>
      <xdr:col>55</xdr:col>
      <xdr:colOff>88900</xdr:colOff>
      <xdr:row>79</xdr:row>
      <xdr:rowOff>22577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6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137686</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19559</xdr:rowOff>
    </xdr:from>
    <xdr:to>
      <xdr:col>55</xdr:col>
      <xdr:colOff>88900</xdr:colOff>
      <xdr:row>71</xdr:row>
      <xdr:rowOff>19559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92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62102</xdr:rowOff>
    </xdr:from>
    <xdr:to>
      <xdr:col>55</xdr:col>
      <xdr:colOff>0</xdr:colOff>
      <xdr:row>78</xdr:row>
      <xdr:rowOff>65920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435202"/>
          <a:ext cx="8382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169429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9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146552</xdr:rowOff>
    </xdr:from>
    <xdr:to>
      <xdr:col>55</xdr:col>
      <xdr:colOff>50800</xdr:colOff>
      <xdr:row>78</xdr:row>
      <xdr:rowOff>76702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28882</xdr:rowOff>
    </xdr:from>
    <xdr:to>
      <xdr:col>50</xdr:col>
      <xdr:colOff>114300</xdr:colOff>
      <xdr:row>78</xdr:row>
      <xdr:rowOff>62102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01982"/>
          <a:ext cx="889000" cy="3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153800</xdr:rowOff>
    </xdr:from>
    <xdr:to>
      <xdr:col>50</xdr:col>
      <xdr:colOff>165100</xdr:colOff>
      <xdr:row>78</xdr:row>
      <xdr:rowOff>83950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100477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28882</xdr:rowOff>
    </xdr:from>
    <xdr:to>
      <xdr:col>45</xdr:col>
      <xdr:colOff>177800</xdr:colOff>
      <xdr:row>78</xdr:row>
      <xdr:rowOff>76350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01982"/>
          <a:ext cx="889000" cy="4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159435</xdr:rowOff>
    </xdr:from>
    <xdr:to>
      <xdr:col>46</xdr:col>
      <xdr:colOff>38100</xdr:colOff>
      <xdr:row>78</xdr:row>
      <xdr:rowOff>89585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80712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5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76350</xdr:rowOff>
    </xdr:from>
    <xdr:to>
      <xdr:col>41</xdr:col>
      <xdr:colOff>50800</xdr:colOff>
      <xdr:row>78</xdr:row>
      <xdr:rowOff>98693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49450"/>
          <a:ext cx="889000" cy="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75059</xdr:rowOff>
    </xdr:from>
    <xdr:to>
      <xdr:col>41</xdr:col>
      <xdr:colOff>101600</xdr:colOff>
      <xdr:row>79</xdr:row>
      <xdr:rowOff>5209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167786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54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162075</xdr:rowOff>
    </xdr:from>
    <xdr:to>
      <xdr:col>36</xdr:col>
      <xdr:colOff>165100</xdr:colOff>
      <xdr:row>78</xdr:row>
      <xdr:rowOff>92225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6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108752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3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15120</xdr:rowOff>
    </xdr:from>
    <xdr:to>
      <xdr:col>55</xdr:col>
      <xdr:colOff>50800</xdr:colOff>
      <xdr:row>78</xdr:row>
      <xdr:rowOff>116720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164997</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11302</xdr:rowOff>
    </xdr:from>
    <xdr:to>
      <xdr:col>50</xdr:col>
      <xdr:colOff>165100</xdr:colOff>
      <xdr:row>78</xdr:row>
      <xdr:rowOff>112902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8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104029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7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149532</xdr:rowOff>
    </xdr:from>
    <xdr:to>
      <xdr:col>46</xdr:col>
      <xdr:colOff>38100</xdr:colOff>
      <xdr:row>78</xdr:row>
      <xdr:rowOff>79682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5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96209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1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25550</xdr:rowOff>
    </xdr:from>
    <xdr:to>
      <xdr:col>41</xdr:col>
      <xdr:colOff>101600</xdr:colOff>
      <xdr:row>78</xdr:row>
      <xdr:rowOff>127150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143677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17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47893</xdr:rowOff>
    </xdr:from>
    <xdr:to>
      <xdr:col>36</xdr:col>
      <xdr:colOff>165100</xdr:colOff>
      <xdr:row>78</xdr:row>
      <xdr:rowOff>149493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140620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1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93652</xdr:rowOff>
    </xdr:from>
    <xdr:to>
      <xdr:col>54</xdr:col>
      <xdr:colOff>189865</xdr:colOff>
      <xdr:row>97</xdr:row>
      <xdr:rowOff>120506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4152"/>
          <a:ext cx="1270" cy="122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124333</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7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120506</xdr:rowOff>
    </xdr:from>
    <xdr:to>
      <xdr:col>55</xdr:col>
      <xdr:colOff>88900</xdr:colOff>
      <xdr:row>97</xdr:row>
      <xdr:rowOff>120506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75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40329</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93652</xdr:rowOff>
    </xdr:from>
    <xdr:to>
      <xdr:col>55</xdr:col>
      <xdr:colOff>88900</xdr:colOff>
      <xdr:row>90</xdr:row>
      <xdr:rowOff>93652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88669</xdr:rowOff>
    </xdr:from>
    <xdr:to>
      <xdr:col>55</xdr:col>
      <xdr:colOff>0</xdr:colOff>
      <xdr:row>96</xdr:row>
      <xdr:rowOff>96678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547869"/>
          <a:ext cx="8382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64915</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1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42038</xdr:rowOff>
    </xdr:from>
    <xdr:to>
      <xdr:col>55</xdr:col>
      <xdr:colOff>50800</xdr:colOff>
      <xdr:row>95</xdr:row>
      <xdr:rowOff>143638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96678</xdr:rowOff>
    </xdr:from>
    <xdr:to>
      <xdr:col>50</xdr:col>
      <xdr:colOff>114300</xdr:colOff>
      <xdr:row>96</xdr:row>
      <xdr:rowOff>96944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555878"/>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54328</xdr:rowOff>
    </xdr:from>
    <xdr:to>
      <xdr:col>50</xdr:col>
      <xdr:colOff>165100</xdr:colOff>
      <xdr:row>95</xdr:row>
      <xdr:rowOff>155928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34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11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96944</xdr:rowOff>
    </xdr:from>
    <xdr:to>
      <xdr:col>45</xdr:col>
      <xdr:colOff>177800</xdr:colOff>
      <xdr:row>96</xdr:row>
      <xdr:rowOff>170934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556144"/>
          <a:ext cx="889000" cy="7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55372</xdr:rowOff>
    </xdr:from>
    <xdr:to>
      <xdr:col>46</xdr:col>
      <xdr:colOff>38100</xdr:colOff>
      <xdr:row>95</xdr:row>
      <xdr:rowOff>156972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34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2049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1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170934</xdr:rowOff>
    </xdr:from>
    <xdr:to>
      <xdr:col>41</xdr:col>
      <xdr:colOff>50800</xdr:colOff>
      <xdr:row>97</xdr:row>
      <xdr:rowOff>74938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630134"/>
          <a:ext cx="889000" cy="7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57818</xdr:rowOff>
    </xdr:from>
    <xdr:to>
      <xdr:col>41</xdr:col>
      <xdr:colOff>101600</xdr:colOff>
      <xdr:row>96</xdr:row>
      <xdr:rowOff>159418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4495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2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73758</xdr:rowOff>
    </xdr:from>
    <xdr:to>
      <xdr:col>36</xdr:col>
      <xdr:colOff>165100</xdr:colOff>
      <xdr:row>97</xdr:row>
      <xdr:rowOff>3908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3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20435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30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37869</xdr:rowOff>
    </xdr:from>
    <xdr:to>
      <xdr:col>55</xdr:col>
      <xdr:colOff>50800</xdr:colOff>
      <xdr:row>96</xdr:row>
      <xdr:rowOff>139469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9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16296</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7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45878</xdr:rowOff>
    </xdr:from>
    <xdr:to>
      <xdr:col>50</xdr:col>
      <xdr:colOff>165100</xdr:colOff>
      <xdr:row>96</xdr:row>
      <xdr:rowOff>147478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138605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59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46144</xdr:rowOff>
    </xdr:from>
    <xdr:to>
      <xdr:col>46</xdr:col>
      <xdr:colOff>38100</xdr:colOff>
      <xdr:row>96</xdr:row>
      <xdr:rowOff>147744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0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138871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59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120134</xdr:rowOff>
    </xdr:from>
    <xdr:to>
      <xdr:col>41</xdr:col>
      <xdr:colOff>101600</xdr:colOff>
      <xdr:row>97</xdr:row>
      <xdr:rowOff>50284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7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41411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67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24138</xdr:rowOff>
    </xdr:from>
    <xdr:to>
      <xdr:col>36</xdr:col>
      <xdr:colOff>165100</xdr:colOff>
      <xdr:row>97</xdr:row>
      <xdr:rowOff>125738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116865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74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60353</xdr:rowOff>
    </xdr:from>
    <xdr:to>
      <xdr:col>85</xdr:col>
      <xdr:colOff>126364</xdr:colOff>
      <xdr:row>39</xdr:row>
      <xdr:rowOff>20531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75303"/>
          <a:ext cx="1269" cy="133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24358</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1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20531</xdr:rowOff>
    </xdr:from>
    <xdr:to>
      <xdr:col>86</xdr:col>
      <xdr:colOff>25400</xdr:colOff>
      <xdr:row>39</xdr:row>
      <xdr:rowOff>20531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0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7030</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60353</xdr:rowOff>
    </xdr:from>
    <xdr:to>
      <xdr:col>86</xdr:col>
      <xdr:colOff>25400</xdr:colOff>
      <xdr:row>31</xdr:row>
      <xdr:rowOff>60353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7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21903</xdr:rowOff>
    </xdr:from>
    <xdr:to>
      <xdr:col>85</xdr:col>
      <xdr:colOff>127000</xdr:colOff>
      <xdr:row>37</xdr:row>
      <xdr:rowOff>68491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65553"/>
          <a:ext cx="838200" cy="4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150159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5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127282</xdr:rowOff>
    </xdr:from>
    <xdr:to>
      <xdr:col>85</xdr:col>
      <xdr:colOff>177800</xdr:colOff>
      <xdr:row>37</xdr:row>
      <xdr:rowOff>57432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9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68491</xdr:rowOff>
    </xdr:from>
    <xdr:to>
      <xdr:col>81</xdr:col>
      <xdr:colOff>50800</xdr:colOff>
      <xdr:row>37</xdr:row>
      <xdr:rowOff>94552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12141"/>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101427</xdr:rowOff>
    </xdr:from>
    <xdr:to>
      <xdr:col>81</xdr:col>
      <xdr:colOff>101600</xdr:colOff>
      <xdr:row>37</xdr:row>
      <xdr:rowOff>31577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48104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93111</xdr:rowOff>
    </xdr:from>
    <xdr:to>
      <xdr:col>76</xdr:col>
      <xdr:colOff>114300</xdr:colOff>
      <xdr:row>37</xdr:row>
      <xdr:rowOff>94552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36761"/>
          <a:ext cx="88900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162052</xdr:rowOff>
    </xdr:from>
    <xdr:to>
      <xdr:col>76</xdr:col>
      <xdr:colOff>165100</xdr:colOff>
      <xdr:row>36</xdr:row>
      <xdr:rowOff>92202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108729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44877</xdr:rowOff>
    </xdr:from>
    <xdr:to>
      <xdr:col>71</xdr:col>
      <xdr:colOff>177800</xdr:colOff>
      <xdr:row>37</xdr:row>
      <xdr:rowOff>93111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217077"/>
          <a:ext cx="889000" cy="2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15588</xdr:rowOff>
    </xdr:from>
    <xdr:to>
      <xdr:col>72</xdr:col>
      <xdr:colOff>38100</xdr:colOff>
      <xdr:row>37</xdr:row>
      <xdr:rowOff>117188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5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133715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6970</xdr:rowOff>
    </xdr:from>
    <xdr:to>
      <xdr:col>67</xdr:col>
      <xdr:colOff>101600</xdr:colOff>
      <xdr:row>37</xdr:row>
      <xdr:rowOff>108570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5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99697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4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142553</xdr:rowOff>
    </xdr:from>
    <xdr:to>
      <xdr:col>85</xdr:col>
      <xdr:colOff>177800</xdr:colOff>
      <xdr:row>37</xdr:row>
      <xdr:rowOff>72703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1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120980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9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17691</xdr:rowOff>
    </xdr:from>
    <xdr:to>
      <xdr:col>81</xdr:col>
      <xdr:colOff>101600</xdr:colOff>
      <xdr:row>37</xdr:row>
      <xdr:rowOff>119291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110418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43752</xdr:rowOff>
    </xdr:from>
    <xdr:to>
      <xdr:col>76</xdr:col>
      <xdr:colOff>165100</xdr:colOff>
      <xdr:row>37</xdr:row>
      <xdr:rowOff>145352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8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136479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8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42311</xdr:rowOff>
    </xdr:from>
    <xdr:to>
      <xdr:col>72</xdr:col>
      <xdr:colOff>38100</xdr:colOff>
      <xdr:row>37</xdr:row>
      <xdr:rowOff>143911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8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135038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7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165527</xdr:rowOff>
    </xdr:from>
    <xdr:to>
      <xdr:col>67</xdr:col>
      <xdr:colOff>101600</xdr:colOff>
      <xdr:row>36</xdr:row>
      <xdr:rowOff>95677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16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112204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94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143902</xdr:rowOff>
    </xdr:from>
    <xdr:to>
      <xdr:col>85</xdr:col>
      <xdr:colOff>126364</xdr:colOff>
      <xdr:row>58</xdr:row>
      <xdr:rowOff>83573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16402"/>
          <a:ext cx="1269" cy="131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87400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3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83573</xdr:rowOff>
    </xdr:from>
    <xdr:to>
      <xdr:col>86</xdr:col>
      <xdr:colOff>25400</xdr:colOff>
      <xdr:row>58</xdr:row>
      <xdr:rowOff>83573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2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90579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9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143902</xdr:rowOff>
    </xdr:from>
    <xdr:to>
      <xdr:col>86</xdr:col>
      <xdr:colOff>25400</xdr:colOff>
      <xdr:row>50</xdr:row>
      <xdr:rowOff>143902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1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90681</xdr:rowOff>
    </xdr:from>
    <xdr:to>
      <xdr:col>85</xdr:col>
      <xdr:colOff>127000</xdr:colOff>
      <xdr:row>58</xdr:row>
      <xdr:rowOff>45506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91881"/>
          <a:ext cx="838200" cy="29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32877</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62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10000</xdr:rowOff>
    </xdr:from>
    <xdr:to>
      <xdr:col>85</xdr:col>
      <xdr:colOff>177800</xdr:colOff>
      <xdr:row>56</xdr:row>
      <xdr:rowOff>111600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13719</xdr:rowOff>
    </xdr:from>
    <xdr:to>
      <xdr:col>81</xdr:col>
      <xdr:colOff>50800</xdr:colOff>
      <xdr:row>58</xdr:row>
      <xdr:rowOff>45506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86369"/>
          <a:ext cx="889000" cy="20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42091</xdr:rowOff>
    </xdr:from>
    <xdr:to>
      <xdr:col>81</xdr:col>
      <xdr:colOff>101600</xdr:colOff>
      <xdr:row>56</xdr:row>
      <xdr:rowOff>143691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160218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13719</xdr:rowOff>
    </xdr:from>
    <xdr:to>
      <xdr:col>76</xdr:col>
      <xdr:colOff>114300</xdr:colOff>
      <xdr:row>57</xdr:row>
      <xdr:rowOff>159251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86369"/>
          <a:ext cx="889000" cy="14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31739</xdr:rowOff>
    </xdr:from>
    <xdr:to>
      <xdr:col>76</xdr:col>
      <xdr:colOff>165100</xdr:colOff>
      <xdr:row>56</xdr:row>
      <xdr:rowOff>133339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149866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141115</xdr:rowOff>
    </xdr:from>
    <xdr:to>
      <xdr:col>71</xdr:col>
      <xdr:colOff>177800</xdr:colOff>
      <xdr:row>57</xdr:row>
      <xdr:rowOff>159251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913765"/>
          <a:ext cx="8890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84807</xdr:rowOff>
    </xdr:from>
    <xdr:to>
      <xdr:col>72</xdr:col>
      <xdr:colOff>38100</xdr:colOff>
      <xdr:row>57</xdr:row>
      <xdr:rowOff>14957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8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31484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6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145190</xdr:rowOff>
    </xdr:from>
    <xdr:to>
      <xdr:col>67</xdr:col>
      <xdr:colOff>101600</xdr:colOff>
      <xdr:row>57</xdr:row>
      <xdr:rowOff>75340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4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91867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2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39881</xdr:rowOff>
    </xdr:from>
    <xdr:to>
      <xdr:col>85</xdr:col>
      <xdr:colOff>177800</xdr:colOff>
      <xdr:row>56</xdr:row>
      <xdr:rowOff>141481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4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18308</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1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166156</xdr:rowOff>
    </xdr:from>
    <xdr:to>
      <xdr:col>81</xdr:col>
      <xdr:colOff>101600</xdr:colOff>
      <xdr:row>58</xdr:row>
      <xdr:rowOff>96306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93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87433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100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134369</xdr:rowOff>
    </xdr:from>
    <xdr:to>
      <xdr:col>76</xdr:col>
      <xdr:colOff>165100</xdr:colOff>
      <xdr:row>57</xdr:row>
      <xdr:rowOff>64519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3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55646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2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108451</xdr:rowOff>
    </xdr:from>
    <xdr:to>
      <xdr:col>72</xdr:col>
      <xdr:colOff>38100</xdr:colOff>
      <xdr:row>58</xdr:row>
      <xdr:rowOff>38601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29728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90315</xdr:rowOff>
    </xdr:from>
    <xdr:to>
      <xdr:col>67</xdr:col>
      <xdr:colOff>101600</xdr:colOff>
      <xdr:row>58</xdr:row>
      <xdr:rowOff>20465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11592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5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24916</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26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143043</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0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24916</xdr:rowOff>
    </xdr:from>
    <xdr:to>
      <xdr:col>86</xdr:col>
      <xdr:colOff>25400</xdr:colOff>
      <xdr:row>70</xdr:row>
      <xdr:rowOff>24916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2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60869</xdr:rowOff>
    </xdr:from>
    <xdr:to>
      <xdr:col>85</xdr:col>
      <xdr:colOff>127000</xdr:colOff>
      <xdr:row>78</xdr:row>
      <xdr:rowOff>5073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262519"/>
          <a:ext cx="838200" cy="11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3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151536</xdr:rowOff>
    </xdr:from>
    <xdr:to>
      <xdr:col>85</xdr:col>
      <xdr:colOff>177800</xdr:colOff>
      <xdr:row>78</xdr:row>
      <xdr:rowOff>81686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5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45362</xdr:rowOff>
    </xdr:from>
    <xdr:to>
      <xdr:col>81</xdr:col>
      <xdr:colOff>50800</xdr:colOff>
      <xdr:row>77</xdr:row>
      <xdr:rowOff>60869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247012"/>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140618</xdr:rowOff>
    </xdr:from>
    <xdr:to>
      <xdr:col>81</xdr:col>
      <xdr:colOff>101600</xdr:colOff>
      <xdr:row>78</xdr:row>
      <xdr:rowOff>70768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61895</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43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45362</xdr:rowOff>
    </xdr:from>
    <xdr:to>
      <xdr:col>76</xdr:col>
      <xdr:colOff>114300</xdr:colOff>
      <xdr:row>77</xdr:row>
      <xdr:rowOff>132321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247012"/>
          <a:ext cx="889000" cy="8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133276</xdr:rowOff>
    </xdr:from>
    <xdr:to>
      <xdr:col>76</xdr:col>
      <xdr:colOff>165100</xdr:colOff>
      <xdr:row>78</xdr:row>
      <xdr:rowOff>63426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3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54553</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42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116419</xdr:rowOff>
    </xdr:from>
    <xdr:to>
      <xdr:col>71</xdr:col>
      <xdr:colOff>177800</xdr:colOff>
      <xdr:row>77</xdr:row>
      <xdr:rowOff>132321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318069"/>
          <a:ext cx="889000" cy="1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140911</xdr:rowOff>
    </xdr:from>
    <xdr:to>
      <xdr:col>72</xdr:col>
      <xdr:colOff>38100</xdr:colOff>
      <xdr:row>78</xdr:row>
      <xdr:rowOff>71061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62188</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43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136531</xdr:rowOff>
    </xdr:from>
    <xdr:to>
      <xdr:col>67</xdr:col>
      <xdr:colOff>101600</xdr:colOff>
      <xdr:row>78</xdr:row>
      <xdr:rowOff>66681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3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57808</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43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125723</xdr:rowOff>
    </xdr:from>
    <xdr:to>
      <xdr:col>85</xdr:col>
      <xdr:colOff>177800</xdr:colOff>
      <xdr:row>78</xdr:row>
      <xdr:rowOff>55873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32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148600</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17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10069</xdr:rowOff>
    </xdr:from>
    <xdr:to>
      <xdr:col>81</xdr:col>
      <xdr:colOff>101600</xdr:colOff>
      <xdr:row>77</xdr:row>
      <xdr:rowOff>111669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2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128196</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298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166012</xdr:rowOff>
    </xdr:from>
    <xdr:to>
      <xdr:col>76</xdr:col>
      <xdr:colOff>165100</xdr:colOff>
      <xdr:row>77</xdr:row>
      <xdr:rowOff>96162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19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112689</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25111" y="1297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81521</xdr:rowOff>
    </xdr:from>
    <xdr:to>
      <xdr:col>72</xdr:col>
      <xdr:colOff>38100</xdr:colOff>
      <xdr:row>78</xdr:row>
      <xdr:rowOff>11671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28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28198</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36111" y="1305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65619</xdr:rowOff>
    </xdr:from>
    <xdr:to>
      <xdr:col>67</xdr:col>
      <xdr:colOff>101600</xdr:colOff>
      <xdr:row>77</xdr:row>
      <xdr:rowOff>167219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26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12296</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47111" y="1304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33085</xdr:rowOff>
    </xdr:from>
    <xdr:to>
      <xdr:col>85</xdr:col>
      <xdr:colOff>126364</xdr:colOff>
      <xdr:row>99</xdr:row>
      <xdr:rowOff>116731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63585"/>
          <a:ext cx="1269" cy="162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120558</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709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116731</xdr:rowOff>
    </xdr:from>
    <xdr:to>
      <xdr:col>86</xdr:col>
      <xdr:colOff>25400</xdr:colOff>
      <xdr:row>99</xdr:row>
      <xdr:rowOff>116731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709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151212</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3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177,794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33085</xdr:rowOff>
    </xdr:from>
    <xdr:to>
      <xdr:col>86</xdr:col>
      <xdr:colOff>25400</xdr:colOff>
      <xdr:row>90</xdr:row>
      <xdr:rowOff>33085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6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104811</xdr:rowOff>
    </xdr:from>
    <xdr:to>
      <xdr:col>85</xdr:col>
      <xdr:colOff>127000</xdr:colOff>
      <xdr:row>93</xdr:row>
      <xdr:rowOff>112681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049661"/>
          <a:ext cx="8382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123237</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410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144810</xdr:rowOff>
    </xdr:from>
    <xdr:to>
      <xdr:col>85</xdr:col>
      <xdr:colOff>177800</xdr:colOff>
      <xdr:row>96</xdr:row>
      <xdr:rowOff>74960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112681</xdr:rowOff>
    </xdr:from>
    <xdr:to>
      <xdr:col>81</xdr:col>
      <xdr:colOff>50800</xdr:colOff>
      <xdr:row>93</xdr:row>
      <xdr:rowOff>129772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057531"/>
          <a:ext cx="889000" cy="1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155673</xdr:rowOff>
    </xdr:from>
    <xdr:to>
      <xdr:col>81</xdr:col>
      <xdr:colOff>101600</xdr:colOff>
      <xdr:row>96</xdr:row>
      <xdr:rowOff>85823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76950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5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129772</xdr:rowOff>
    </xdr:from>
    <xdr:to>
      <xdr:col>76</xdr:col>
      <xdr:colOff>114300</xdr:colOff>
      <xdr:row>93</xdr:row>
      <xdr:rowOff>158423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074622"/>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12091</xdr:rowOff>
    </xdr:from>
    <xdr:to>
      <xdr:col>76</xdr:col>
      <xdr:colOff>165100</xdr:colOff>
      <xdr:row>96</xdr:row>
      <xdr:rowOff>113691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104818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5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158423</xdr:rowOff>
    </xdr:from>
    <xdr:to>
      <xdr:col>71</xdr:col>
      <xdr:colOff>177800</xdr:colOff>
      <xdr:row>94</xdr:row>
      <xdr:rowOff>27360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103273"/>
          <a:ext cx="889000" cy="4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74879</xdr:rowOff>
    </xdr:from>
    <xdr:to>
      <xdr:col>72</xdr:col>
      <xdr:colOff>38100</xdr:colOff>
      <xdr:row>97</xdr:row>
      <xdr:rowOff>5029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5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167606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62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96008</xdr:rowOff>
    </xdr:from>
    <xdr:to>
      <xdr:col>67</xdr:col>
      <xdr:colOff>101600</xdr:colOff>
      <xdr:row>97</xdr:row>
      <xdr:rowOff>26158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5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17285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64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54011</xdr:rowOff>
    </xdr:from>
    <xdr:to>
      <xdr:col>85</xdr:col>
      <xdr:colOff>177800</xdr:colOff>
      <xdr:row>93</xdr:row>
      <xdr:rowOff>155611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59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76888</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85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61881</xdr:rowOff>
    </xdr:from>
    <xdr:to>
      <xdr:col>81</xdr:col>
      <xdr:colOff>101600</xdr:colOff>
      <xdr:row>93</xdr:row>
      <xdr:rowOff>163481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00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8558</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578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78972</xdr:rowOff>
    </xdr:from>
    <xdr:to>
      <xdr:col>76</xdr:col>
      <xdr:colOff>165100</xdr:colOff>
      <xdr:row>94</xdr:row>
      <xdr:rowOff>9122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02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25649</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579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107623</xdr:rowOff>
    </xdr:from>
    <xdr:to>
      <xdr:col>72</xdr:col>
      <xdr:colOff>38100</xdr:colOff>
      <xdr:row>94</xdr:row>
      <xdr:rowOff>37773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54300</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5827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148010</xdr:rowOff>
    </xdr:from>
    <xdr:to>
      <xdr:col>67</xdr:col>
      <xdr:colOff>101600</xdr:colOff>
      <xdr:row>94</xdr:row>
      <xdr:rowOff>78160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09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94687</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586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40096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55046"/>
          <a:ext cx="1269"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158223</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3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40096</xdr:rowOff>
    </xdr:from>
    <xdr:to>
      <xdr:col>116</xdr:col>
      <xdr:colOff>152400</xdr:colOff>
      <xdr:row>31</xdr:row>
      <xdr:rowOff>40096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5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40096</xdr:rowOff>
    </xdr:from>
    <xdr:to>
      <xdr:col>116</xdr:col>
      <xdr:colOff>63500</xdr:colOff>
      <xdr:row>34</xdr:row>
      <xdr:rowOff>31931</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1323300" y="5355046"/>
          <a:ext cx="838200" cy="5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139173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65427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160746</xdr:rowOff>
    </xdr:from>
    <xdr:to>
      <xdr:col>116</xdr:col>
      <xdr:colOff>114300</xdr:colOff>
      <xdr:row>39</xdr:row>
      <xdr:rowOff>90896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7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31931</xdr:rowOff>
    </xdr:from>
    <xdr:to>
      <xdr:col>111</xdr:col>
      <xdr:colOff>177800</xdr:colOff>
      <xdr:row>36</xdr:row>
      <xdr:rowOff>82006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0434300" y="5861231"/>
          <a:ext cx="889000" cy="39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125912</xdr:rowOff>
    </xdr:from>
    <xdr:to>
      <xdr:col>112</xdr:col>
      <xdr:colOff>38100</xdr:colOff>
      <xdr:row>39</xdr:row>
      <xdr:rowOff>56062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4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47189</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733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82006</xdr:rowOff>
    </xdr:from>
    <xdr:to>
      <xdr:col>107</xdr:col>
      <xdr:colOff>50800</xdr:colOff>
      <xdr:row>38</xdr:row>
      <xdr:rowOff>168003</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9545300" y="6254206"/>
          <a:ext cx="889000" cy="42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1270</xdr:rowOff>
    </xdr:from>
    <xdr:to>
      <xdr:col>107</xdr:col>
      <xdr:colOff>101600</xdr:colOff>
      <xdr:row>39</xdr:row>
      <xdr:rowOff>102870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93997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780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160927</xdr:rowOff>
    </xdr:from>
    <xdr:to>
      <xdr:col>102</xdr:col>
      <xdr:colOff>114300</xdr:colOff>
      <xdr:row>38</xdr:row>
      <xdr:rowOff>168003</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504577"/>
          <a:ext cx="889000" cy="17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43724</xdr:rowOff>
    </xdr:from>
    <xdr:to>
      <xdr:col>102</xdr:col>
      <xdr:colOff>165100</xdr:colOff>
      <xdr:row>39</xdr:row>
      <xdr:rowOff>145324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3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136451</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82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36104</xdr:rowOff>
    </xdr:from>
    <xdr:to>
      <xdr:col>98</xdr:col>
      <xdr:colOff>38100</xdr:colOff>
      <xdr:row>39</xdr:row>
      <xdr:rowOff>137704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128831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8153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160746</xdr:rowOff>
    </xdr:from>
    <xdr:to>
      <xdr:col>116</xdr:col>
      <xdr:colOff>114300</xdr:colOff>
      <xdr:row>31</xdr:row>
      <xdr:rowOff>90896</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53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113773</xdr:rowOff>
    </xdr:from>
    <xdr:ext cx="469744"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525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152581</xdr:rowOff>
    </xdr:from>
    <xdr:to>
      <xdr:col>112</xdr:col>
      <xdr:colOff>38100</xdr:colOff>
      <xdr:row>34</xdr:row>
      <xdr:rowOff>82731</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58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32</xdr:row>
      <xdr:rowOff>99258</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4017" y="5585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31206</xdr:rowOff>
    </xdr:from>
    <xdr:to>
      <xdr:col>107</xdr:col>
      <xdr:colOff>101600</xdr:colOff>
      <xdr:row>36</xdr:row>
      <xdr:rowOff>132806</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20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149333</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5017" y="597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117203</xdr:rowOff>
    </xdr:from>
    <xdr:to>
      <xdr:col>102</xdr:col>
      <xdr:colOff>165100</xdr:colOff>
      <xdr:row>39</xdr:row>
      <xdr:rowOff>47353</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3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63880</xdr:rowOff>
    </xdr:from>
    <xdr:ext cx="313932"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88333" y="6407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110127</xdr:rowOff>
    </xdr:from>
    <xdr:to>
      <xdr:col>98</xdr:col>
      <xdr:colOff>38100</xdr:colOff>
      <xdr:row>38</xdr:row>
      <xdr:rowOff>40277</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4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56804</xdr:rowOff>
    </xdr:from>
    <xdr:ext cx="378565"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67017" y="6229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総務費について、町税の増額に伴う財政調整基金への積み立てにより、前年度と比較し</a:t>
          </a:r>
          <a:r>
            <a:rPr kumimoji="1" lang="en-US" altLang="ja-JP" sz="1300">
              <a:latin typeface="ＭＳ Ｐゴシック" panose="020B0600070205080204" pitchFamily="50" charset="-128"/>
              <a:ea typeface="ＭＳ Ｐゴシック" panose="020B0600070205080204" pitchFamily="50" charset="-128"/>
            </a:rPr>
            <a:t>182,147</a:t>
          </a:r>
          <a:r>
            <a:rPr kumimoji="1" lang="ja-JP" altLang="en-US" sz="1300">
              <a:latin typeface="ＭＳ Ｐゴシック" panose="020B0600070205080204" pitchFamily="50" charset="-128"/>
              <a:ea typeface="ＭＳ Ｐゴシック" panose="020B0600070205080204" pitchFamily="50" charset="-128"/>
            </a:rPr>
            <a:t>円と大幅に増額している。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教育費について、学校給食費無償化事業基金の積み立てや、学校統合に係る校舎の改修工事等により前年度と比較し</a:t>
          </a:r>
          <a:r>
            <a:rPr kumimoji="1" lang="en-US" altLang="ja-JP" sz="1300">
              <a:latin typeface="ＭＳ Ｐゴシック" panose="020B0600070205080204" pitchFamily="50" charset="-128"/>
              <a:ea typeface="ＭＳ Ｐゴシック" panose="020B0600070205080204" pitchFamily="50" charset="-128"/>
            </a:rPr>
            <a:t>27,350</a:t>
          </a:r>
          <a:r>
            <a:rPr kumimoji="1" lang="ja-JP" altLang="en-US" sz="1300">
              <a:latin typeface="ＭＳ Ｐゴシック" panose="020B0600070205080204" pitchFamily="50" charset="-128"/>
              <a:ea typeface="ＭＳ Ｐゴシック" panose="020B0600070205080204" pitchFamily="50" charset="-128"/>
            </a:rPr>
            <a:t>円増額となった。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諸支出金については、渡船事業特別会計への繰出金が増えたことにより、増額となった。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令和４年度については、町税の大幅な増額により財政調整基金残高が増加し、標準財政規模比が</a:t>
          </a:r>
          <a:r>
            <a:rPr kumimoji="1" lang="en-US" altLang="ja-JP" sz="1400">
              <a:latin typeface="ＭＳ ゴシック" pitchFamily="49" charset="-128"/>
              <a:ea typeface="ＭＳ ゴシック" pitchFamily="49" charset="-128"/>
            </a:rPr>
            <a:t>36.93</a:t>
          </a:r>
          <a:r>
            <a:rPr kumimoji="1" lang="ja-JP" altLang="en-US" sz="1400">
              <a:latin typeface="ＭＳ ゴシック" pitchFamily="49" charset="-128"/>
              <a:ea typeface="ＭＳ ゴシック" pitchFamily="49" charset="-128"/>
            </a:rPr>
            <a:t>％増となった。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今後は普通交付税の減少を見込み、さらなる事務事業の効率化を図り、自主財源の確保に努める。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〇現状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一般会計及びすべての会計で赤字は生じていない。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〇今後の対応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今後も各会計で適切な財政運営、企業経営を行っていく。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地方債残高の減少に伴い、元利償還金は減少傾向にある。公営企業債の元利償還金に対する繰入金については、公共下水道の新規整備に伴い、下水道事業への準元利償還金が増加傾向にあるが、令和４年度においては減少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今後とも、緊急度・住民ニーズを的確に把握した事業の選択を行い、新規発行地方債の抑制に努める。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一般会計等に係る地方債の現在高及び公営企業債等繰入見込額については、減少傾向にある。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充当可能基金について、令和４年度は町税の増額に伴い、財政調整基金の積立を行ったため、大幅に増額し、将来負担比率は皆減となった。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早期健全化基準未満であるが、今後も普通交付税の減少が見込まれることから、後世への負担を軽減するよう、交付税参入率の低い地方債発行の抑制に努める。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山口県周防大島町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・財政調整基金については、令和４年度の町税増額に伴い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百万円の増、その他特定目的基金については学校給食費無償化基金の創設等により全体で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・基金の使途の明確化を図り、計画的に積立を行う。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・合併地域振興基金：合併に伴う町民の連携の強化及び地域振興を図る事業。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・学校給食費無償化基金：</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学校給食の無償化事業を実施し、保護者の経済的負担の軽減及び子育てしやすい環境づくりの推進を図る。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・学校給食費無償化基金の創設による増額。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・基金の使途の明確化を図り、適切な積立・取崩を行う。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・人口の減少による交付税・税収の減少を見込み、将来の財政需要に備えるため。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・人口の減少に伴い、交付税・税収ともに減少する見込みであるため、将来の財政需要に備えて積立を行う。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・繰上償還等に備えて計画的に積立を行う。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753C1C4-8C9B-4166-B860-80ADD9B4CD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063B77C-4FE9-462A-BC2A-91FCE691D4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21FDCD2B-A1FA-44FE-816E-56DA1B6E3538}"/>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3DF386CC-4DDB-4F8D-9BDF-32E0F0C8FBD9}"/>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EE541FA1-CBEE-493A-B62F-545AF48C80D2}"/>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E2F109B3-995F-493D-80A8-CEE54ADEF016}"/>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2F5C81A5-02AC-4F82-B45A-E32AF4E310A6}"/>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82616130-F4F9-482A-8508-41B915541547}"/>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A7C47B72-13DA-4EA3-B6F2-93D6DE54115D}"/>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C90659EE-C2CD-4CC7-A48D-F958560299E5}"/>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B1B002E1-C0BD-4ACC-85D3-052514A52A32}"/>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2B739716-488C-4572-BCDD-E5E53557A4D9}"/>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D049C2DD-F2B1-45DE-870E-DA622332EA04}"/>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D2C78025-C952-496A-8C5F-91EB3160BB3B}"/>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14,346
14,230
138.10
17,999,671
17,082,506
836,918
8,742,722
14,820,381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F94266A8-BF80-4A1B-990E-2A8C4475FFCB}"/>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A5A74DC9-F936-4505-9D5D-59FBB2E569F4}"/>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A3F308F8-B6E5-4BCC-BC13-541808048C1A}"/>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57C0C7A-6EC9-4A86-8EEF-2A132A20822D}"/>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AA61474E-E8E5-46A8-9DA2-D53CDA809036}"/>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A72568B6-CB0D-41D9-9A58-B7F6DC5EB80D}"/>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6C89BFDE-ECF2-4507-8CFE-215B838A7548}"/>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7123AFB0-BEDB-49F2-A565-E065DE8413A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BCD858DE-94D5-48F7-B27E-4E8B8683F832}"/>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BB47B31A-3E63-477F-867F-B79AF7F6034A}"/>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B9C06A0C-E2CD-46CF-AB14-5C7FE8FBD49B}"/>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EA47DDE0-7640-4088-AC82-B33A4B260C84}"/>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745F8BB8-FB9B-42BB-BD08-0DB34511EADD}"/>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35E8006C-46A5-4A1F-8696-351688DB3549}"/>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CA5A289F-7366-4B86-857A-3E344B8754D5}"/>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F33A897-45CC-4E31-8DCA-0F3BD01B9BA4}"/>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33256BAE-0050-4C9F-B53A-C5D506BC82E2}"/>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3CEBE9BB-42FE-41DA-94BD-F91EC7F2572F}"/>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57FBDCB1-F1B8-4AD3-8EAB-46BCFD4922AC}"/>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1A9DABA1-1467-421F-9A57-3313A4B2E08D}"/>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1E40A062-8B94-4CF3-976A-67BDECDCD0E4}"/>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D86CFD72-FE71-497F-9FE2-BD7935EE3F8E}"/>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D465C47F-571B-4EA9-81C7-ECC401DBC5F7}"/>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612AD5CF-362F-47B0-981F-55FC68640992}"/>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9BC84D58-CAE5-47E0-9E22-5988673BA26A}"/>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A3D8CB92-DB0A-410A-A07A-5E71CB8DBE65}"/>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F0DE40D6-D040-4994-BC8A-C2B534EEEEA7}"/>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3B055205-8808-4FFE-BD26-73E1137DEE4D}"/>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B9CB7FAD-3167-47C2-A411-89E422BBE593}"/>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E3883A90-7266-49E2-A61D-051E0F0DE387}"/>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15DED97B-4E86-49B2-975F-3BF06F5E784E}"/>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C6CB656E-C6E7-461B-8E68-1DB3E5B1CA64}"/>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A7943587-EA15-480C-AD5A-1F6F2C710C42}"/>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71371491-72D1-4A85-B8EC-ADBDF2A9A692}"/>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C7F176DA-74A0-4CD3-A392-93460D33BB6A}"/>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年代～</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年代の高度経済成長期に建設された多くの公共施設が、築年数の経過による老朽化で改築や大規模な改修が必要な時期を迎えており、更に人口の減少にともない町税収入率も減少しているが、本町では令和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周防大島町公共施設等総合管理計画」の見直しをし、公共施設等の保有や維持管理・大規模改修・建て替え等について中長期的な視点から計画的・効果的に推進し、財政負担の軽減・平準化を図っており、有形固定資産減価償却率が類似団体よりも低くなっている。これからも、中長期的な視点から公共施設等の保有や維持管理・改修・建て替えについて計画的・効果的に推進し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96883099-27E7-40F7-96E7-48235BAE2059}"/>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1D4E4DC1-762F-4B61-9267-3E271E165C88}"/>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9EEB654C-DC0C-4281-8840-B17F696EAF68}"/>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9330548B-2AA9-440E-93AC-5249D4D58EE4}"/>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493E0C27-B8D3-42A6-B940-98D48AEF0CE4}"/>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1FCD9001-972D-434A-957C-D6DEC9499D06}"/>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5C1B71EA-F1CB-49E9-9D9C-F85274F641AA}"/>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9054D30B-527E-4076-B89E-303432BCFC65}"/>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F2042943-A855-4693-BDED-EA8390519C29}"/>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AFDCF176-90E2-4FC7-8A40-61D47A79D830}"/>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44608B4F-DAA6-4A67-8B83-3338FACD38C2}"/>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1FF49D7A-1746-44D8-B152-030323DDC172}"/>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2F0CA217-D711-4563-992C-5F87A232BD8E}"/>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730869A-9971-4543-AE8B-595E07170392}"/>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72CFF121-FDE3-41F8-8FDB-5BD1D01237E5}"/>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112B3A10-026F-4BFA-8634-F3B61B9893D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35</xdr:row>
      <xdr:rowOff>26670</xdr:rowOff>
    </xdr:to>
    <xdr:cxnSp macro="">
      <xdr:nvCxnSpPr>
        <xdr:cNvPr id="67" name="直線コネクタ 66">
          <a:extLst>
            <a:ext uri="{FF2B5EF4-FFF2-40B4-BE49-F238E27FC236}">
              <a16:creationId xmlns:a16="http://schemas.microsoft.com/office/drawing/2014/main" id="{89E93222-7A74-4078-8DFC-BF96436CD6D4}"/>
            </a:ext>
          </a:extLst>
        </xdr:cNvPr>
        <xdr:cNvCxnSpPr/>
      </xdr:nvCxnSpPr>
      <xdr:spPr>
        <a:xfrm flipV="1">
          <a:off x="4206240" y="4539192"/>
          <a:ext cx="1270" cy="135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30497</xdr:rowOff>
    </xdr:from>
    <xdr:ext cx="405111" cy="259045"/>
    <xdr:sp macro="" textlink="">
      <xdr:nvSpPr>
        <xdr:cNvPr id="68" name="有形固定資産減価償却率最小値テキスト">
          <a:extLst>
            <a:ext uri="{FF2B5EF4-FFF2-40B4-BE49-F238E27FC236}">
              <a16:creationId xmlns:a16="http://schemas.microsoft.com/office/drawing/2014/main" id="{1EB7E4FE-5AEA-443C-BDF1-75A1CEAB4980}"/>
            </a:ext>
          </a:extLst>
        </xdr:cNvPr>
        <xdr:cNvSpPr txBox="1"/>
      </xdr:nvSpPr>
      <xdr:spPr>
        <a:xfrm>
          <a:off x="4258945" y="589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26670</xdr:rowOff>
    </xdr:from>
    <xdr:to>
      <xdr:col>23</xdr:col>
      <xdr:colOff>174625</xdr:colOff>
      <xdr:row>35</xdr:row>
      <xdr:rowOff>26670</xdr:rowOff>
    </xdr:to>
    <xdr:cxnSp macro="">
      <xdr:nvCxnSpPr>
        <xdr:cNvPr id="69" name="直線コネクタ 68">
          <a:extLst>
            <a:ext uri="{FF2B5EF4-FFF2-40B4-BE49-F238E27FC236}">
              <a16:creationId xmlns:a16="http://schemas.microsoft.com/office/drawing/2014/main" id="{E9F6C6B5-A3BD-4AA7-AB4B-4E6F86845BF5}"/>
            </a:ext>
          </a:extLst>
        </xdr:cNvPr>
        <xdr:cNvCxnSpPr/>
      </xdr:nvCxnSpPr>
      <xdr:spPr>
        <a:xfrm>
          <a:off x="4119245" y="589407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70" name="有形固定資産減価償却率最大値テキスト">
          <a:extLst>
            <a:ext uri="{FF2B5EF4-FFF2-40B4-BE49-F238E27FC236}">
              <a16:creationId xmlns:a16="http://schemas.microsoft.com/office/drawing/2014/main" id="{F17DC63B-6E8F-4ADC-B0F5-8A7F4DBC7DB4}"/>
            </a:ext>
          </a:extLst>
        </xdr:cNvPr>
        <xdr:cNvSpPr txBox="1"/>
      </xdr:nvSpPr>
      <xdr:spPr>
        <a:xfrm>
          <a:off x="4258945" y="432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71" name="直線コネクタ 70">
          <a:extLst>
            <a:ext uri="{FF2B5EF4-FFF2-40B4-BE49-F238E27FC236}">
              <a16:creationId xmlns:a16="http://schemas.microsoft.com/office/drawing/2014/main" id="{AD8B7DEA-8BD7-426C-B5FF-6488C37BB2CF}"/>
            </a:ext>
          </a:extLst>
        </xdr:cNvPr>
        <xdr:cNvCxnSpPr/>
      </xdr:nvCxnSpPr>
      <xdr:spPr>
        <a:xfrm>
          <a:off x="4119245" y="45391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154322</xdr:rowOff>
    </xdr:from>
    <xdr:ext cx="405111" cy="259045"/>
    <xdr:sp macro="" textlink="">
      <xdr:nvSpPr>
        <xdr:cNvPr id="72" name="有形固定資産減価償却率平均値テキスト">
          <a:extLst>
            <a:ext uri="{FF2B5EF4-FFF2-40B4-BE49-F238E27FC236}">
              <a16:creationId xmlns:a16="http://schemas.microsoft.com/office/drawing/2014/main" id="{EC9274BB-D6C0-4660-981D-2F2045D7BC83}"/>
            </a:ext>
          </a:extLst>
        </xdr:cNvPr>
        <xdr:cNvSpPr txBox="1"/>
      </xdr:nvSpPr>
      <xdr:spPr>
        <a:xfrm>
          <a:off x="4258945" y="5351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73" name="フローチャート: 判断 72">
          <a:extLst>
            <a:ext uri="{FF2B5EF4-FFF2-40B4-BE49-F238E27FC236}">
              <a16:creationId xmlns:a16="http://schemas.microsoft.com/office/drawing/2014/main" id="{2AD334F7-3883-4C1B-A6CF-C3E24559725A}"/>
            </a:ext>
          </a:extLst>
        </xdr:cNvPr>
        <xdr:cNvSpPr/>
      </xdr:nvSpPr>
      <xdr:spPr>
        <a:xfrm>
          <a:off x="4157345" y="536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147108</xdr:rowOff>
    </xdr:from>
    <xdr:to>
      <xdr:col>19</xdr:col>
      <xdr:colOff>187325</xdr:colOff>
      <xdr:row>32</xdr:row>
      <xdr:rowOff>77258</xdr:rowOff>
    </xdr:to>
    <xdr:sp macro="" textlink="">
      <xdr:nvSpPr>
        <xdr:cNvPr id="74" name="フローチャート: 判断 73">
          <a:extLst>
            <a:ext uri="{FF2B5EF4-FFF2-40B4-BE49-F238E27FC236}">
              <a16:creationId xmlns:a16="http://schemas.microsoft.com/office/drawing/2014/main" id="{F87892EB-1B3F-474C-814E-E75F50C56062}"/>
            </a:ext>
          </a:extLst>
        </xdr:cNvPr>
        <xdr:cNvSpPr/>
      </xdr:nvSpPr>
      <xdr:spPr>
        <a:xfrm>
          <a:off x="3537585" y="53439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a:extLst>
            <a:ext uri="{FF2B5EF4-FFF2-40B4-BE49-F238E27FC236}">
              <a16:creationId xmlns:a16="http://schemas.microsoft.com/office/drawing/2014/main" id="{E7EDE7AB-F135-4985-9E22-72280BD0B69D}"/>
            </a:ext>
          </a:extLst>
        </xdr:cNvPr>
        <xdr:cNvSpPr/>
      </xdr:nvSpPr>
      <xdr:spPr>
        <a:xfrm>
          <a:off x="2867025" y="52431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6" name="フローチャート: 判断 75">
          <a:extLst>
            <a:ext uri="{FF2B5EF4-FFF2-40B4-BE49-F238E27FC236}">
              <a16:creationId xmlns:a16="http://schemas.microsoft.com/office/drawing/2014/main" id="{DE549C1B-3718-41BC-A5DE-11DF2E62E73C}"/>
            </a:ext>
          </a:extLst>
        </xdr:cNvPr>
        <xdr:cNvSpPr/>
      </xdr:nvSpPr>
      <xdr:spPr>
        <a:xfrm>
          <a:off x="2196465" y="51210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7" name="フローチャート: 判断 76">
          <a:extLst>
            <a:ext uri="{FF2B5EF4-FFF2-40B4-BE49-F238E27FC236}">
              <a16:creationId xmlns:a16="http://schemas.microsoft.com/office/drawing/2014/main" id="{34F0C640-6CE6-46C6-AC34-29979F683F34}"/>
            </a:ext>
          </a:extLst>
        </xdr:cNvPr>
        <xdr:cNvSpPr/>
      </xdr:nvSpPr>
      <xdr:spPr>
        <a:xfrm>
          <a:off x="1525905" y="5085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A410859-F3E1-47D5-8372-6F0EF55BB6ED}"/>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439DE96-DAE9-4F7A-B633-C9DDEE97AA3A}"/>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AF385D2-F149-483F-AFEC-53DA60EF1AE3}"/>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85F3B59-68EC-4D52-8FE5-6FF5CBE5B361}"/>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FEC1759-338F-418A-9781-6968815390C1}"/>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847</xdr:rowOff>
    </xdr:from>
    <xdr:to>
      <xdr:col>23</xdr:col>
      <xdr:colOff>136525</xdr:colOff>
      <xdr:row>32</xdr:row>
      <xdr:rowOff>102447</xdr:rowOff>
    </xdr:to>
    <xdr:sp macro="" textlink="">
      <xdr:nvSpPr>
        <xdr:cNvPr id="83" name="楕円 82">
          <a:extLst>
            <a:ext uri="{FF2B5EF4-FFF2-40B4-BE49-F238E27FC236}">
              <a16:creationId xmlns:a16="http://schemas.microsoft.com/office/drawing/2014/main" id="{33402C96-9918-4057-9761-48858463C3ED}"/>
            </a:ext>
          </a:extLst>
        </xdr:cNvPr>
        <xdr:cNvSpPr/>
      </xdr:nvSpPr>
      <xdr:spPr>
        <a:xfrm>
          <a:off x="4157345" y="536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23724</xdr:rowOff>
    </xdr:from>
    <xdr:ext cx="405111" cy="259045"/>
    <xdr:sp macro="" textlink="">
      <xdr:nvSpPr>
        <xdr:cNvPr id="84" name="有形固定資産減価償却率該当値テキスト">
          <a:extLst>
            <a:ext uri="{FF2B5EF4-FFF2-40B4-BE49-F238E27FC236}">
              <a16:creationId xmlns:a16="http://schemas.microsoft.com/office/drawing/2014/main" id="{B661D4B6-38C5-4ACD-BE38-3A6DD4208250}"/>
            </a:ext>
          </a:extLst>
        </xdr:cNvPr>
        <xdr:cNvSpPr txBox="1"/>
      </xdr:nvSpPr>
      <xdr:spPr>
        <a:xfrm>
          <a:off x="4258945" y="5220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118322</xdr:rowOff>
    </xdr:from>
    <xdr:to>
      <xdr:col>19</xdr:col>
      <xdr:colOff>187325</xdr:colOff>
      <xdr:row>32</xdr:row>
      <xdr:rowOff>48472</xdr:rowOff>
    </xdr:to>
    <xdr:sp macro="" textlink="">
      <xdr:nvSpPr>
        <xdr:cNvPr id="85" name="楕円 84">
          <a:extLst>
            <a:ext uri="{FF2B5EF4-FFF2-40B4-BE49-F238E27FC236}">
              <a16:creationId xmlns:a16="http://schemas.microsoft.com/office/drawing/2014/main" id="{4EE08C54-9B05-428A-B0B7-16DABF4F5B32}"/>
            </a:ext>
          </a:extLst>
        </xdr:cNvPr>
        <xdr:cNvSpPr/>
      </xdr:nvSpPr>
      <xdr:spPr>
        <a:xfrm>
          <a:off x="3537585" y="53151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169122</xdr:rowOff>
    </xdr:from>
    <xdr:to>
      <xdr:col>23</xdr:col>
      <xdr:colOff>85725</xdr:colOff>
      <xdr:row>32</xdr:row>
      <xdr:rowOff>51647</xdr:rowOff>
    </xdr:to>
    <xdr:cxnSp macro="">
      <xdr:nvCxnSpPr>
        <xdr:cNvPr id="86" name="直線コネクタ 85">
          <a:extLst>
            <a:ext uri="{FF2B5EF4-FFF2-40B4-BE49-F238E27FC236}">
              <a16:creationId xmlns:a16="http://schemas.microsoft.com/office/drawing/2014/main" id="{28892219-D189-4496-B416-F11DA9DDD89D}"/>
            </a:ext>
          </a:extLst>
        </xdr:cNvPr>
        <xdr:cNvCxnSpPr/>
      </xdr:nvCxnSpPr>
      <xdr:spPr>
        <a:xfrm>
          <a:off x="3588385" y="5365962"/>
          <a:ext cx="61976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60748</xdr:rowOff>
    </xdr:from>
    <xdr:to>
      <xdr:col>15</xdr:col>
      <xdr:colOff>187325</xdr:colOff>
      <xdr:row>31</xdr:row>
      <xdr:rowOff>162348</xdr:rowOff>
    </xdr:to>
    <xdr:sp macro="" textlink="">
      <xdr:nvSpPr>
        <xdr:cNvPr id="87" name="楕円 86">
          <a:extLst>
            <a:ext uri="{FF2B5EF4-FFF2-40B4-BE49-F238E27FC236}">
              <a16:creationId xmlns:a16="http://schemas.microsoft.com/office/drawing/2014/main" id="{62E470D0-F5AF-473B-A6A1-7F8B2AE53742}"/>
            </a:ext>
          </a:extLst>
        </xdr:cNvPr>
        <xdr:cNvSpPr/>
      </xdr:nvSpPr>
      <xdr:spPr>
        <a:xfrm>
          <a:off x="2867025" y="52575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111548</xdr:rowOff>
    </xdr:from>
    <xdr:to>
      <xdr:col>19</xdr:col>
      <xdr:colOff>136525</xdr:colOff>
      <xdr:row>31</xdr:row>
      <xdr:rowOff>169122</xdr:rowOff>
    </xdr:to>
    <xdr:cxnSp macro="">
      <xdr:nvCxnSpPr>
        <xdr:cNvPr id="88" name="直線コネクタ 87">
          <a:extLst>
            <a:ext uri="{FF2B5EF4-FFF2-40B4-BE49-F238E27FC236}">
              <a16:creationId xmlns:a16="http://schemas.microsoft.com/office/drawing/2014/main" id="{E2ADBA6F-169C-41F4-81A7-BFB1DD977730}"/>
            </a:ext>
          </a:extLst>
        </xdr:cNvPr>
        <xdr:cNvCxnSpPr/>
      </xdr:nvCxnSpPr>
      <xdr:spPr>
        <a:xfrm>
          <a:off x="2917825" y="5308388"/>
          <a:ext cx="67056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167428</xdr:rowOff>
    </xdr:from>
    <xdr:to>
      <xdr:col>11</xdr:col>
      <xdr:colOff>187325</xdr:colOff>
      <xdr:row>31</xdr:row>
      <xdr:rowOff>97578</xdr:rowOff>
    </xdr:to>
    <xdr:sp macro="" textlink="">
      <xdr:nvSpPr>
        <xdr:cNvPr id="89" name="楕円 88">
          <a:extLst>
            <a:ext uri="{FF2B5EF4-FFF2-40B4-BE49-F238E27FC236}">
              <a16:creationId xmlns:a16="http://schemas.microsoft.com/office/drawing/2014/main" id="{16A1D355-4B29-4D3A-B6D4-D68DEA4FEDAA}"/>
            </a:ext>
          </a:extLst>
        </xdr:cNvPr>
        <xdr:cNvSpPr/>
      </xdr:nvSpPr>
      <xdr:spPr>
        <a:xfrm>
          <a:off x="2196465" y="51966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46778</xdr:rowOff>
    </xdr:from>
    <xdr:to>
      <xdr:col>15</xdr:col>
      <xdr:colOff>136525</xdr:colOff>
      <xdr:row>31</xdr:row>
      <xdr:rowOff>111548</xdr:rowOff>
    </xdr:to>
    <xdr:cxnSp macro="">
      <xdr:nvCxnSpPr>
        <xdr:cNvPr id="90" name="直線コネクタ 89">
          <a:extLst>
            <a:ext uri="{FF2B5EF4-FFF2-40B4-BE49-F238E27FC236}">
              <a16:creationId xmlns:a16="http://schemas.microsoft.com/office/drawing/2014/main" id="{DA8E9563-A769-4880-BBF6-EBE58A3BB81E}"/>
            </a:ext>
          </a:extLst>
        </xdr:cNvPr>
        <xdr:cNvCxnSpPr/>
      </xdr:nvCxnSpPr>
      <xdr:spPr>
        <a:xfrm>
          <a:off x="2247265" y="5243618"/>
          <a:ext cx="6705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113453</xdr:rowOff>
    </xdr:from>
    <xdr:to>
      <xdr:col>7</xdr:col>
      <xdr:colOff>187325</xdr:colOff>
      <xdr:row>31</xdr:row>
      <xdr:rowOff>43603</xdr:rowOff>
    </xdr:to>
    <xdr:sp macro="" textlink="">
      <xdr:nvSpPr>
        <xdr:cNvPr id="91" name="楕円 90">
          <a:extLst>
            <a:ext uri="{FF2B5EF4-FFF2-40B4-BE49-F238E27FC236}">
              <a16:creationId xmlns:a16="http://schemas.microsoft.com/office/drawing/2014/main" id="{0092E7EC-D25F-44F4-AAB8-A67F52C7FB4F}"/>
            </a:ext>
          </a:extLst>
        </xdr:cNvPr>
        <xdr:cNvSpPr/>
      </xdr:nvSpPr>
      <xdr:spPr>
        <a:xfrm>
          <a:off x="1525905" y="51426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164253</xdr:rowOff>
    </xdr:from>
    <xdr:to>
      <xdr:col>11</xdr:col>
      <xdr:colOff>136525</xdr:colOff>
      <xdr:row>31</xdr:row>
      <xdr:rowOff>46778</xdr:rowOff>
    </xdr:to>
    <xdr:cxnSp macro="">
      <xdr:nvCxnSpPr>
        <xdr:cNvPr id="92" name="直線コネクタ 91">
          <a:extLst>
            <a:ext uri="{FF2B5EF4-FFF2-40B4-BE49-F238E27FC236}">
              <a16:creationId xmlns:a16="http://schemas.microsoft.com/office/drawing/2014/main" id="{896C686C-622B-4CB1-A230-E2A3F31F02E0}"/>
            </a:ext>
          </a:extLst>
        </xdr:cNvPr>
        <xdr:cNvCxnSpPr/>
      </xdr:nvCxnSpPr>
      <xdr:spPr>
        <a:xfrm>
          <a:off x="1576705" y="5193453"/>
          <a:ext cx="67056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68385</xdr:rowOff>
    </xdr:from>
    <xdr:ext cx="405111" cy="259045"/>
    <xdr:sp macro="" textlink="">
      <xdr:nvSpPr>
        <xdr:cNvPr id="93" name="n_1aveValue有形固定資産減価償却率">
          <a:extLst>
            <a:ext uri="{FF2B5EF4-FFF2-40B4-BE49-F238E27FC236}">
              <a16:creationId xmlns:a16="http://schemas.microsoft.com/office/drawing/2014/main" id="{BFFAEA1B-8567-443A-8A8B-9D9428B35335}"/>
            </a:ext>
          </a:extLst>
        </xdr:cNvPr>
        <xdr:cNvSpPr txBox="1"/>
      </xdr:nvSpPr>
      <xdr:spPr>
        <a:xfrm>
          <a:off x="3395989" y="5432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4" name="n_2aveValue有形固定資産減価償却率">
          <a:extLst>
            <a:ext uri="{FF2B5EF4-FFF2-40B4-BE49-F238E27FC236}">
              <a16:creationId xmlns:a16="http://schemas.microsoft.com/office/drawing/2014/main" id="{0FA3F698-0600-4B62-9EF2-0656410B3029}"/>
            </a:ext>
          </a:extLst>
        </xdr:cNvPr>
        <xdr:cNvSpPr txBox="1"/>
      </xdr:nvSpPr>
      <xdr:spPr>
        <a:xfrm>
          <a:off x="2738129" y="502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95" name="n_3aveValue有形固定資産減価償却率">
          <a:extLst>
            <a:ext uri="{FF2B5EF4-FFF2-40B4-BE49-F238E27FC236}">
              <a16:creationId xmlns:a16="http://schemas.microsoft.com/office/drawing/2014/main" id="{604AC59A-E36F-45AC-9103-5D83ED850611}"/>
            </a:ext>
          </a:extLst>
        </xdr:cNvPr>
        <xdr:cNvSpPr txBox="1"/>
      </xdr:nvSpPr>
      <xdr:spPr>
        <a:xfrm>
          <a:off x="2067569" y="490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6" name="n_4aveValue有形固定資産減価償却率">
          <a:extLst>
            <a:ext uri="{FF2B5EF4-FFF2-40B4-BE49-F238E27FC236}">
              <a16:creationId xmlns:a16="http://schemas.microsoft.com/office/drawing/2014/main" id="{93FDA95B-0159-43C7-A9A5-6372E015A9BB}"/>
            </a:ext>
          </a:extLst>
        </xdr:cNvPr>
        <xdr:cNvSpPr txBox="1"/>
      </xdr:nvSpPr>
      <xdr:spPr>
        <a:xfrm>
          <a:off x="1397009" y="486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64999</xdr:rowOff>
    </xdr:from>
    <xdr:ext cx="405111" cy="259045"/>
    <xdr:sp macro="" textlink="">
      <xdr:nvSpPr>
        <xdr:cNvPr id="97" name="n_1mainValue有形固定資産減価償却率">
          <a:extLst>
            <a:ext uri="{FF2B5EF4-FFF2-40B4-BE49-F238E27FC236}">
              <a16:creationId xmlns:a16="http://schemas.microsoft.com/office/drawing/2014/main" id="{09B65169-D4C6-4955-AE99-835BA3141C25}"/>
            </a:ext>
          </a:extLst>
        </xdr:cNvPr>
        <xdr:cNvSpPr txBox="1"/>
      </xdr:nvSpPr>
      <xdr:spPr>
        <a:xfrm>
          <a:off x="3395989" y="509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153475</xdr:rowOff>
    </xdr:from>
    <xdr:ext cx="405111" cy="259045"/>
    <xdr:sp macro="" textlink="">
      <xdr:nvSpPr>
        <xdr:cNvPr id="98" name="n_2mainValue有形固定資産減価償却率">
          <a:extLst>
            <a:ext uri="{FF2B5EF4-FFF2-40B4-BE49-F238E27FC236}">
              <a16:creationId xmlns:a16="http://schemas.microsoft.com/office/drawing/2014/main" id="{0759262C-B009-4BCE-9460-00314A57F8DF}"/>
            </a:ext>
          </a:extLst>
        </xdr:cNvPr>
        <xdr:cNvSpPr txBox="1"/>
      </xdr:nvSpPr>
      <xdr:spPr>
        <a:xfrm>
          <a:off x="2738129" y="5350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88705</xdr:rowOff>
    </xdr:from>
    <xdr:ext cx="405111" cy="259045"/>
    <xdr:sp macro="" textlink="">
      <xdr:nvSpPr>
        <xdr:cNvPr id="99" name="n_3mainValue有形固定資産減価償却率">
          <a:extLst>
            <a:ext uri="{FF2B5EF4-FFF2-40B4-BE49-F238E27FC236}">
              <a16:creationId xmlns:a16="http://schemas.microsoft.com/office/drawing/2014/main" id="{CBCA2D6B-2ED0-4714-8CA5-BCCB7332E913}"/>
            </a:ext>
          </a:extLst>
        </xdr:cNvPr>
        <xdr:cNvSpPr txBox="1"/>
      </xdr:nvSpPr>
      <xdr:spPr>
        <a:xfrm>
          <a:off x="2067569" y="528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34730</xdr:rowOff>
    </xdr:from>
    <xdr:ext cx="405111" cy="259045"/>
    <xdr:sp macro="" textlink="">
      <xdr:nvSpPr>
        <xdr:cNvPr id="100" name="n_4mainValue有形固定資産減価償却率">
          <a:extLst>
            <a:ext uri="{FF2B5EF4-FFF2-40B4-BE49-F238E27FC236}">
              <a16:creationId xmlns:a16="http://schemas.microsoft.com/office/drawing/2014/main" id="{6C8A7DD2-A32C-4BD9-8A10-51BE7BF555D9}"/>
            </a:ext>
          </a:extLst>
        </xdr:cNvPr>
        <xdr:cNvSpPr txBox="1"/>
      </xdr:nvSpPr>
      <xdr:spPr>
        <a:xfrm>
          <a:off x="1397009" y="52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50815664-48F8-411E-A0C2-6D2C6915F104}"/>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358C2505-8DFF-4D9C-80E6-444707E8A54A}"/>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4ED0855B-2B88-4EC0-9CA9-275FFB1B3841}"/>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A5956F2C-3C22-4FEB-8BEE-4EE7DA9C280E}"/>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E7FE8F69-795F-47B7-9473-04B0BA0D1E52}"/>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28E5D36-9264-4D5E-B9B7-1111A5AA2A36}"/>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97A5ABA4-0CBB-4747-B5BD-4BF6353A79F6}"/>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CBDA94F1-CD8C-44F4-ACEC-0093ADF3787E}"/>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DD0244AF-227E-4B20-AA5D-90BF6FEB8F95}"/>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DC8F4633-1CCA-4045-B7DC-FA868C0F578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F5E025D8-FEA4-4ADE-A2A2-6836B5D23A87}"/>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5FD9DB1B-BF0A-44C4-9C2A-B540EF3D5384}"/>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65996464-6105-47E0-AAD2-74D8F4FCF8B9}"/>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後、一般会計・公営企業会計ともに合併特例債、過疎対策事業債、公営企業債等の多額の起債を発行してきた。また、四方を海で囲まれた本町の特徴として、合併以前から漁港・港湾に係る事業が多く、比較的地方債残高は多い傾向にある。令和４年度においては町税の大幅な増額に伴い、財政調整基金への積立を行ったため、将来負担比率が皆減し、類似団体平均を下回った。今後も新規に発行する地方債の抑制を行うなどして地方債残高を圧縮し、負担の軽減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48B06BA1-4958-4DF1-8D8F-4EFA4E71D334}"/>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2FEDBFA9-D706-4959-9CAF-E84D0D503E9B}"/>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4DC38785-5065-440A-A3D7-A8D719F6DB9E}"/>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9D6FFB12-061D-4BC5-95EF-63A44CBED254}"/>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F92125FC-0E85-46BA-84B6-F7FC96562914}"/>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9A2D2452-8056-486F-B53E-98218814BF91}"/>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59610267-F5AA-47BA-A5B8-BDD9675D6E9C}"/>
            </a:ext>
          </a:extLst>
        </xdr:cNvPr>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8EA589AC-EC5D-4751-9121-FD0150915CFC}"/>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D4CEC660-0808-4E47-80CC-1DF3DB3759DF}"/>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A283467A-FA31-469B-9C94-2D2856BE0769}"/>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D52974A8-6A1A-4959-8ADC-EFB2D8813745}"/>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57AEA2C6-4DA0-4F86-AFA9-01ACDDEE3200}"/>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7C230AA0-6991-4D7F-88A4-C99DDC297CF6}"/>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20DC4685-F70F-4837-9865-717CC9C7D454}"/>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1D38212F-DB15-47EB-B255-05BFB3CCA3DD}"/>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2CDB5A83-7EF3-4ECA-B812-A4B0A228074C}"/>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2E1C4662-3E52-4B65-AA85-5239B431177F}"/>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25091</xdr:rowOff>
    </xdr:to>
    <xdr:cxnSp macro="">
      <xdr:nvCxnSpPr>
        <xdr:cNvPr id="131" name="直線コネクタ 130">
          <a:extLst>
            <a:ext uri="{FF2B5EF4-FFF2-40B4-BE49-F238E27FC236}">
              <a16:creationId xmlns:a16="http://schemas.microsoft.com/office/drawing/2014/main" id="{71A56587-E365-4921-868B-5189D3D3DBC5}"/>
            </a:ext>
          </a:extLst>
        </xdr:cNvPr>
        <xdr:cNvCxnSpPr/>
      </xdr:nvCxnSpPr>
      <xdr:spPr>
        <a:xfrm flipV="1">
          <a:off x="13027660" y="4390843"/>
          <a:ext cx="1269" cy="13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28918</xdr:rowOff>
    </xdr:from>
    <xdr:ext cx="469744" cy="259045"/>
    <xdr:sp macro="" textlink="">
      <xdr:nvSpPr>
        <xdr:cNvPr id="132" name="債務償還比率最小値テキスト">
          <a:extLst>
            <a:ext uri="{FF2B5EF4-FFF2-40B4-BE49-F238E27FC236}">
              <a16:creationId xmlns:a16="http://schemas.microsoft.com/office/drawing/2014/main" id="{0B20062C-6AFA-46F4-B72D-59A5872760AA}"/>
            </a:ext>
          </a:extLst>
        </xdr:cNvPr>
        <xdr:cNvSpPr txBox="1"/>
      </xdr:nvSpPr>
      <xdr:spPr>
        <a:xfrm>
          <a:off x="13080365" y="572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25091</xdr:rowOff>
    </xdr:from>
    <xdr:to>
      <xdr:col>76</xdr:col>
      <xdr:colOff>111125</xdr:colOff>
      <xdr:row>34</xdr:row>
      <xdr:rowOff>25091</xdr:rowOff>
    </xdr:to>
    <xdr:cxnSp macro="">
      <xdr:nvCxnSpPr>
        <xdr:cNvPr id="133" name="直線コネクタ 132">
          <a:extLst>
            <a:ext uri="{FF2B5EF4-FFF2-40B4-BE49-F238E27FC236}">
              <a16:creationId xmlns:a16="http://schemas.microsoft.com/office/drawing/2014/main" id="{589A9830-20AB-4052-AB16-587448C124FF}"/>
            </a:ext>
          </a:extLst>
        </xdr:cNvPr>
        <xdr:cNvCxnSpPr/>
      </xdr:nvCxnSpPr>
      <xdr:spPr>
        <a:xfrm>
          <a:off x="12963525" y="57248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60530EB6-A7A2-4F2A-AC2D-9FCB60FDB73E}"/>
            </a:ext>
          </a:extLst>
        </xdr:cNvPr>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3F78A4DF-E5FC-4086-A5C9-CF851F1B4733}"/>
            </a:ext>
          </a:extLst>
        </xdr:cNvPr>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107985</xdr:rowOff>
    </xdr:from>
    <xdr:ext cx="469744" cy="259045"/>
    <xdr:sp macro="" textlink="">
      <xdr:nvSpPr>
        <xdr:cNvPr id="136" name="債務償還比率平均値テキスト">
          <a:extLst>
            <a:ext uri="{FF2B5EF4-FFF2-40B4-BE49-F238E27FC236}">
              <a16:creationId xmlns:a16="http://schemas.microsoft.com/office/drawing/2014/main" id="{F061E1EF-D477-4D4C-815D-ED1AB831B5C1}"/>
            </a:ext>
          </a:extLst>
        </xdr:cNvPr>
        <xdr:cNvSpPr txBox="1"/>
      </xdr:nvSpPr>
      <xdr:spPr>
        <a:xfrm>
          <a:off x="13080365" y="4969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129558</xdr:rowOff>
    </xdr:from>
    <xdr:to>
      <xdr:col>76</xdr:col>
      <xdr:colOff>73025</xdr:colOff>
      <xdr:row>30</xdr:row>
      <xdr:rowOff>59708</xdr:rowOff>
    </xdr:to>
    <xdr:sp macro="" textlink="">
      <xdr:nvSpPr>
        <xdr:cNvPr id="137" name="フローチャート: 判断 136">
          <a:extLst>
            <a:ext uri="{FF2B5EF4-FFF2-40B4-BE49-F238E27FC236}">
              <a16:creationId xmlns:a16="http://schemas.microsoft.com/office/drawing/2014/main" id="{4AA4EA95-8FAC-4D28-9BD0-E1E84DDBF88E}"/>
            </a:ext>
          </a:extLst>
        </xdr:cNvPr>
        <xdr:cNvSpPr/>
      </xdr:nvSpPr>
      <xdr:spPr>
        <a:xfrm>
          <a:off x="13001625" y="4991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148527</xdr:rowOff>
    </xdr:from>
    <xdr:to>
      <xdr:col>72</xdr:col>
      <xdr:colOff>123825</xdr:colOff>
      <xdr:row>30</xdr:row>
      <xdr:rowOff>78677</xdr:rowOff>
    </xdr:to>
    <xdr:sp macro="" textlink="">
      <xdr:nvSpPr>
        <xdr:cNvPr id="138" name="フローチャート: 判断 137">
          <a:extLst>
            <a:ext uri="{FF2B5EF4-FFF2-40B4-BE49-F238E27FC236}">
              <a16:creationId xmlns:a16="http://schemas.microsoft.com/office/drawing/2014/main" id="{0764F5AB-0334-423A-9463-C5F4249BFF32}"/>
            </a:ext>
          </a:extLst>
        </xdr:cNvPr>
        <xdr:cNvSpPr/>
      </xdr:nvSpPr>
      <xdr:spPr>
        <a:xfrm>
          <a:off x="12359005" y="50100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125431</xdr:rowOff>
    </xdr:from>
    <xdr:to>
      <xdr:col>68</xdr:col>
      <xdr:colOff>123825</xdr:colOff>
      <xdr:row>31</xdr:row>
      <xdr:rowOff>55581</xdr:rowOff>
    </xdr:to>
    <xdr:sp macro="" textlink="">
      <xdr:nvSpPr>
        <xdr:cNvPr id="139" name="フローチャート: 判断 138">
          <a:extLst>
            <a:ext uri="{FF2B5EF4-FFF2-40B4-BE49-F238E27FC236}">
              <a16:creationId xmlns:a16="http://schemas.microsoft.com/office/drawing/2014/main" id="{AD11B30E-093D-458B-A470-4568A61C50DD}"/>
            </a:ext>
          </a:extLst>
        </xdr:cNvPr>
        <xdr:cNvSpPr/>
      </xdr:nvSpPr>
      <xdr:spPr>
        <a:xfrm>
          <a:off x="11688445" y="51546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117874</xdr:rowOff>
    </xdr:from>
    <xdr:to>
      <xdr:col>64</xdr:col>
      <xdr:colOff>123825</xdr:colOff>
      <xdr:row>31</xdr:row>
      <xdr:rowOff>48024</xdr:rowOff>
    </xdr:to>
    <xdr:sp macro="" textlink="">
      <xdr:nvSpPr>
        <xdr:cNvPr id="140" name="フローチャート: 判断 139">
          <a:extLst>
            <a:ext uri="{FF2B5EF4-FFF2-40B4-BE49-F238E27FC236}">
              <a16:creationId xmlns:a16="http://schemas.microsoft.com/office/drawing/2014/main" id="{D95B7002-19C0-4741-BCA2-4EB62221CFAE}"/>
            </a:ext>
          </a:extLst>
        </xdr:cNvPr>
        <xdr:cNvSpPr/>
      </xdr:nvSpPr>
      <xdr:spPr>
        <a:xfrm>
          <a:off x="11017885" y="51470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126973</xdr:rowOff>
    </xdr:from>
    <xdr:to>
      <xdr:col>60</xdr:col>
      <xdr:colOff>123825</xdr:colOff>
      <xdr:row>31</xdr:row>
      <xdr:rowOff>57123</xdr:rowOff>
    </xdr:to>
    <xdr:sp macro="" textlink="">
      <xdr:nvSpPr>
        <xdr:cNvPr id="141" name="フローチャート: 判断 140">
          <a:extLst>
            <a:ext uri="{FF2B5EF4-FFF2-40B4-BE49-F238E27FC236}">
              <a16:creationId xmlns:a16="http://schemas.microsoft.com/office/drawing/2014/main" id="{A91CE852-52F1-401B-824E-618D6FE2D062}"/>
            </a:ext>
          </a:extLst>
        </xdr:cNvPr>
        <xdr:cNvSpPr/>
      </xdr:nvSpPr>
      <xdr:spPr>
        <a:xfrm>
          <a:off x="10347325" y="51561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3185228-894E-4578-A912-23659F087942}"/>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511629D-9F90-4867-9809-601515DD9129}"/>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2B6EF48-E38C-41C1-93D3-1F2A577F7D7E}"/>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42B116E9-34DF-42BF-B57A-4B43BEB3CB55}"/>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1D9A6D0D-1D53-43F3-BCC0-DDD29A3FAA88}"/>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11856</xdr:rowOff>
    </xdr:from>
    <xdr:to>
      <xdr:col>76</xdr:col>
      <xdr:colOff>73025</xdr:colOff>
      <xdr:row>28</xdr:row>
      <xdr:rowOff>113456</xdr:rowOff>
    </xdr:to>
    <xdr:sp macro="" textlink="">
      <xdr:nvSpPr>
        <xdr:cNvPr id="147" name="楕円 146">
          <a:extLst>
            <a:ext uri="{FF2B5EF4-FFF2-40B4-BE49-F238E27FC236}">
              <a16:creationId xmlns:a16="http://schemas.microsoft.com/office/drawing/2014/main" id="{17A19EB4-DF19-4FDD-A35A-B976519B98D0}"/>
            </a:ext>
          </a:extLst>
        </xdr:cNvPr>
        <xdr:cNvSpPr/>
      </xdr:nvSpPr>
      <xdr:spPr>
        <a:xfrm>
          <a:off x="13001625" y="47057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34733</xdr:rowOff>
    </xdr:from>
    <xdr:ext cx="469744" cy="259045"/>
    <xdr:sp macro="" textlink="">
      <xdr:nvSpPr>
        <xdr:cNvPr id="148" name="債務償還比率該当値テキスト">
          <a:extLst>
            <a:ext uri="{FF2B5EF4-FFF2-40B4-BE49-F238E27FC236}">
              <a16:creationId xmlns:a16="http://schemas.microsoft.com/office/drawing/2014/main" id="{303AC70F-05B4-4CB1-AF5A-77F4A6F5E8A2}"/>
            </a:ext>
          </a:extLst>
        </xdr:cNvPr>
        <xdr:cNvSpPr txBox="1"/>
      </xdr:nvSpPr>
      <xdr:spPr>
        <a:xfrm>
          <a:off x="13080365" y="456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11040</xdr:rowOff>
    </xdr:from>
    <xdr:to>
      <xdr:col>72</xdr:col>
      <xdr:colOff>123825</xdr:colOff>
      <xdr:row>31</xdr:row>
      <xdr:rowOff>112640</xdr:rowOff>
    </xdr:to>
    <xdr:sp macro="" textlink="">
      <xdr:nvSpPr>
        <xdr:cNvPr id="149" name="楕円 148">
          <a:extLst>
            <a:ext uri="{FF2B5EF4-FFF2-40B4-BE49-F238E27FC236}">
              <a16:creationId xmlns:a16="http://schemas.microsoft.com/office/drawing/2014/main" id="{9F206E30-0FE0-486E-9481-429980E01D44}"/>
            </a:ext>
          </a:extLst>
        </xdr:cNvPr>
        <xdr:cNvSpPr/>
      </xdr:nvSpPr>
      <xdr:spPr>
        <a:xfrm>
          <a:off x="12359005" y="52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62656</xdr:rowOff>
    </xdr:from>
    <xdr:to>
      <xdr:col>76</xdr:col>
      <xdr:colOff>22225</xdr:colOff>
      <xdr:row>31</xdr:row>
      <xdr:rowOff>61840</xdr:rowOff>
    </xdr:to>
    <xdr:cxnSp macro="">
      <xdr:nvCxnSpPr>
        <xdr:cNvPr id="150" name="直線コネクタ 149">
          <a:extLst>
            <a:ext uri="{FF2B5EF4-FFF2-40B4-BE49-F238E27FC236}">
              <a16:creationId xmlns:a16="http://schemas.microsoft.com/office/drawing/2014/main" id="{E81A4543-4640-47C7-A204-75028601D625}"/>
            </a:ext>
          </a:extLst>
        </xdr:cNvPr>
        <xdr:cNvCxnSpPr/>
      </xdr:nvCxnSpPr>
      <xdr:spPr>
        <a:xfrm flipV="1">
          <a:off x="12409805" y="4756576"/>
          <a:ext cx="619760" cy="50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19250</xdr:rowOff>
    </xdr:from>
    <xdr:to>
      <xdr:col>68</xdr:col>
      <xdr:colOff>123825</xdr:colOff>
      <xdr:row>32</xdr:row>
      <xdr:rowOff>120850</xdr:rowOff>
    </xdr:to>
    <xdr:sp macro="" textlink="">
      <xdr:nvSpPr>
        <xdr:cNvPr id="151" name="楕円 150">
          <a:extLst>
            <a:ext uri="{FF2B5EF4-FFF2-40B4-BE49-F238E27FC236}">
              <a16:creationId xmlns:a16="http://schemas.microsoft.com/office/drawing/2014/main" id="{DCCD9010-799D-4246-9AE6-661E8B42ED7D}"/>
            </a:ext>
          </a:extLst>
        </xdr:cNvPr>
        <xdr:cNvSpPr/>
      </xdr:nvSpPr>
      <xdr:spPr>
        <a:xfrm>
          <a:off x="11688445" y="53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61840</xdr:rowOff>
    </xdr:from>
    <xdr:to>
      <xdr:col>72</xdr:col>
      <xdr:colOff>73025</xdr:colOff>
      <xdr:row>32</xdr:row>
      <xdr:rowOff>70050</xdr:rowOff>
    </xdr:to>
    <xdr:cxnSp macro="">
      <xdr:nvCxnSpPr>
        <xdr:cNvPr id="152" name="直線コネクタ 151">
          <a:extLst>
            <a:ext uri="{FF2B5EF4-FFF2-40B4-BE49-F238E27FC236}">
              <a16:creationId xmlns:a16="http://schemas.microsoft.com/office/drawing/2014/main" id="{C1BD1479-CA6B-415A-93CB-48E0DCB77F5D}"/>
            </a:ext>
          </a:extLst>
        </xdr:cNvPr>
        <xdr:cNvCxnSpPr/>
      </xdr:nvCxnSpPr>
      <xdr:spPr>
        <a:xfrm flipV="1">
          <a:off x="11739245" y="5258680"/>
          <a:ext cx="670560" cy="17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102679</xdr:rowOff>
    </xdr:from>
    <xdr:to>
      <xdr:col>64</xdr:col>
      <xdr:colOff>123825</xdr:colOff>
      <xdr:row>33</xdr:row>
      <xdr:rowOff>32829</xdr:rowOff>
    </xdr:to>
    <xdr:sp macro="" textlink="">
      <xdr:nvSpPr>
        <xdr:cNvPr id="153" name="楕円 152">
          <a:extLst>
            <a:ext uri="{FF2B5EF4-FFF2-40B4-BE49-F238E27FC236}">
              <a16:creationId xmlns:a16="http://schemas.microsoft.com/office/drawing/2014/main" id="{E0785368-DF26-4797-BCA0-213A1C7EEC7B}"/>
            </a:ext>
          </a:extLst>
        </xdr:cNvPr>
        <xdr:cNvSpPr/>
      </xdr:nvSpPr>
      <xdr:spPr>
        <a:xfrm>
          <a:off x="11017885" y="54671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70050</xdr:rowOff>
    </xdr:from>
    <xdr:to>
      <xdr:col>68</xdr:col>
      <xdr:colOff>73025</xdr:colOff>
      <xdr:row>32</xdr:row>
      <xdr:rowOff>153479</xdr:rowOff>
    </xdr:to>
    <xdr:cxnSp macro="">
      <xdr:nvCxnSpPr>
        <xdr:cNvPr id="154" name="直線コネクタ 153">
          <a:extLst>
            <a:ext uri="{FF2B5EF4-FFF2-40B4-BE49-F238E27FC236}">
              <a16:creationId xmlns:a16="http://schemas.microsoft.com/office/drawing/2014/main" id="{90CF0325-9096-4C47-AE49-BB4509AD637E}"/>
            </a:ext>
          </a:extLst>
        </xdr:cNvPr>
        <xdr:cNvCxnSpPr/>
      </xdr:nvCxnSpPr>
      <xdr:spPr>
        <a:xfrm flipV="1">
          <a:off x="11068685" y="5434530"/>
          <a:ext cx="670560" cy="8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65668</xdr:rowOff>
    </xdr:from>
    <xdr:to>
      <xdr:col>60</xdr:col>
      <xdr:colOff>123825</xdr:colOff>
      <xdr:row>32</xdr:row>
      <xdr:rowOff>167268</xdr:rowOff>
    </xdr:to>
    <xdr:sp macro="" textlink="">
      <xdr:nvSpPr>
        <xdr:cNvPr id="155" name="楕円 154">
          <a:extLst>
            <a:ext uri="{FF2B5EF4-FFF2-40B4-BE49-F238E27FC236}">
              <a16:creationId xmlns:a16="http://schemas.microsoft.com/office/drawing/2014/main" id="{EEBB41F7-AAA8-4D46-B9F0-1EB678FBE101}"/>
            </a:ext>
          </a:extLst>
        </xdr:cNvPr>
        <xdr:cNvSpPr/>
      </xdr:nvSpPr>
      <xdr:spPr>
        <a:xfrm>
          <a:off x="10347325" y="54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116468</xdr:rowOff>
    </xdr:from>
    <xdr:to>
      <xdr:col>64</xdr:col>
      <xdr:colOff>73025</xdr:colOff>
      <xdr:row>32</xdr:row>
      <xdr:rowOff>153479</xdr:rowOff>
    </xdr:to>
    <xdr:cxnSp macro="">
      <xdr:nvCxnSpPr>
        <xdr:cNvPr id="156" name="直線コネクタ 155">
          <a:extLst>
            <a:ext uri="{FF2B5EF4-FFF2-40B4-BE49-F238E27FC236}">
              <a16:creationId xmlns:a16="http://schemas.microsoft.com/office/drawing/2014/main" id="{CD26A386-9DDA-4B86-90B4-BC125FCF8FA0}"/>
            </a:ext>
          </a:extLst>
        </xdr:cNvPr>
        <xdr:cNvCxnSpPr/>
      </xdr:nvCxnSpPr>
      <xdr:spPr>
        <a:xfrm>
          <a:off x="10398125" y="5480948"/>
          <a:ext cx="67056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95204</xdr:rowOff>
    </xdr:from>
    <xdr:ext cx="469744" cy="259045"/>
    <xdr:sp macro="" textlink="">
      <xdr:nvSpPr>
        <xdr:cNvPr id="157" name="n_1aveValue債務償還比率">
          <a:extLst>
            <a:ext uri="{FF2B5EF4-FFF2-40B4-BE49-F238E27FC236}">
              <a16:creationId xmlns:a16="http://schemas.microsoft.com/office/drawing/2014/main" id="{8131AB0F-7372-44F4-B86D-A911433C06AB}"/>
            </a:ext>
          </a:extLst>
        </xdr:cNvPr>
        <xdr:cNvSpPr txBox="1"/>
      </xdr:nvSpPr>
      <xdr:spPr>
        <a:xfrm>
          <a:off x="12185092" y="478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72108</xdr:rowOff>
    </xdr:from>
    <xdr:ext cx="469744" cy="259045"/>
    <xdr:sp macro="" textlink="">
      <xdr:nvSpPr>
        <xdr:cNvPr id="158" name="n_2aveValue債務償還比率">
          <a:extLst>
            <a:ext uri="{FF2B5EF4-FFF2-40B4-BE49-F238E27FC236}">
              <a16:creationId xmlns:a16="http://schemas.microsoft.com/office/drawing/2014/main" id="{9E52B5C6-3104-4D51-B566-2028ED71B3C2}"/>
            </a:ext>
          </a:extLst>
        </xdr:cNvPr>
        <xdr:cNvSpPr txBox="1"/>
      </xdr:nvSpPr>
      <xdr:spPr>
        <a:xfrm>
          <a:off x="11527232" y="493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64551</xdr:rowOff>
    </xdr:from>
    <xdr:ext cx="469744" cy="259045"/>
    <xdr:sp macro="" textlink="">
      <xdr:nvSpPr>
        <xdr:cNvPr id="159" name="n_3aveValue債務償還比率">
          <a:extLst>
            <a:ext uri="{FF2B5EF4-FFF2-40B4-BE49-F238E27FC236}">
              <a16:creationId xmlns:a16="http://schemas.microsoft.com/office/drawing/2014/main" id="{D733D156-1C94-403E-BD85-EBC014512A7A}"/>
            </a:ext>
          </a:extLst>
        </xdr:cNvPr>
        <xdr:cNvSpPr txBox="1"/>
      </xdr:nvSpPr>
      <xdr:spPr>
        <a:xfrm>
          <a:off x="10856672" y="492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73650</xdr:rowOff>
    </xdr:from>
    <xdr:ext cx="469744" cy="259045"/>
    <xdr:sp macro="" textlink="">
      <xdr:nvSpPr>
        <xdr:cNvPr id="160" name="n_4aveValue債務償還比率">
          <a:extLst>
            <a:ext uri="{FF2B5EF4-FFF2-40B4-BE49-F238E27FC236}">
              <a16:creationId xmlns:a16="http://schemas.microsoft.com/office/drawing/2014/main" id="{11DFA3AE-3F42-4F3F-9F49-3FD1EE4874B2}"/>
            </a:ext>
          </a:extLst>
        </xdr:cNvPr>
        <xdr:cNvSpPr txBox="1"/>
      </xdr:nvSpPr>
      <xdr:spPr>
        <a:xfrm>
          <a:off x="10186112" y="493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103767</xdr:rowOff>
    </xdr:from>
    <xdr:ext cx="469744" cy="259045"/>
    <xdr:sp macro="" textlink="">
      <xdr:nvSpPr>
        <xdr:cNvPr id="161" name="n_1mainValue債務償還比率">
          <a:extLst>
            <a:ext uri="{FF2B5EF4-FFF2-40B4-BE49-F238E27FC236}">
              <a16:creationId xmlns:a16="http://schemas.microsoft.com/office/drawing/2014/main" id="{10FE1ECD-73B2-4201-AF09-77B55634A6E5}"/>
            </a:ext>
          </a:extLst>
        </xdr:cNvPr>
        <xdr:cNvSpPr txBox="1"/>
      </xdr:nvSpPr>
      <xdr:spPr>
        <a:xfrm>
          <a:off x="12185092" y="530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111977</xdr:rowOff>
    </xdr:from>
    <xdr:ext cx="469744" cy="259045"/>
    <xdr:sp macro="" textlink="">
      <xdr:nvSpPr>
        <xdr:cNvPr id="162" name="n_2mainValue債務償還比率">
          <a:extLst>
            <a:ext uri="{FF2B5EF4-FFF2-40B4-BE49-F238E27FC236}">
              <a16:creationId xmlns:a16="http://schemas.microsoft.com/office/drawing/2014/main" id="{3BB86515-C55F-4168-8D6A-7C527A16221E}"/>
            </a:ext>
          </a:extLst>
        </xdr:cNvPr>
        <xdr:cNvSpPr txBox="1"/>
      </xdr:nvSpPr>
      <xdr:spPr>
        <a:xfrm>
          <a:off x="11527232" y="54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23956</xdr:rowOff>
    </xdr:from>
    <xdr:ext cx="469744" cy="259045"/>
    <xdr:sp macro="" textlink="">
      <xdr:nvSpPr>
        <xdr:cNvPr id="163" name="n_3mainValue債務償還比率">
          <a:extLst>
            <a:ext uri="{FF2B5EF4-FFF2-40B4-BE49-F238E27FC236}">
              <a16:creationId xmlns:a16="http://schemas.microsoft.com/office/drawing/2014/main" id="{8F1B07ED-F45E-4C87-B638-27124B308248}"/>
            </a:ext>
          </a:extLst>
        </xdr:cNvPr>
        <xdr:cNvSpPr txBox="1"/>
      </xdr:nvSpPr>
      <xdr:spPr>
        <a:xfrm>
          <a:off x="10856672" y="555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158395</xdr:rowOff>
    </xdr:from>
    <xdr:ext cx="469744" cy="259045"/>
    <xdr:sp macro="" textlink="">
      <xdr:nvSpPr>
        <xdr:cNvPr id="164" name="n_4mainValue債務償還比率">
          <a:extLst>
            <a:ext uri="{FF2B5EF4-FFF2-40B4-BE49-F238E27FC236}">
              <a16:creationId xmlns:a16="http://schemas.microsoft.com/office/drawing/2014/main" id="{DDC41850-254E-48BA-9844-1D5AEC7BAB4E}"/>
            </a:ext>
          </a:extLst>
        </xdr:cNvPr>
        <xdr:cNvSpPr txBox="1"/>
      </xdr:nvSpPr>
      <xdr:spPr>
        <a:xfrm>
          <a:off x="10186112" y="552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CB5C2C41-04A7-4A90-9D0A-10CCD2464648}"/>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C7DFC8F5-9E80-424F-B261-45DEFC6952DE}"/>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D91D0DD6-ECA9-4772-A827-F08954719B99}"/>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1BD73D44-9BA5-45F0-905D-2C91640E22B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10D05B63-FD70-4D8A-87AE-C9E38451FDAD}"/>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C98FB51E-F680-48BA-AEB8-52C17116F94F}"/>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5205EB8-1DBE-49A5-A16F-5A467AE69FC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BA825A8-730E-4AE1-BF65-A532785E571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AF7E02C-EA6F-4364-B959-30E6664FA8E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42D2F41-45EC-4723-99E0-BD6C299C0EC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A0102A1-38DC-4317-A77D-D3A52C23196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8AE9C54-BA35-4883-BF38-77CFCB53E3F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8F2F708-D3CA-4BB0-8B30-C3208F2BC5F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3439115-B7A0-4CD2-B218-FA11AD29C0F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6529C12-0313-49F8-A8EA-C8F48D8A555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0CBFA44-26B4-49E4-BEDC-B653B622812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14,346
14,230
138.10
17,999,671
17,082,506
836,918
8,742,722
14,820,381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9E9EAAF-08A1-47B0-923E-CF29317F66D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DE25E26-EEF7-442F-949B-7B614692A1A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D4A37BA-315C-4821-BBBC-D50B9A6E223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0A7F134-5C62-45C5-9514-2746E12D867A}"/>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103C642-49FA-4E5C-AFFA-36FB50869CC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DA2E00F-04CC-4ED3-83A0-8A15FF150943}"/>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AD702E9-7A21-4DE1-8227-FD17172C79A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B0A634E-6248-44D7-933B-DB4398283E2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4AF9AD7-361F-40CC-AED4-71F0D0548AC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23A734A-9618-4313-812E-DB3AA621C6B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1398C57-E24A-4E48-813E-D0BF79D09CA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B065AB8-BF4C-4151-A2DF-271E1551543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1EAB1D2-9F54-4603-BE3F-3C24FCA4110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9E737F0-1BDA-4FD4-A1FA-734C0A830D3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7450F1E-2659-4462-A795-002491B4E4E9}"/>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708C129-196E-4B02-9154-F8D8D1EBFD2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D3CEB7F-002A-4607-A645-1A8BFFC30AD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2A1AEDB-AA42-46E3-8AF5-20DE4C99806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DEDF2FA-58C5-4935-A123-394BB69B67D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2488CDF-F136-4088-8876-02E538CF741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8DAD638-72C7-4C2B-B937-A8643ED88B3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29AD330-DF8D-4CA9-A863-C5EC0D30999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C2DB624-662C-49F1-BBEF-EEDDCECE9CF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FF58204-4844-44B7-8389-09D7E1E55DA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52F60E4-DAF2-4E1F-B75D-F797E18EAFA4}"/>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DA4D2B8-A8FF-419E-A9AE-A5B79EACA7DF}"/>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C6A37A7-7C8F-4AD9-B78D-4D65FD0A3CE9}"/>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A975FDF-169A-41E9-8EE2-E3CB15F5B65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5FDB790-163F-4689-9F17-611F1B7FA54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79ABF53-7318-4E0E-B702-EA81E3174CA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D030DB2-CD25-4AB2-9ADF-80DFD6B2DB2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BE7070F-18E0-4CB5-865C-37AEE48DAB3D}"/>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98BC692-4E5A-4058-8E59-36E7A854F7DE}"/>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9E054190-B82F-457A-B68A-1241F86D30F2}"/>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DA5263E-7CAF-4A18-989E-9D73D7DD83BA}"/>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3739512-B02C-4072-AA29-F5D60C9AFE79}"/>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D129724-D772-47F6-9796-FBB20C04B6BB}"/>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2562385-6D0D-4284-B239-D23B259D19D1}"/>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ABBDE10-E17A-4126-9640-EB6615F3814E}"/>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32BCC28-3859-444F-B8AD-8115C5DC35AA}"/>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E203CF8-80D9-438A-A562-3D6B575637F3}"/>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A5A2F1-F2DF-402F-AFE6-A6AB15771716}"/>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F746EC6-5DF0-4047-A5A3-B81EC1C907E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1CF6119C-279F-472A-8521-D0E00735324F}"/>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A20C4BD-66B8-472E-90B9-D2E64F406707}"/>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64770</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E8FF4856-57EC-4E54-842D-3CEE83D7B890}"/>
            </a:ext>
          </a:extLst>
        </xdr:cNvPr>
        <xdr:cNvCxnSpPr/>
      </xdr:nvCxnSpPr>
      <xdr:spPr>
        <a:xfrm flipV="1">
          <a:off x="4086225" y="559689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BA0029F3-A091-41AB-96F6-FF8830891DD0}"/>
            </a:ext>
          </a:extLst>
        </xdr:cNvPr>
        <xdr:cNvSpPr txBox="1"/>
      </xdr:nvSpPr>
      <xdr:spPr>
        <a:xfrm>
          <a:off x="412496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D523F111-7947-4E43-A4BC-7A3EDAA68D66}"/>
            </a:ext>
          </a:extLst>
        </xdr:cNvPr>
        <xdr:cNvCxnSpPr/>
      </xdr:nvCxnSpPr>
      <xdr:spPr>
        <a:xfrm>
          <a:off x="4020820" y="703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11447</xdr:rowOff>
    </xdr:from>
    <xdr:ext cx="405111" cy="259045"/>
    <xdr:sp macro="" textlink="">
      <xdr:nvSpPr>
        <xdr:cNvPr id="60" name="【道路】&#10;有形固定資産減価償却率最大値テキスト">
          <a:extLst>
            <a:ext uri="{FF2B5EF4-FFF2-40B4-BE49-F238E27FC236}">
              <a16:creationId xmlns:a16="http://schemas.microsoft.com/office/drawing/2014/main" id="{14C0669B-0D29-4872-A907-F532701DF0A2}"/>
            </a:ext>
          </a:extLst>
        </xdr:cNvPr>
        <xdr:cNvSpPr txBox="1"/>
      </xdr:nvSpPr>
      <xdr:spPr>
        <a:xfrm>
          <a:off x="412496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64770</xdr:rowOff>
    </xdr:from>
    <xdr:to>
      <xdr:col>24</xdr:col>
      <xdr:colOff>152400</xdr:colOff>
      <xdr:row>33</xdr:row>
      <xdr:rowOff>64770</xdr:rowOff>
    </xdr:to>
    <xdr:cxnSp macro="">
      <xdr:nvCxnSpPr>
        <xdr:cNvPr id="61" name="直線コネクタ 60">
          <a:extLst>
            <a:ext uri="{FF2B5EF4-FFF2-40B4-BE49-F238E27FC236}">
              <a16:creationId xmlns:a16="http://schemas.microsoft.com/office/drawing/2014/main" id="{758BE631-72FF-4B56-95C6-2E98034A572C}"/>
            </a:ext>
          </a:extLst>
        </xdr:cNvPr>
        <xdr:cNvCxnSpPr/>
      </xdr:nvCxnSpPr>
      <xdr:spPr>
        <a:xfrm>
          <a:off x="4020820" y="559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2" name="【道路】&#10;有形固定資産減価償却率平均値テキスト">
          <a:extLst>
            <a:ext uri="{FF2B5EF4-FFF2-40B4-BE49-F238E27FC236}">
              <a16:creationId xmlns:a16="http://schemas.microsoft.com/office/drawing/2014/main" id="{509EC640-9006-41E7-BB3B-1619B021A8DA}"/>
            </a:ext>
          </a:extLst>
        </xdr:cNvPr>
        <xdr:cNvSpPr txBox="1"/>
      </xdr:nvSpPr>
      <xdr:spPr>
        <a:xfrm>
          <a:off x="4124960" y="611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3" name="フローチャート: 判断 62">
          <a:extLst>
            <a:ext uri="{FF2B5EF4-FFF2-40B4-BE49-F238E27FC236}">
              <a16:creationId xmlns:a16="http://schemas.microsoft.com/office/drawing/2014/main" id="{3C53B4DE-CD19-4B93-AAC9-B3DCFFA02B70}"/>
            </a:ext>
          </a:extLst>
        </xdr:cNvPr>
        <xdr:cNvSpPr/>
      </xdr:nvSpPr>
      <xdr:spPr>
        <a:xfrm>
          <a:off x="403606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55880</xdr:rowOff>
    </xdr:from>
    <xdr:to>
      <xdr:col>20</xdr:col>
      <xdr:colOff>38100</xdr:colOff>
      <xdr:row>37</xdr:row>
      <xdr:rowOff>157480</xdr:rowOff>
    </xdr:to>
    <xdr:sp macro="" textlink="">
      <xdr:nvSpPr>
        <xdr:cNvPr id="64" name="フローチャート: 判断 63">
          <a:extLst>
            <a:ext uri="{FF2B5EF4-FFF2-40B4-BE49-F238E27FC236}">
              <a16:creationId xmlns:a16="http://schemas.microsoft.com/office/drawing/2014/main" id="{4A00775D-D262-4959-9FA0-4FCB2FCA38DE}"/>
            </a:ext>
          </a:extLst>
        </xdr:cNvPr>
        <xdr:cNvSpPr/>
      </xdr:nvSpPr>
      <xdr:spPr>
        <a:xfrm>
          <a:off x="3312160" y="6258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67310</xdr:rowOff>
    </xdr:from>
    <xdr:to>
      <xdr:col>15</xdr:col>
      <xdr:colOff>101600</xdr:colOff>
      <xdr:row>36</xdr:row>
      <xdr:rowOff>168910</xdr:rowOff>
    </xdr:to>
    <xdr:sp macro="" textlink="">
      <xdr:nvSpPr>
        <xdr:cNvPr id="65" name="フローチャート: 判断 64">
          <a:extLst>
            <a:ext uri="{FF2B5EF4-FFF2-40B4-BE49-F238E27FC236}">
              <a16:creationId xmlns:a16="http://schemas.microsoft.com/office/drawing/2014/main" id="{B917C5BB-F83E-43D3-AD3C-4A0414F5D69E}"/>
            </a:ext>
          </a:extLst>
        </xdr:cNvPr>
        <xdr:cNvSpPr/>
      </xdr:nvSpPr>
      <xdr:spPr>
        <a:xfrm>
          <a:off x="25146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2540</xdr:rowOff>
    </xdr:from>
    <xdr:to>
      <xdr:col>10</xdr:col>
      <xdr:colOff>165100</xdr:colOff>
      <xdr:row>35</xdr:row>
      <xdr:rowOff>104140</xdr:rowOff>
    </xdr:to>
    <xdr:sp macro="" textlink="">
      <xdr:nvSpPr>
        <xdr:cNvPr id="66" name="フローチャート: 判断 65">
          <a:extLst>
            <a:ext uri="{FF2B5EF4-FFF2-40B4-BE49-F238E27FC236}">
              <a16:creationId xmlns:a16="http://schemas.microsoft.com/office/drawing/2014/main" id="{8C9DB540-0405-4B1E-BF75-1E3CDE4DF7F1}"/>
            </a:ext>
          </a:extLst>
        </xdr:cNvPr>
        <xdr:cNvSpPr/>
      </xdr:nvSpPr>
      <xdr:spPr>
        <a:xfrm>
          <a:off x="1739900" y="586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90170</xdr:rowOff>
    </xdr:from>
    <xdr:to>
      <xdr:col>6</xdr:col>
      <xdr:colOff>38100</xdr:colOff>
      <xdr:row>35</xdr:row>
      <xdr:rowOff>20320</xdr:rowOff>
    </xdr:to>
    <xdr:sp macro="" textlink="">
      <xdr:nvSpPr>
        <xdr:cNvPr id="67" name="フローチャート: 判断 66">
          <a:extLst>
            <a:ext uri="{FF2B5EF4-FFF2-40B4-BE49-F238E27FC236}">
              <a16:creationId xmlns:a16="http://schemas.microsoft.com/office/drawing/2014/main" id="{D3CB44E1-744A-4BDC-95B8-7FC3EF8D812D}"/>
            </a:ext>
          </a:extLst>
        </xdr:cNvPr>
        <xdr:cNvSpPr/>
      </xdr:nvSpPr>
      <xdr:spPr>
        <a:xfrm>
          <a:off x="965200" y="5789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2FABF1E-B736-4F55-8B48-07FC5D13134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EFAC37E-FBD4-451F-A739-2F2CA7677D2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57A8C1E-7B20-48C9-90E8-A512CC56F2A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00F1940-3B77-4CE0-BFD4-9FFDB1BE4AF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B43C75C-DE1D-45E7-A220-6CEC1389D737}"/>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90170</xdr:rowOff>
    </xdr:from>
    <xdr:to>
      <xdr:col>24</xdr:col>
      <xdr:colOff>114300</xdr:colOff>
      <xdr:row>40</xdr:row>
      <xdr:rowOff>20320</xdr:rowOff>
    </xdr:to>
    <xdr:sp macro="" textlink="">
      <xdr:nvSpPr>
        <xdr:cNvPr id="73" name="楕円 72">
          <a:extLst>
            <a:ext uri="{FF2B5EF4-FFF2-40B4-BE49-F238E27FC236}">
              <a16:creationId xmlns:a16="http://schemas.microsoft.com/office/drawing/2014/main" id="{01C5B12E-1FC7-448E-BE7B-D65434B7B59C}"/>
            </a:ext>
          </a:extLst>
        </xdr:cNvPr>
        <xdr:cNvSpPr/>
      </xdr:nvSpPr>
      <xdr:spPr>
        <a:xfrm>
          <a:off x="4036060" y="6628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68597</xdr:rowOff>
    </xdr:from>
    <xdr:ext cx="405111" cy="259045"/>
    <xdr:sp macro="" textlink="">
      <xdr:nvSpPr>
        <xdr:cNvPr id="74" name="【道路】&#10;有形固定資産減価償却率該当値テキスト">
          <a:extLst>
            <a:ext uri="{FF2B5EF4-FFF2-40B4-BE49-F238E27FC236}">
              <a16:creationId xmlns:a16="http://schemas.microsoft.com/office/drawing/2014/main" id="{419BB49D-AC8F-42B9-8FE8-7B6E693DD519}"/>
            </a:ext>
          </a:extLst>
        </xdr:cNvPr>
        <xdr:cNvSpPr txBox="1"/>
      </xdr:nvSpPr>
      <xdr:spPr>
        <a:xfrm>
          <a:off x="4124960"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33020</xdr:rowOff>
    </xdr:from>
    <xdr:to>
      <xdr:col>20</xdr:col>
      <xdr:colOff>38100</xdr:colOff>
      <xdr:row>39</xdr:row>
      <xdr:rowOff>134620</xdr:rowOff>
    </xdr:to>
    <xdr:sp macro="" textlink="">
      <xdr:nvSpPr>
        <xdr:cNvPr id="75" name="楕円 74">
          <a:extLst>
            <a:ext uri="{FF2B5EF4-FFF2-40B4-BE49-F238E27FC236}">
              <a16:creationId xmlns:a16="http://schemas.microsoft.com/office/drawing/2014/main" id="{127929C3-042A-447C-8631-CB9D1E584360}"/>
            </a:ext>
          </a:extLst>
        </xdr:cNvPr>
        <xdr:cNvSpPr/>
      </xdr:nvSpPr>
      <xdr:spPr>
        <a:xfrm>
          <a:off x="3312160" y="6570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83820</xdr:rowOff>
    </xdr:from>
    <xdr:to>
      <xdr:col>24</xdr:col>
      <xdr:colOff>63500</xdr:colOff>
      <xdr:row>39</xdr:row>
      <xdr:rowOff>140970</xdr:rowOff>
    </xdr:to>
    <xdr:cxnSp macro="">
      <xdr:nvCxnSpPr>
        <xdr:cNvPr id="76" name="直線コネクタ 75">
          <a:extLst>
            <a:ext uri="{FF2B5EF4-FFF2-40B4-BE49-F238E27FC236}">
              <a16:creationId xmlns:a16="http://schemas.microsoft.com/office/drawing/2014/main" id="{CB674F6F-31A7-44FB-9E19-6ABB0E126D41}"/>
            </a:ext>
          </a:extLst>
        </xdr:cNvPr>
        <xdr:cNvCxnSpPr/>
      </xdr:nvCxnSpPr>
      <xdr:spPr>
        <a:xfrm>
          <a:off x="3355340" y="6621780"/>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143510</xdr:rowOff>
    </xdr:from>
    <xdr:to>
      <xdr:col>15</xdr:col>
      <xdr:colOff>101600</xdr:colOff>
      <xdr:row>39</xdr:row>
      <xdr:rowOff>73660</xdr:rowOff>
    </xdr:to>
    <xdr:sp macro="" textlink="">
      <xdr:nvSpPr>
        <xdr:cNvPr id="77" name="楕円 76">
          <a:extLst>
            <a:ext uri="{FF2B5EF4-FFF2-40B4-BE49-F238E27FC236}">
              <a16:creationId xmlns:a16="http://schemas.microsoft.com/office/drawing/2014/main" id="{86CC5903-8BDE-4B5B-B350-F254B8B8D717}"/>
            </a:ext>
          </a:extLst>
        </xdr:cNvPr>
        <xdr:cNvSpPr/>
      </xdr:nvSpPr>
      <xdr:spPr>
        <a:xfrm>
          <a:off x="2514600" y="6513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22860</xdr:rowOff>
    </xdr:from>
    <xdr:to>
      <xdr:col>19</xdr:col>
      <xdr:colOff>177800</xdr:colOff>
      <xdr:row>39</xdr:row>
      <xdr:rowOff>83820</xdr:rowOff>
    </xdr:to>
    <xdr:cxnSp macro="">
      <xdr:nvCxnSpPr>
        <xdr:cNvPr id="78" name="直線コネクタ 77">
          <a:extLst>
            <a:ext uri="{FF2B5EF4-FFF2-40B4-BE49-F238E27FC236}">
              <a16:creationId xmlns:a16="http://schemas.microsoft.com/office/drawing/2014/main" id="{F8E78604-E70C-43B8-8DB9-40DE3D0A7B56}"/>
            </a:ext>
          </a:extLst>
        </xdr:cNvPr>
        <xdr:cNvCxnSpPr/>
      </xdr:nvCxnSpPr>
      <xdr:spPr>
        <a:xfrm>
          <a:off x="2565400" y="6560820"/>
          <a:ext cx="78994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86360</xdr:rowOff>
    </xdr:from>
    <xdr:to>
      <xdr:col>10</xdr:col>
      <xdr:colOff>165100</xdr:colOff>
      <xdr:row>39</xdr:row>
      <xdr:rowOff>16510</xdr:rowOff>
    </xdr:to>
    <xdr:sp macro="" textlink="">
      <xdr:nvSpPr>
        <xdr:cNvPr id="79" name="楕円 78">
          <a:extLst>
            <a:ext uri="{FF2B5EF4-FFF2-40B4-BE49-F238E27FC236}">
              <a16:creationId xmlns:a16="http://schemas.microsoft.com/office/drawing/2014/main" id="{B29CEFAB-4A63-4084-A30C-84C0BF320F0D}"/>
            </a:ext>
          </a:extLst>
        </xdr:cNvPr>
        <xdr:cNvSpPr/>
      </xdr:nvSpPr>
      <xdr:spPr>
        <a:xfrm>
          <a:off x="1739900" y="6456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137160</xdr:rowOff>
    </xdr:from>
    <xdr:to>
      <xdr:col>15</xdr:col>
      <xdr:colOff>50800</xdr:colOff>
      <xdr:row>39</xdr:row>
      <xdr:rowOff>22860</xdr:rowOff>
    </xdr:to>
    <xdr:cxnSp macro="">
      <xdr:nvCxnSpPr>
        <xdr:cNvPr id="80" name="直線コネクタ 79">
          <a:extLst>
            <a:ext uri="{FF2B5EF4-FFF2-40B4-BE49-F238E27FC236}">
              <a16:creationId xmlns:a16="http://schemas.microsoft.com/office/drawing/2014/main" id="{CAC21C99-C68F-438E-97E9-7ED55A6F4925}"/>
            </a:ext>
          </a:extLst>
        </xdr:cNvPr>
        <xdr:cNvCxnSpPr/>
      </xdr:nvCxnSpPr>
      <xdr:spPr>
        <a:xfrm>
          <a:off x="1790700" y="6507480"/>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25400</xdr:rowOff>
    </xdr:from>
    <xdr:to>
      <xdr:col>6</xdr:col>
      <xdr:colOff>38100</xdr:colOff>
      <xdr:row>38</xdr:row>
      <xdr:rowOff>127000</xdr:rowOff>
    </xdr:to>
    <xdr:sp macro="" textlink="">
      <xdr:nvSpPr>
        <xdr:cNvPr id="81" name="楕円 80">
          <a:extLst>
            <a:ext uri="{FF2B5EF4-FFF2-40B4-BE49-F238E27FC236}">
              <a16:creationId xmlns:a16="http://schemas.microsoft.com/office/drawing/2014/main" id="{E38398F9-B9A3-459F-B7B7-AB3B57514F93}"/>
            </a:ext>
          </a:extLst>
        </xdr:cNvPr>
        <xdr:cNvSpPr/>
      </xdr:nvSpPr>
      <xdr:spPr>
        <a:xfrm>
          <a:off x="965200" y="6395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76200</xdr:rowOff>
    </xdr:from>
    <xdr:to>
      <xdr:col>10</xdr:col>
      <xdr:colOff>114300</xdr:colOff>
      <xdr:row>38</xdr:row>
      <xdr:rowOff>137160</xdr:rowOff>
    </xdr:to>
    <xdr:cxnSp macro="">
      <xdr:nvCxnSpPr>
        <xdr:cNvPr id="82" name="直線コネクタ 81">
          <a:extLst>
            <a:ext uri="{FF2B5EF4-FFF2-40B4-BE49-F238E27FC236}">
              <a16:creationId xmlns:a16="http://schemas.microsoft.com/office/drawing/2014/main" id="{FF623F16-6BAE-415B-A7CC-29706F6E609E}"/>
            </a:ext>
          </a:extLst>
        </xdr:cNvPr>
        <xdr:cNvCxnSpPr/>
      </xdr:nvCxnSpPr>
      <xdr:spPr>
        <a:xfrm>
          <a:off x="1008380" y="6446520"/>
          <a:ext cx="7823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2557</xdr:rowOff>
    </xdr:from>
    <xdr:ext cx="405111" cy="259045"/>
    <xdr:sp macro="" textlink="">
      <xdr:nvSpPr>
        <xdr:cNvPr id="83" name="n_1aveValue【道路】&#10;有形固定資産減価償却率">
          <a:extLst>
            <a:ext uri="{FF2B5EF4-FFF2-40B4-BE49-F238E27FC236}">
              <a16:creationId xmlns:a16="http://schemas.microsoft.com/office/drawing/2014/main" id="{C88C9D5D-C569-4D4D-8D08-BC61BCD82ED9}"/>
            </a:ext>
          </a:extLst>
        </xdr:cNvPr>
        <xdr:cNvSpPr txBox="1"/>
      </xdr:nvSpPr>
      <xdr:spPr>
        <a:xfrm>
          <a:off x="317056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13987</xdr:rowOff>
    </xdr:from>
    <xdr:ext cx="405111" cy="259045"/>
    <xdr:sp macro="" textlink="">
      <xdr:nvSpPr>
        <xdr:cNvPr id="84" name="n_2aveValue【道路】&#10;有形固定資産減価償却率">
          <a:extLst>
            <a:ext uri="{FF2B5EF4-FFF2-40B4-BE49-F238E27FC236}">
              <a16:creationId xmlns:a16="http://schemas.microsoft.com/office/drawing/2014/main" id="{01A740B6-E612-4E54-954E-CE1FFCB8C481}"/>
            </a:ext>
          </a:extLst>
        </xdr:cNvPr>
        <xdr:cNvSpPr txBox="1"/>
      </xdr:nvSpPr>
      <xdr:spPr>
        <a:xfrm>
          <a:off x="238570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120667</xdr:rowOff>
    </xdr:from>
    <xdr:ext cx="405111" cy="259045"/>
    <xdr:sp macro="" textlink="">
      <xdr:nvSpPr>
        <xdr:cNvPr id="85" name="n_3aveValue【道路】&#10;有形固定資産減価償却率">
          <a:extLst>
            <a:ext uri="{FF2B5EF4-FFF2-40B4-BE49-F238E27FC236}">
              <a16:creationId xmlns:a16="http://schemas.microsoft.com/office/drawing/2014/main" id="{4DF5DCEE-AB2B-4EE8-9CAF-67F2D857BBFF}"/>
            </a:ext>
          </a:extLst>
        </xdr:cNvPr>
        <xdr:cNvSpPr txBox="1"/>
      </xdr:nvSpPr>
      <xdr:spPr>
        <a:xfrm>
          <a:off x="161100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36847</xdr:rowOff>
    </xdr:from>
    <xdr:ext cx="405111" cy="259045"/>
    <xdr:sp macro="" textlink="">
      <xdr:nvSpPr>
        <xdr:cNvPr id="86" name="n_4aveValue【道路】&#10;有形固定資産減価償却率">
          <a:extLst>
            <a:ext uri="{FF2B5EF4-FFF2-40B4-BE49-F238E27FC236}">
              <a16:creationId xmlns:a16="http://schemas.microsoft.com/office/drawing/2014/main" id="{D40C0A96-F0FE-4866-9988-6B0E22CC3835}"/>
            </a:ext>
          </a:extLst>
        </xdr:cNvPr>
        <xdr:cNvSpPr txBox="1"/>
      </xdr:nvSpPr>
      <xdr:spPr>
        <a:xfrm>
          <a:off x="836304" y="556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125747</xdr:rowOff>
    </xdr:from>
    <xdr:ext cx="405111" cy="259045"/>
    <xdr:sp macro="" textlink="">
      <xdr:nvSpPr>
        <xdr:cNvPr id="87" name="n_1mainValue【道路】&#10;有形固定資産減価償却率">
          <a:extLst>
            <a:ext uri="{FF2B5EF4-FFF2-40B4-BE49-F238E27FC236}">
              <a16:creationId xmlns:a16="http://schemas.microsoft.com/office/drawing/2014/main" id="{EC1379AB-FD71-4DDB-940E-F6DE6F39FF0F}"/>
            </a:ext>
          </a:extLst>
        </xdr:cNvPr>
        <xdr:cNvSpPr txBox="1"/>
      </xdr:nvSpPr>
      <xdr:spPr>
        <a:xfrm>
          <a:off x="317056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64787</xdr:rowOff>
    </xdr:from>
    <xdr:ext cx="405111" cy="259045"/>
    <xdr:sp macro="" textlink="">
      <xdr:nvSpPr>
        <xdr:cNvPr id="88" name="n_2mainValue【道路】&#10;有形固定資産減価償却率">
          <a:extLst>
            <a:ext uri="{FF2B5EF4-FFF2-40B4-BE49-F238E27FC236}">
              <a16:creationId xmlns:a16="http://schemas.microsoft.com/office/drawing/2014/main" id="{A048B3E0-6C46-4A04-A564-DF963BE32203}"/>
            </a:ext>
          </a:extLst>
        </xdr:cNvPr>
        <xdr:cNvSpPr txBox="1"/>
      </xdr:nvSpPr>
      <xdr:spPr>
        <a:xfrm>
          <a:off x="238570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7637</xdr:rowOff>
    </xdr:from>
    <xdr:ext cx="405111" cy="259045"/>
    <xdr:sp macro="" textlink="">
      <xdr:nvSpPr>
        <xdr:cNvPr id="89" name="n_3mainValue【道路】&#10;有形固定資産減価償却率">
          <a:extLst>
            <a:ext uri="{FF2B5EF4-FFF2-40B4-BE49-F238E27FC236}">
              <a16:creationId xmlns:a16="http://schemas.microsoft.com/office/drawing/2014/main" id="{42386553-8624-42B5-9D75-C34E9AF9DCF2}"/>
            </a:ext>
          </a:extLst>
        </xdr:cNvPr>
        <xdr:cNvSpPr txBox="1"/>
      </xdr:nvSpPr>
      <xdr:spPr>
        <a:xfrm>
          <a:off x="161100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90" name="n_4mainValue【道路】&#10;有形固定資産減価償却率">
          <a:extLst>
            <a:ext uri="{FF2B5EF4-FFF2-40B4-BE49-F238E27FC236}">
              <a16:creationId xmlns:a16="http://schemas.microsoft.com/office/drawing/2014/main" id="{95DD7E81-FC2C-4732-86F5-709C1EA28FA9}"/>
            </a:ext>
          </a:extLst>
        </xdr:cNvPr>
        <xdr:cNvSpPr txBox="1"/>
      </xdr:nvSpPr>
      <xdr:spPr>
        <a:xfrm>
          <a:off x="83630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E17CF7C-8F80-4E9D-921E-F707B5E0B76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460703D-4740-4909-90AE-3B47FCAB4A2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BFA5575-1EF0-4F73-862B-77405DF45A6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5D973BF-6013-49AC-AC32-A2AA3D51D77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245B665-CE55-4060-8DF4-A94C4243DD8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C0A8319-5F77-41AF-AA76-94974FD86C9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1869CE6-A44C-4407-80E9-3D69149DE0DE}"/>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5158A81-ED1C-4A69-A42B-B230DD7A051A}"/>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27AD1BD-9283-4524-830D-4FBC73AF09F4}"/>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61BBC50-8A6F-4B5B-AC2B-5962C65BBDE1}"/>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BE92D3AD-1835-4EE0-B5DD-5D57C5EC80F0}"/>
            </a:ext>
          </a:extLst>
        </xdr:cNvPr>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8A085D26-2CEA-4BFD-AFB0-30D4E7BE749A}"/>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3" name="テキスト ボックス 102">
          <a:extLst>
            <a:ext uri="{FF2B5EF4-FFF2-40B4-BE49-F238E27FC236}">
              <a16:creationId xmlns:a16="http://schemas.microsoft.com/office/drawing/2014/main" id="{4A72524A-3E0E-4912-95F1-829643470B08}"/>
            </a:ext>
          </a:extLst>
        </xdr:cNvPr>
        <xdr:cNvSpPr txBox="1"/>
      </xdr:nvSpPr>
      <xdr:spPr>
        <a:xfrm>
          <a:off x="5364041" y="6940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E70E856-7970-41E5-8A36-98076D86CB6E}"/>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D7225233-687A-4B4F-A7DB-1108FF2A8171}"/>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D510646-CD26-4FB1-B0A6-3DF814C3485C}"/>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F5F833A1-E8AA-48DF-8D14-1FC56DB64A24}"/>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95FDE20-FCF5-41BF-BDC9-0FB140EE58BB}"/>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1578937B-6D25-4060-95EC-0C7D00B7B883}"/>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B25F4C0-254B-44E8-BCE4-0847856D52A1}"/>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6CCD5E7-7C7E-437E-97C3-E6183534D33E}"/>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8047265-3817-4AEB-906D-F72D800ABA4D}"/>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270EAD1B-97D5-4F2D-9631-612480C43246}"/>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83CF8E7-827F-4DBB-B8AC-9766B16B65F3}"/>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85153</xdr:rowOff>
    </xdr:from>
    <xdr:to>
      <xdr:col>54</xdr:col>
      <xdr:colOff>189865</xdr:colOff>
      <xdr:row>42</xdr:row>
      <xdr:rowOff>127159</xdr:rowOff>
    </xdr:to>
    <xdr:cxnSp macro="">
      <xdr:nvCxnSpPr>
        <xdr:cNvPr id="115" name="直線コネクタ 114">
          <a:extLst>
            <a:ext uri="{FF2B5EF4-FFF2-40B4-BE49-F238E27FC236}">
              <a16:creationId xmlns:a16="http://schemas.microsoft.com/office/drawing/2014/main" id="{9D6E92FC-5242-4D15-9FF5-85986C1D135C}"/>
            </a:ext>
          </a:extLst>
        </xdr:cNvPr>
        <xdr:cNvCxnSpPr/>
      </xdr:nvCxnSpPr>
      <xdr:spPr>
        <a:xfrm flipV="1">
          <a:off x="9219565" y="5784913"/>
          <a:ext cx="0" cy="1383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130986</xdr:rowOff>
    </xdr:from>
    <xdr:ext cx="534377" cy="259045"/>
    <xdr:sp macro="" textlink="">
      <xdr:nvSpPr>
        <xdr:cNvPr id="116" name="【道路】&#10;一人当たり延長最小値テキスト">
          <a:extLst>
            <a:ext uri="{FF2B5EF4-FFF2-40B4-BE49-F238E27FC236}">
              <a16:creationId xmlns:a16="http://schemas.microsoft.com/office/drawing/2014/main" id="{C68B1E03-9979-4CFA-A121-930AF7054CDB}"/>
            </a:ext>
          </a:extLst>
        </xdr:cNvPr>
        <xdr:cNvSpPr txBox="1"/>
      </xdr:nvSpPr>
      <xdr:spPr>
        <a:xfrm>
          <a:off x="9258300" y="717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127159</xdr:rowOff>
    </xdr:from>
    <xdr:to>
      <xdr:col>55</xdr:col>
      <xdr:colOff>88900</xdr:colOff>
      <xdr:row>42</xdr:row>
      <xdr:rowOff>127159</xdr:rowOff>
    </xdr:to>
    <xdr:cxnSp macro="">
      <xdr:nvCxnSpPr>
        <xdr:cNvPr id="117" name="直線コネクタ 116">
          <a:extLst>
            <a:ext uri="{FF2B5EF4-FFF2-40B4-BE49-F238E27FC236}">
              <a16:creationId xmlns:a16="http://schemas.microsoft.com/office/drawing/2014/main" id="{4BA5B9A4-D755-4E8B-8CFA-7DA4188D40BD}"/>
            </a:ext>
          </a:extLst>
        </xdr:cNvPr>
        <xdr:cNvCxnSpPr/>
      </xdr:nvCxnSpPr>
      <xdr:spPr>
        <a:xfrm>
          <a:off x="9154160" y="7168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31830</xdr:rowOff>
    </xdr:from>
    <xdr:ext cx="534377" cy="259045"/>
    <xdr:sp macro="" textlink="">
      <xdr:nvSpPr>
        <xdr:cNvPr id="118" name="【道路】&#10;一人当たり延長最大値テキスト">
          <a:extLst>
            <a:ext uri="{FF2B5EF4-FFF2-40B4-BE49-F238E27FC236}">
              <a16:creationId xmlns:a16="http://schemas.microsoft.com/office/drawing/2014/main" id="{8E9FD072-351E-427F-A269-1774AA36B9D4}"/>
            </a:ext>
          </a:extLst>
        </xdr:cNvPr>
        <xdr:cNvSpPr txBox="1"/>
      </xdr:nvSpPr>
      <xdr:spPr>
        <a:xfrm>
          <a:off x="9258300" y="556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85153</xdr:rowOff>
    </xdr:from>
    <xdr:to>
      <xdr:col>55</xdr:col>
      <xdr:colOff>88900</xdr:colOff>
      <xdr:row>34</xdr:row>
      <xdr:rowOff>85153</xdr:rowOff>
    </xdr:to>
    <xdr:cxnSp macro="">
      <xdr:nvCxnSpPr>
        <xdr:cNvPr id="119" name="直線コネクタ 118">
          <a:extLst>
            <a:ext uri="{FF2B5EF4-FFF2-40B4-BE49-F238E27FC236}">
              <a16:creationId xmlns:a16="http://schemas.microsoft.com/office/drawing/2014/main" id="{70F22A9F-042F-4081-9DF9-B2B2093BE67D}"/>
            </a:ext>
          </a:extLst>
        </xdr:cNvPr>
        <xdr:cNvCxnSpPr/>
      </xdr:nvCxnSpPr>
      <xdr:spPr>
        <a:xfrm>
          <a:off x="9154160" y="57849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120680</xdr:rowOff>
    </xdr:from>
    <xdr:ext cx="534377" cy="259045"/>
    <xdr:sp macro="" textlink="">
      <xdr:nvSpPr>
        <xdr:cNvPr id="120" name="【道路】&#10;一人当たり延長平均値テキスト">
          <a:extLst>
            <a:ext uri="{FF2B5EF4-FFF2-40B4-BE49-F238E27FC236}">
              <a16:creationId xmlns:a16="http://schemas.microsoft.com/office/drawing/2014/main" id="{1B4D6DD7-EB2C-4B25-94E9-F93EEC35A70A}"/>
            </a:ext>
          </a:extLst>
        </xdr:cNvPr>
        <xdr:cNvSpPr txBox="1"/>
      </xdr:nvSpPr>
      <xdr:spPr>
        <a:xfrm>
          <a:off x="9258300" y="665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142253</xdr:rowOff>
    </xdr:from>
    <xdr:to>
      <xdr:col>55</xdr:col>
      <xdr:colOff>50800</xdr:colOff>
      <xdr:row>40</xdr:row>
      <xdr:rowOff>72403</xdr:rowOff>
    </xdr:to>
    <xdr:sp macro="" textlink="">
      <xdr:nvSpPr>
        <xdr:cNvPr id="121" name="フローチャート: 判断 120">
          <a:extLst>
            <a:ext uri="{FF2B5EF4-FFF2-40B4-BE49-F238E27FC236}">
              <a16:creationId xmlns:a16="http://schemas.microsoft.com/office/drawing/2014/main" id="{DD8E1F72-2179-42AC-9275-746FAF990B2C}"/>
            </a:ext>
          </a:extLst>
        </xdr:cNvPr>
        <xdr:cNvSpPr/>
      </xdr:nvSpPr>
      <xdr:spPr>
        <a:xfrm>
          <a:off x="9192260" y="66802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155949</xdr:rowOff>
    </xdr:from>
    <xdr:to>
      <xdr:col>50</xdr:col>
      <xdr:colOff>165100</xdr:colOff>
      <xdr:row>40</xdr:row>
      <xdr:rowOff>86099</xdr:rowOff>
    </xdr:to>
    <xdr:sp macro="" textlink="">
      <xdr:nvSpPr>
        <xdr:cNvPr id="122" name="フローチャート: 判断 121">
          <a:extLst>
            <a:ext uri="{FF2B5EF4-FFF2-40B4-BE49-F238E27FC236}">
              <a16:creationId xmlns:a16="http://schemas.microsoft.com/office/drawing/2014/main" id="{1726F2C5-0809-4774-A72E-0F0BD0208A6D}"/>
            </a:ext>
          </a:extLst>
        </xdr:cNvPr>
        <xdr:cNvSpPr/>
      </xdr:nvSpPr>
      <xdr:spPr>
        <a:xfrm>
          <a:off x="8445500" y="66939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170732</xdr:rowOff>
    </xdr:from>
    <xdr:to>
      <xdr:col>46</xdr:col>
      <xdr:colOff>38100</xdr:colOff>
      <xdr:row>40</xdr:row>
      <xdr:rowOff>100882</xdr:rowOff>
    </xdr:to>
    <xdr:sp macro="" textlink="">
      <xdr:nvSpPr>
        <xdr:cNvPr id="123" name="フローチャート: 判断 122">
          <a:extLst>
            <a:ext uri="{FF2B5EF4-FFF2-40B4-BE49-F238E27FC236}">
              <a16:creationId xmlns:a16="http://schemas.microsoft.com/office/drawing/2014/main" id="{D302BEBF-6D69-4697-8066-45B44F687B76}"/>
            </a:ext>
          </a:extLst>
        </xdr:cNvPr>
        <xdr:cNvSpPr/>
      </xdr:nvSpPr>
      <xdr:spPr>
        <a:xfrm>
          <a:off x="7670800" y="6708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22523</xdr:rowOff>
    </xdr:from>
    <xdr:to>
      <xdr:col>41</xdr:col>
      <xdr:colOff>101600</xdr:colOff>
      <xdr:row>40</xdr:row>
      <xdr:rowOff>124123</xdr:rowOff>
    </xdr:to>
    <xdr:sp macro="" textlink="">
      <xdr:nvSpPr>
        <xdr:cNvPr id="124" name="フローチャート: 判断 123">
          <a:extLst>
            <a:ext uri="{FF2B5EF4-FFF2-40B4-BE49-F238E27FC236}">
              <a16:creationId xmlns:a16="http://schemas.microsoft.com/office/drawing/2014/main" id="{BDFAF3E1-D661-46B9-BEE4-12992F5D32AB}"/>
            </a:ext>
          </a:extLst>
        </xdr:cNvPr>
        <xdr:cNvSpPr/>
      </xdr:nvSpPr>
      <xdr:spPr>
        <a:xfrm>
          <a:off x="6873240" y="672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26162</xdr:rowOff>
    </xdr:from>
    <xdr:to>
      <xdr:col>36</xdr:col>
      <xdr:colOff>165100</xdr:colOff>
      <xdr:row>40</xdr:row>
      <xdr:rowOff>127762</xdr:rowOff>
    </xdr:to>
    <xdr:sp macro="" textlink="">
      <xdr:nvSpPr>
        <xdr:cNvPr id="125" name="フローチャート: 判断 124">
          <a:extLst>
            <a:ext uri="{FF2B5EF4-FFF2-40B4-BE49-F238E27FC236}">
              <a16:creationId xmlns:a16="http://schemas.microsoft.com/office/drawing/2014/main" id="{E9A0427D-6F3B-4393-A5B6-793889BD236F}"/>
            </a:ext>
          </a:extLst>
        </xdr:cNvPr>
        <xdr:cNvSpPr/>
      </xdr:nvSpPr>
      <xdr:spPr>
        <a:xfrm>
          <a:off x="6098540" y="673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83D5344-5728-4D0E-9BD8-CB4287237083}"/>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D76D945-5A98-434A-94D2-86A694535622}"/>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78F4797-FF5E-40AF-A4ED-4FFEF2517506}"/>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5784438-CA0C-49EE-9C7E-BFCF6F9E201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B346DAE-3D88-444F-B490-9E0DC83855C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79464</xdr:rowOff>
    </xdr:from>
    <xdr:to>
      <xdr:col>55</xdr:col>
      <xdr:colOff>50800</xdr:colOff>
      <xdr:row>40</xdr:row>
      <xdr:rowOff>9614</xdr:rowOff>
    </xdr:to>
    <xdr:sp macro="" textlink="">
      <xdr:nvSpPr>
        <xdr:cNvPr id="131" name="楕円 130">
          <a:extLst>
            <a:ext uri="{FF2B5EF4-FFF2-40B4-BE49-F238E27FC236}">
              <a16:creationId xmlns:a16="http://schemas.microsoft.com/office/drawing/2014/main" id="{51FDA51A-637F-46B7-87DD-8A556E27821D}"/>
            </a:ext>
          </a:extLst>
        </xdr:cNvPr>
        <xdr:cNvSpPr/>
      </xdr:nvSpPr>
      <xdr:spPr>
        <a:xfrm>
          <a:off x="9192260" y="66174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102341</xdr:rowOff>
    </xdr:from>
    <xdr:ext cx="534377" cy="259045"/>
    <xdr:sp macro="" textlink="">
      <xdr:nvSpPr>
        <xdr:cNvPr id="132" name="【道路】&#10;一人当たり延長該当値テキスト">
          <a:extLst>
            <a:ext uri="{FF2B5EF4-FFF2-40B4-BE49-F238E27FC236}">
              <a16:creationId xmlns:a16="http://schemas.microsoft.com/office/drawing/2014/main" id="{8136A0AD-CE21-4206-B519-73829C90233E}"/>
            </a:ext>
          </a:extLst>
        </xdr:cNvPr>
        <xdr:cNvSpPr txBox="1"/>
      </xdr:nvSpPr>
      <xdr:spPr>
        <a:xfrm>
          <a:off x="9258300" y="647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104515</xdr:rowOff>
    </xdr:from>
    <xdr:to>
      <xdr:col>50</xdr:col>
      <xdr:colOff>165100</xdr:colOff>
      <xdr:row>40</xdr:row>
      <xdr:rowOff>34665</xdr:rowOff>
    </xdr:to>
    <xdr:sp macro="" textlink="">
      <xdr:nvSpPr>
        <xdr:cNvPr id="133" name="楕円 132">
          <a:extLst>
            <a:ext uri="{FF2B5EF4-FFF2-40B4-BE49-F238E27FC236}">
              <a16:creationId xmlns:a16="http://schemas.microsoft.com/office/drawing/2014/main" id="{0231E7B4-7A64-45C5-83CB-A1833B10B32C}"/>
            </a:ext>
          </a:extLst>
        </xdr:cNvPr>
        <xdr:cNvSpPr/>
      </xdr:nvSpPr>
      <xdr:spPr>
        <a:xfrm>
          <a:off x="8445500" y="6642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130264</xdr:rowOff>
    </xdr:from>
    <xdr:to>
      <xdr:col>55</xdr:col>
      <xdr:colOff>0</xdr:colOff>
      <xdr:row>39</xdr:row>
      <xdr:rowOff>155315</xdr:rowOff>
    </xdr:to>
    <xdr:cxnSp macro="">
      <xdr:nvCxnSpPr>
        <xdr:cNvPr id="134" name="直線コネクタ 133">
          <a:extLst>
            <a:ext uri="{FF2B5EF4-FFF2-40B4-BE49-F238E27FC236}">
              <a16:creationId xmlns:a16="http://schemas.microsoft.com/office/drawing/2014/main" id="{4624A790-8793-4C43-A6D2-2C86170FAB07}"/>
            </a:ext>
          </a:extLst>
        </xdr:cNvPr>
        <xdr:cNvCxnSpPr/>
      </xdr:nvCxnSpPr>
      <xdr:spPr>
        <a:xfrm flipV="1">
          <a:off x="8496300" y="6668224"/>
          <a:ext cx="7239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126670</xdr:rowOff>
    </xdr:from>
    <xdr:to>
      <xdr:col>46</xdr:col>
      <xdr:colOff>38100</xdr:colOff>
      <xdr:row>40</xdr:row>
      <xdr:rowOff>56820</xdr:rowOff>
    </xdr:to>
    <xdr:sp macro="" textlink="">
      <xdr:nvSpPr>
        <xdr:cNvPr id="135" name="楕円 134">
          <a:extLst>
            <a:ext uri="{FF2B5EF4-FFF2-40B4-BE49-F238E27FC236}">
              <a16:creationId xmlns:a16="http://schemas.microsoft.com/office/drawing/2014/main" id="{5CD02444-C86A-450C-A4EE-FC90DFB83815}"/>
            </a:ext>
          </a:extLst>
        </xdr:cNvPr>
        <xdr:cNvSpPr/>
      </xdr:nvSpPr>
      <xdr:spPr>
        <a:xfrm>
          <a:off x="7670800" y="6664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155315</xdr:rowOff>
    </xdr:from>
    <xdr:to>
      <xdr:col>50</xdr:col>
      <xdr:colOff>114300</xdr:colOff>
      <xdr:row>40</xdr:row>
      <xdr:rowOff>6020</xdr:rowOff>
    </xdr:to>
    <xdr:cxnSp macro="">
      <xdr:nvCxnSpPr>
        <xdr:cNvPr id="136" name="直線コネクタ 135">
          <a:extLst>
            <a:ext uri="{FF2B5EF4-FFF2-40B4-BE49-F238E27FC236}">
              <a16:creationId xmlns:a16="http://schemas.microsoft.com/office/drawing/2014/main" id="{71BA73EC-3904-431D-A3CB-74B249EBF02E}"/>
            </a:ext>
          </a:extLst>
        </xdr:cNvPr>
        <xdr:cNvCxnSpPr/>
      </xdr:nvCxnSpPr>
      <xdr:spPr>
        <a:xfrm flipV="1">
          <a:off x="7713980" y="6693275"/>
          <a:ext cx="78232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152216</xdr:rowOff>
    </xdr:from>
    <xdr:to>
      <xdr:col>41</xdr:col>
      <xdr:colOff>101600</xdr:colOff>
      <xdr:row>40</xdr:row>
      <xdr:rowOff>82366</xdr:rowOff>
    </xdr:to>
    <xdr:sp macro="" textlink="">
      <xdr:nvSpPr>
        <xdr:cNvPr id="137" name="楕円 136">
          <a:extLst>
            <a:ext uri="{FF2B5EF4-FFF2-40B4-BE49-F238E27FC236}">
              <a16:creationId xmlns:a16="http://schemas.microsoft.com/office/drawing/2014/main" id="{135AE7D6-D6DD-444B-91BD-13375046B257}"/>
            </a:ext>
          </a:extLst>
        </xdr:cNvPr>
        <xdr:cNvSpPr/>
      </xdr:nvSpPr>
      <xdr:spPr>
        <a:xfrm>
          <a:off x="6873240" y="66901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6020</xdr:rowOff>
    </xdr:from>
    <xdr:to>
      <xdr:col>45</xdr:col>
      <xdr:colOff>177800</xdr:colOff>
      <xdr:row>40</xdr:row>
      <xdr:rowOff>31566</xdr:rowOff>
    </xdr:to>
    <xdr:cxnSp macro="">
      <xdr:nvCxnSpPr>
        <xdr:cNvPr id="138" name="直線コネクタ 137">
          <a:extLst>
            <a:ext uri="{FF2B5EF4-FFF2-40B4-BE49-F238E27FC236}">
              <a16:creationId xmlns:a16="http://schemas.microsoft.com/office/drawing/2014/main" id="{DBCBFCB5-6ADA-4CB8-AF6A-0C7651F7D8DB}"/>
            </a:ext>
          </a:extLst>
        </xdr:cNvPr>
        <xdr:cNvCxnSpPr/>
      </xdr:nvCxnSpPr>
      <xdr:spPr>
        <a:xfrm flipV="1">
          <a:off x="6924040" y="6711620"/>
          <a:ext cx="78994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5169</xdr:rowOff>
    </xdr:from>
    <xdr:to>
      <xdr:col>36</xdr:col>
      <xdr:colOff>165100</xdr:colOff>
      <xdr:row>40</xdr:row>
      <xdr:rowOff>106769</xdr:rowOff>
    </xdr:to>
    <xdr:sp macro="" textlink="">
      <xdr:nvSpPr>
        <xdr:cNvPr id="139" name="楕円 138">
          <a:extLst>
            <a:ext uri="{FF2B5EF4-FFF2-40B4-BE49-F238E27FC236}">
              <a16:creationId xmlns:a16="http://schemas.microsoft.com/office/drawing/2014/main" id="{67A3C8DE-00B1-4E33-A8E1-4D135B500802}"/>
            </a:ext>
          </a:extLst>
        </xdr:cNvPr>
        <xdr:cNvSpPr/>
      </xdr:nvSpPr>
      <xdr:spPr>
        <a:xfrm>
          <a:off x="6098540" y="671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31566</xdr:rowOff>
    </xdr:from>
    <xdr:to>
      <xdr:col>41</xdr:col>
      <xdr:colOff>50800</xdr:colOff>
      <xdr:row>40</xdr:row>
      <xdr:rowOff>55969</xdr:rowOff>
    </xdr:to>
    <xdr:cxnSp macro="">
      <xdr:nvCxnSpPr>
        <xdr:cNvPr id="140" name="直線コネクタ 139">
          <a:extLst>
            <a:ext uri="{FF2B5EF4-FFF2-40B4-BE49-F238E27FC236}">
              <a16:creationId xmlns:a16="http://schemas.microsoft.com/office/drawing/2014/main" id="{7D151019-6CE0-43F8-B33A-A352119CC6B3}"/>
            </a:ext>
          </a:extLst>
        </xdr:cNvPr>
        <xdr:cNvCxnSpPr/>
      </xdr:nvCxnSpPr>
      <xdr:spPr>
        <a:xfrm flipV="1">
          <a:off x="6149340" y="6737166"/>
          <a:ext cx="7747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77226</xdr:rowOff>
    </xdr:from>
    <xdr:ext cx="534377" cy="259045"/>
    <xdr:sp macro="" textlink="">
      <xdr:nvSpPr>
        <xdr:cNvPr id="141" name="n_1aveValue【道路】&#10;一人当たり延長">
          <a:extLst>
            <a:ext uri="{FF2B5EF4-FFF2-40B4-BE49-F238E27FC236}">
              <a16:creationId xmlns:a16="http://schemas.microsoft.com/office/drawing/2014/main" id="{672C1CAB-A556-4C0F-BC48-F4309EDB92C5}"/>
            </a:ext>
          </a:extLst>
        </xdr:cNvPr>
        <xdr:cNvSpPr txBox="1"/>
      </xdr:nvSpPr>
      <xdr:spPr>
        <a:xfrm>
          <a:off x="8239271" y="678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92009</xdr:rowOff>
    </xdr:from>
    <xdr:ext cx="534377" cy="259045"/>
    <xdr:sp macro="" textlink="">
      <xdr:nvSpPr>
        <xdr:cNvPr id="142" name="n_2aveValue【道路】&#10;一人当たり延長">
          <a:extLst>
            <a:ext uri="{FF2B5EF4-FFF2-40B4-BE49-F238E27FC236}">
              <a16:creationId xmlns:a16="http://schemas.microsoft.com/office/drawing/2014/main" id="{D2D74817-64EF-4823-8E2E-CA91C085449F}"/>
            </a:ext>
          </a:extLst>
        </xdr:cNvPr>
        <xdr:cNvSpPr txBox="1"/>
      </xdr:nvSpPr>
      <xdr:spPr>
        <a:xfrm>
          <a:off x="7477271" y="679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115250</xdr:rowOff>
    </xdr:from>
    <xdr:ext cx="534377" cy="259045"/>
    <xdr:sp macro="" textlink="">
      <xdr:nvSpPr>
        <xdr:cNvPr id="143" name="n_3aveValue【道路】&#10;一人当たり延長">
          <a:extLst>
            <a:ext uri="{FF2B5EF4-FFF2-40B4-BE49-F238E27FC236}">
              <a16:creationId xmlns:a16="http://schemas.microsoft.com/office/drawing/2014/main" id="{7D4EB040-8E3A-4F58-9B0E-84536C92D653}"/>
            </a:ext>
          </a:extLst>
        </xdr:cNvPr>
        <xdr:cNvSpPr txBox="1"/>
      </xdr:nvSpPr>
      <xdr:spPr>
        <a:xfrm>
          <a:off x="6702571" y="682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118889</xdr:rowOff>
    </xdr:from>
    <xdr:ext cx="534377" cy="259045"/>
    <xdr:sp macro="" textlink="">
      <xdr:nvSpPr>
        <xdr:cNvPr id="144" name="n_4aveValue【道路】&#10;一人当たり延長">
          <a:extLst>
            <a:ext uri="{FF2B5EF4-FFF2-40B4-BE49-F238E27FC236}">
              <a16:creationId xmlns:a16="http://schemas.microsoft.com/office/drawing/2014/main" id="{236CF072-F98D-4010-AA74-C143DADAD684}"/>
            </a:ext>
          </a:extLst>
        </xdr:cNvPr>
        <xdr:cNvSpPr txBox="1"/>
      </xdr:nvSpPr>
      <xdr:spPr>
        <a:xfrm>
          <a:off x="5905011" y="682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51192</xdr:rowOff>
    </xdr:from>
    <xdr:ext cx="534377" cy="259045"/>
    <xdr:sp macro="" textlink="">
      <xdr:nvSpPr>
        <xdr:cNvPr id="145" name="n_1mainValue【道路】&#10;一人当たり延長">
          <a:extLst>
            <a:ext uri="{FF2B5EF4-FFF2-40B4-BE49-F238E27FC236}">
              <a16:creationId xmlns:a16="http://schemas.microsoft.com/office/drawing/2014/main" id="{22A525AE-D1EC-4D3B-B392-6F2EF3ABB76F}"/>
            </a:ext>
          </a:extLst>
        </xdr:cNvPr>
        <xdr:cNvSpPr txBox="1"/>
      </xdr:nvSpPr>
      <xdr:spPr>
        <a:xfrm>
          <a:off x="8239271" y="642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73347</xdr:rowOff>
    </xdr:from>
    <xdr:ext cx="534377" cy="259045"/>
    <xdr:sp macro="" textlink="">
      <xdr:nvSpPr>
        <xdr:cNvPr id="146" name="n_2mainValue【道路】&#10;一人当たり延長">
          <a:extLst>
            <a:ext uri="{FF2B5EF4-FFF2-40B4-BE49-F238E27FC236}">
              <a16:creationId xmlns:a16="http://schemas.microsoft.com/office/drawing/2014/main" id="{4A200464-DFF0-4EE5-95C5-DF3A048C4B52}"/>
            </a:ext>
          </a:extLst>
        </xdr:cNvPr>
        <xdr:cNvSpPr txBox="1"/>
      </xdr:nvSpPr>
      <xdr:spPr>
        <a:xfrm>
          <a:off x="747727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98893</xdr:rowOff>
    </xdr:from>
    <xdr:ext cx="534377" cy="259045"/>
    <xdr:sp macro="" textlink="">
      <xdr:nvSpPr>
        <xdr:cNvPr id="147" name="n_3mainValue【道路】&#10;一人当たり延長">
          <a:extLst>
            <a:ext uri="{FF2B5EF4-FFF2-40B4-BE49-F238E27FC236}">
              <a16:creationId xmlns:a16="http://schemas.microsoft.com/office/drawing/2014/main" id="{979556BB-465B-4543-8FD9-7A9F13DF25DF}"/>
            </a:ext>
          </a:extLst>
        </xdr:cNvPr>
        <xdr:cNvSpPr txBox="1"/>
      </xdr:nvSpPr>
      <xdr:spPr>
        <a:xfrm>
          <a:off x="6702571" y="646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123296</xdr:rowOff>
    </xdr:from>
    <xdr:ext cx="534377" cy="259045"/>
    <xdr:sp macro="" textlink="">
      <xdr:nvSpPr>
        <xdr:cNvPr id="148" name="n_4mainValue【道路】&#10;一人当たり延長">
          <a:extLst>
            <a:ext uri="{FF2B5EF4-FFF2-40B4-BE49-F238E27FC236}">
              <a16:creationId xmlns:a16="http://schemas.microsoft.com/office/drawing/2014/main" id="{22F0491A-01AD-469F-B15F-4140EFACE959}"/>
            </a:ext>
          </a:extLst>
        </xdr:cNvPr>
        <xdr:cNvSpPr txBox="1"/>
      </xdr:nvSpPr>
      <xdr:spPr>
        <a:xfrm>
          <a:off x="5905011" y="649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39998E1-6B7F-48A7-BCB6-FBD6F6F551B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891F819-4993-4774-839C-718B992AEA3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40C2C6B-1A53-4F1C-887F-E275BE5B522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63B9385-4992-494D-95BA-9032D6896407}"/>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27E25F4-986B-4F10-B421-5CD7EB85E9D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EE2C983-77D7-4EFC-8E43-F659BC0795E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041338B-A3AC-4A71-BFEB-C2D0AC0DB7BA}"/>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1AC2E87-5144-4A1C-93E4-10A869C2335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9F30DB6-8092-4503-8720-335AB2F06A2C}"/>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89B891F-F6F9-4496-88A9-416F77179D4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A7C863B-B7D2-4010-A017-852400075C5B}"/>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EBF69B5E-AC12-43B0-B7B3-507432705961}"/>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EE8C971B-B458-4DDC-97F5-C5CB6F708957}"/>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BC5C9265-6B31-4D77-9AD4-6BEFE49AE97A}"/>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B348D3CC-826B-4316-AD81-A7A982DAD62D}"/>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A6088EB6-60C0-4760-8D94-449A4A353F44}"/>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FF91CA4E-2D92-483E-8CED-D2CEE5D3E93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2C19C59F-8A7A-4CC3-870B-7FDC0CD417FE}"/>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681B5B11-F0C6-4BCB-852C-D07B57123A59}"/>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F56B777-9EA2-4225-B294-34F5A147F807}"/>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E857C05F-253F-4AE6-AED6-46088AEB366F}"/>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34C24EC7-A94C-401A-B314-75FC4DFE0AE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EB7D99B2-1378-4258-9FE2-CAD786F7A12D}"/>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DC5F936-2C98-46D8-98E5-DDA5CF0410D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1905</xdr:rowOff>
    </xdr:from>
    <xdr:to>
      <xdr:col>24</xdr:col>
      <xdr:colOff>62865</xdr:colOff>
      <xdr:row>63</xdr:row>
      <xdr:rowOff>148590</xdr:rowOff>
    </xdr:to>
    <xdr:cxnSp macro="">
      <xdr:nvCxnSpPr>
        <xdr:cNvPr id="173" name="直線コネクタ 172">
          <a:extLst>
            <a:ext uri="{FF2B5EF4-FFF2-40B4-BE49-F238E27FC236}">
              <a16:creationId xmlns:a16="http://schemas.microsoft.com/office/drawing/2014/main" id="{21614C1B-B8AA-45E4-AA6A-7C0768362E62}"/>
            </a:ext>
          </a:extLst>
        </xdr:cNvPr>
        <xdr:cNvCxnSpPr/>
      </xdr:nvCxnSpPr>
      <xdr:spPr>
        <a:xfrm flipV="1">
          <a:off x="4086225" y="955738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8BE0FB44-37B5-4690-BFA6-C020D78D6487}"/>
            </a:ext>
          </a:extLst>
        </xdr:cNvPr>
        <xdr:cNvSpPr txBox="1"/>
      </xdr:nvSpPr>
      <xdr:spPr>
        <a:xfrm>
          <a:off x="4124960"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a:extLst>
            <a:ext uri="{FF2B5EF4-FFF2-40B4-BE49-F238E27FC236}">
              <a16:creationId xmlns:a16="http://schemas.microsoft.com/office/drawing/2014/main" id="{C262B9D4-78FD-46AC-9557-6725A0D461AC}"/>
            </a:ext>
          </a:extLst>
        </xdr:cNvPr>
        <xdr:cNvCxnSpPr/>
      </xdr:nvCxnSpPr>
      <xdr:spPr>
        <a:xfrm>
          <a:off x="402082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120032</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0EEC09AF-792B-413D-B153-8F4A1FC0EB57}"/>
            </a:ext>
          </a:extLst>
        </xdr:cNvPr>
        <xdr:cNvSpPr txBox="1"/>
      </xdr:nvSpPr>
      <xdr:spPr>
        <a:xfrm>
          <a:off x="4124960" y="934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1905</xdr:rowOff>
    </xdr:from>
    <xdr:to>
      <xdr:col>24</xdr:col>
      <xdr:colOff>152400</xdr:colOff>
      <xdr:row>57</xdr:row>
      <xdr:rowOff>1905</xdr:rowOff>
    </xdr:to>
    <xdr:cxnSp macro="">
      <xdr:nvCxnSpPr>
        <xdr:cNvPr id="177" name="直線コネクタ 176">
          <a:extLst>
            <a:ext uri="{FF2B5EF4-FFF2-40B4-BE49-F238E27FC236}">
              <a16:creationId xmlns:a16="http://schemas.microsoft.com/office/drawing/2014/main" id="{865C9305-50F7-487D-B2BB-F0657B265483}"/>
            </a:ext>
          </a:extLst>
        </xdr:cNvPr>
        <xdr:cNvCxnSpPr/>
      </xdr:nvCxnSpPr>
      <xdr:spPr>
        <a:xfrm>
          <a:off x="4020820" y="95573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48277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F646E9B0-B09B-439F-9D6C-743CF13A82D4}"/>
            </a:ext>
          </a:extLst>
        </xdr:cNvPr>
        <xdr:cNvSpPr txBox="1"/>
      </xdr:nvSpPr>
      <xdr:spPr>
        <a:xfrm>
          <a:off x="412496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79" name="フローチャート: 判断 178">
          <a:extLst>
            <a:ext uri="{FF2B5EF4-FFF2-40B4-BE49-F238E27FC236}">
              <a16:creationId xmlns:a16="http://schemas.microsoft.com/office/drawing/2014/main" id="{B5156E14-E9E6-4F63-BAD1-1EDA3CF458C0}"/>
            </a:ext>
          </a:extLst>
        </xdr:cNvPr>
        <xdr:cNvSpPr/>
      </xdr:nvSpPr>
      <xdr:spPr>
        <a:xfrm>
          <a:off x="403606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8377A2E7-E3F9-4341-B6ED-70805C2943AC}"/>
            </a:ext>
          </a:extLst>
        </xdr:cNvPr>
        <xdr:cNvSpPr/>
      </xdr:nvSpPr>
      <xdr:spPr>
        <a:xfrm>
          <a:off x="331216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a:extLst>
            <a:ext uri="{FF2B5EF4-FFF2-40B4-BE49-F238E27FC236}">
              <a16:creationId xmlns:a16="http://schemas.microsoft.com/office/drawing/2014/main" id="{6AF30251-BB68-4F00-AD6B-DBAB0C79C141}"/>
            </a:ext>
          </a:extLst>
        </xdr:cNvPr>
        <xdr:cNvSpPr/>
      </xdr:nvSpPr>
      <xdr:spPr>
        <a:xfrm>
          <a:off x="2514600" y="10001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2" name="フローチャート: 判断 181">
          <a:extLst>
            <a:ext uri="{FF2B5EF4-FFF2-40B4-BE49-F238E27FC236}">
              <a16:creationId xmlns:a16="http://schemas.microsoft.com/office/drawing/2014/main" id="{4FCBF728-ED21-4E9D-8FF6-5965604F7A30}"/>
            </a:ext>
          </a:extLst>
        </xdr:cNvPr>
        <xdr:cNvSpPr/>
      </xdr:nvSpPr>
      <xdr:spPr>
        <a:xfrm>
          <a:off x="1739900" y="1001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105410</xdr:rowOff>
    </xdr:from>
    <xdr:to>
      <xdr:col>6</xdr:col>
      <xdr:colOff>38100</xdr:colOff>
      <xdr:row>60</xdr:row>
      <xdr:rowOff>35560</xdr:rowOff>
    </xdr:to>
    <xdr:sp macro="" textlink="">
      <xdr:nvSpPr>
        <xdr:cNvPr id="183" name="フローチャート: 判断 182">
          <a:extLst>
            <a:ext uri="{FF2B5EF4-FFF2-40B4-BE49-F238E27FC236}">
              <a16:creationId xmlns:a16="http://schemas.microsoft.com/office/drawing/2014/main" id="{27059B0B-6386-4D8F-81BB-C5259C247BE8}"/>
            </a:ext>
          </a:extLst>
        </xdr:cNvPr>
        <xdr:cNvSpPr/>
      </xdr:nvSpPr>
      <xdr:spPr>
        <a:xfrm>
          <a:off x="965200" y="999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6513CCF-15DC-4683-958C-8381A279865E}"/>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5BDCC89-2598-49BD-BF64-1DA1C30DCAE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5CFC871-4ED3-4C8E-8D2F-248E16EA72A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1881E4F-5FFA-4F31-90CE-1076C0623F0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4CC49E9-C88D-4D00-9D66-CB5978D71E8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55880</xdr:rowOff>
    </xdr:from>
    <xdr:to>
      <xdr:col>24</xdr:col>
      <xdr:colOff>114300</xdr:colOff>
      <xdr:row>61</xdr:row>
      <xdr:rowOff>157480</xdr:rowOff>
    </xdr:to>
    <xdr:sp macro="" textlink="">
      <xdr:nvSpPr>
        <xdr:cNvPr id="189" name="楕円 188">
          <a:extLst>
            <a:ext uri="{FF2B5EF4-FFF2-40B4-BE49-F238E27FC236}">
              <a16:creationId xmlns:a16="http://schemas.microsoft.com/office/drawing/2014/main" id="{15B36C13-9D45-45FF-A97E-6F59524D1F3D}"/>
            </a:ext>
          </a:extLst>
        </xdr:cNvPr>
        <xdr:cNvSpPr/>
      </xdr:nvSpPr>
      <xdr:spPr>
        <a:xfrm>
          <a:off x="403606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34307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9A7F1D1D-0ED8-4039-9B67-D7365390A6C3}"/>
            </a:ext>
          </a:extLst>
        </xdr:cNvPr>
        <xdr:cNvSpPr txBox="1"/>
      </xdr:nvSpPr>
      <xdr:spPr>
        <a:xfrm>
          <a:off x="412496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25400</xdr:rowOff>
    </xdr:from>
    <xdr:to>
      <xdr:col>20</xdr:col>
      <xdr:colOff>38100</xdr:colOff>
      <xdr:row>61</xdr:row>
      <xdr:rowOff>127000</xdr:rowOff>
    </xdr:to>
    <xdr:sp macro="" textlink="">
      <xdr:nvSpPr>
        <xdr:cNvPr id="191" name="楕円 190">
          <a:extLst>
            <a:ext uri="{FF2B5EF4-FFF2-40B4-BE49-F238E27FC236}">
              <a16:creationId xmlns:a16="http://schemas.microsoft.com/office/drawing/2014/main" id="{D13434D8-8B68-44DD-AC65-6D3B991386B4}"/>
            </a:ext>
          </a:extLst>
        </xdr:cNvPr>
        <xdr:cNvSpPr/>
      </xdr:nvSpPr>
      <xdr:spPr>
        <a:xfrm>
          <a:off x="3312160" y="10251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76200</xdr:rowOff>
    </xdr:from>
    <xdr:to>
      <xdr:col>24</xdr:col>
      <xdr:colOff>63500</xdr:colOff>
      <xdr:row>61</xdr:row>
      <xdr:rowOff>106680</xdr:rowOff>
    </xdr:to>
    <xdr:cxnSp macro="">
      <xdr:nvCxnSpPr>
        <xdr:cNvPr id="192" name="直線コネクタ 191">
          <a:extLst>
            <a:ext uri="{FF2B5EF4-FFF2-40B4-BE49-F238E27FC236}">
              <a16:creationId xmlns:a16="http://schemas.microsoft.com/office/drawing/2014/main" id="{36B5FC7D-B0B7-4C2A-922A-5A9E4DB6C1F3}"/>
            </a:ext>
          </a:extLst>
        </xdr:cNvPr>
        <xdr:cNvCxnSpPr/>
      </xdr:nvCxnSpPr>
      <xdr:spPr>
        <a:xfrm>
          <a:off x="3355340" y="10302240"/>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166370</xdr:rowOff>
    </xdr:from>
    <xdr:to>
      <xdr:col>15</xdr:col>
      <xdr:colOff>101600</xdr:colOff>
      <xdr:row>61</xdr:row>
      <xdr:rowOff>96520</xdr:rowOff>
    </xdr:to>
    <xdr:sp macro="" textlink="">
      <xdr:nvSpPr>
        <xdr:cNvPr id="193" name="楕円 192">
          <a:extLst>
            <a:ext uri="{FF2B5EF4-FFF2-40B4-BE49-F238E27FC236}">
              <a16:creationId xmlns:a16="http://schemas.microsoft.com/office/drawing/2014/main" id="{83AACDFA-F853-4A8A-82C4-3B970E740430}"/>
            </a:ext>
          </a:extLst>
        </xdr:cNvPr>
        <xdr:cNvSpPr/>
      </xdr:nvSpPr>
      <xdr:spPr>
        <a:xfrm>
          <a:off x="2514600" y="1022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45720</xdr:rowOff>
    </xdr:from>
    <xdr:to>
      <xdr:col>19</xdr:col>
      <xdr:colOff>177800</xdr:colOff>
      <xdr:row>61</xdr:row>
      <xdr:rowOff>76200</xdr:rowOff>
    </xdr:to>
    <xdr:cxnSp macro="">
      <xdr:nvCxnSpPr>
        <xdr:cNvPr id="194" name="直線コネクタ 193">
          <a:extLst>
            <a:ext uri="{FF2B5EF4-FFF2-40B4-BE49-F238E27FC236}">
              <a16:creationId xmlns:a16="http://schemas.microsoft.com/office/drawing/2014/main" id="{6C412CB7-319E-47BC-ABA4-AD98D46DEAF9}"/>
            </a:ext>
          </a:extLst>
        </xdr:cNvPr>
        <xdr:cNvCxnSpPr/>
      </xdr:nvCxnSpPr>
      <xdr:spPr>
        <a:xfrm>
          <a:off x="2565400" y="1027176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135890</xdr:rowOff>
    </xdr:from>
    <xdr:to>
      <xdr:col>10</xdr:col>
      <xdr:colOff>165100</xdr:colOff>
      <xdr:row>61</xdr:row>
      <xdr:rowOff>66040</xdr:rowOff>
    </xdr:to>
    <xdr:sp macro="" textlink="">
      <xdr:nvSpPr>
        <xdr:cNvPr id="195" name="楕円 194">
          <a:extLst>
            <a:ext uri="{FF2B5EF4-FFF2-40B4-BE49-F238E27FC236}">
              <a16:creationId xmlns:a16="http://schemas.microsoft.com/office/drawing/2014/main" id="{E72FAD4C-89FB-417C-9296-60ED2DF2F6AB}"/>
            </a:ext>
          </a:extLst>
        </xdr:cNvPr>
        <xdr:cNvSpPr/>
      </xdr:nvSpPr>
      <xdr:spPr>
        <a:xfrm>
          <a:off x="1739900" y="10194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15240</xdr:rowOff>
    </xdr:from>
    <xdr:to>
      <xdr:col>15</xdr:col>
      <xdr:colOff>50800</xdr:colOff>
      <xdr:row>61</xdr:row>
      <xdr:rowOff>45720</xdr:rowOff>
    </xdr:to>
    <xdr:cxnSp macro="">
      <xdr:nvCxnSpPr>
        <xdr:cNvPr id="196" name="直線コネクタ 195">
          <a:extLst>
            <a:ext uri="{FF2B5EF4-FFF2-40B4-BE49-F238E27FC236}">
              <a16:creationId xmlns:a16="http://schemas.microsoft.com/office/drawing/2014/main" id="{3B1313DB-94B8-4E9E-AB31-AD59709AA731}"/>
            </a:ext>
          </a:extLst>
        </xdr:cNvPr>
        <xdr:cNvCxnSpPr/>
      </xdr:nvCxnSpPr>
      <xdr:spPr>
        <a:xfrm>
          <a:off x="1790700" y="1024128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88265</xdr:rowOff>
    </xdr:from>
    <xdr:to>
      <xdr:col>6</xdr:col>
      <xdr:colOff>38100</xdr:colOff>
      <xdr:row>61</xdr:row>
      <xdr:rowOff>18415</xdr:rowOff>
    </xdr:to>
    <xdr:sp macro="" textlink="">
      <xdr:nvSpPr>
        <xdr:cNvPr id="197" name="楕円 196">
          <a:extLst>
            <a:ext uri="{FF2B5EF4-FFF2-40B4-BE49-F238E27FC236}">
              <a16:creationId xmlns:a16="http://schemas.microsoft.com/office/drawing/2014/main" id="{7C4E8B72-9F34-4931-9AB2-6B2438D05ADE}"/>
            </a:ext>
          </a:extLst>
        </xdr:cNvPr>
        <xdr:cNvSpPr/>
      </xdr:nvSpPr>
      <xdr:spPr>
        <a:xfrm>
          <a:off x="965200" y="101466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139065</xdr:rowOff>
    </xdr:from>
    <xdr:to>
      <xdr:col>10</xdr:col>
      <xdr:colOff>114300</xdr:colOff>
      <xdr:row>61</xdr:row>
      <xdr:rowOff>15240</xdr:rowOff>
    </xdr:to>
    <xdr:cxnSp macro="">
      <xdr:nvCxnSpPr>
        <xdr:cNvPr id="198" name="直線コネクタ 197">
          <a:extLst>
            <a:ext uri="{FF2B5EF4-FFF2-40B4-BE49-F238E27FC236}">
              <a16:creationId xmlns:a16="http://schemas.microsoft.com/office/drawing/2014/main" id="{2FE54F53-1315-4963-AF17-FC3025091439}"/>
            </a:ext>
          </a:extLst>
        </xdr:cNvPr>
        <xdr:cNvCxnSpPr/>
      </xdr:nvCxnSpPr>
      <xdr:spPr>
        <a:xfrm>
          <a:off x="1008380" y="10197465"/>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6869A6D1-85F1-4821-B434-8EE924464FEE}"/>
            </a:ext>
          </a:extLst>
        </xdr:cNvPr>
        <xdr:cNvSpPr txBox="1"/>
      </xdr:nvSpPr>
      <xdr:spPr>
        <a:xfrm>
          <a:off x="317056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57802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06638C7-9964-4B55-8DEC-F36794A75EDF}"/>
            </a:ext>
          </a:extLst>
        </xdr:cNvPr>
        <xdr:cNvSpPr txBox="1"/>
      </xdr:nvSpPr>
      <xdr:spPr>
        <a:xfrm>
          <a:off x="238570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5CAD4DF1-9300-4388-B97D-54C8F421734C}"/>
            </a:ext>
          </a:extLst>
        </xdr:cNvPr>
        <xdr:cNvSpPr txBox="1"/>
      </xdr:nvSpPr>
      <xdr:spPr>
        <a:xfrm>
          <a:off x="161100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52087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5F6DB978-A850-4BC6-8CAB-24529B910487}"/>
            </a:ext>
          </a:extLst>
        </xdr:cNvPr>
        <xdr:cNvSpPr txBox="1"/>
      </xdr:nvSpPr>
      <xdr:spPr>
        <a:xfrm>
          <a:off x="83630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118127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F1402AA1-3D36-40CE-A863-FD55AD7D403A}"/>
            </a:ext>
          </a:extLst>
        </xdr:cNvPr>
        <xdr:cNvSpPr txBox="1"/>
      </xdr:nvSpPr>
      <xdr:spPr>
        <a:xfrm>
          <a:off x="317056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87647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20235CB5-84B6-4C3F-B100-AB8F16F089B5}"/>
            </a:ext>
          </a:extLst>
        </xdr:cNvPr>
        <xdr:cNvSpPr txBox="1"/>
      </xdr:nvSpPr>
      <xdr:spPr>
        <a:xfrm>
          <a:off x="238570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57167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FB2E63B2-4E7E-45D2-BA77-E0BC5617520A}"/>
            </a:ext>
          </a:extLst>
        </xdr:cNvPr>
        <xdr:cNvSpPr txBox="1"/>
      </xdr:nvSpPr>
      <xdr:spPr>
        <a:xfrm>
          <a:off x="161100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9542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966B1ECE-CFA2-467E-B74D-46FFD1DF66AC}"/>
            </a:ext>
          </a:extLst>
        </xdr:cNvPr>
        <xdr:cNvSpPr txBox="1"/>
      </xdr:nvSpPr>
      <xdr:spPr>
        <a:xfrm>
          <a:off x="836304"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44152B1-1D2C-4C41-A5AF-9EE55891A8F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B27E3BC-0358-46E9-B5B0-B790A7B8138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F62BEB74-4B45-434B-85B8-F6CF7201019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663431B-4C15-4C61-98C4-9765A557E63D}"/>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086C98C-09EE-4C93-854C-ACB82B2E216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591A6E7-E003-41A8-8C68-00EB59C7A70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2E948D5-84CB-44E5-AC7B-92D2255B8D3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7125DEA-EB70-42ED-B60D-B4164372294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D9AC23A-735D-4D48-B226-42A539FF46B9}"/>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56784A6-8611-4665-9DE1-282A9F258A9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235E7F6E-422F-417E-B6DD-0C55B4CE8AA1}"/>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D56420D2-0769-4A04-9EAD-BAA1FD1B1278}"/>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3E355464-96AC-4AE8-8205-3BA08873647E}"/>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AB8C0007-6EDC-4D64-B4F3-E0F460D904E3}"/>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F68613B1-00A0-4DA7-B4D7-21F492AA2C05}"/>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7B35FE6C-9812-4DE6-9DDB-7A00FB241B9E}"/>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5E1DFBD3-AA80-47D0-A2BD-ADE17E5F1C2B}"/>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5312A8C2-96B8-40F0-BC0A-1A2B4863B506}"/>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1867C262-1522-476F-82A4-7EE23B9EB08F}"/>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11397C5A-E6DD-4DC5-86C7-EA745685406B}"/>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B084815D-80D2-4A2E-B87A-725AFDDEE554}"/>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36EB929B-B051-47B1-957A-58C09AB03B9A}"/>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F09D98B6-0AC0-45F4-BEF2-AFE13862449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59F01BA2-3C0E-488F-B15F-6EDA9F7B57E4}"/>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C64A071D-EA4B-4441-8EE0-53F6B38F1BD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83045</xdr:rowOff>
    </xdr:from>
    <xdr:to>
      <xdr:col>54</xdr:col>
      <xdr:colOff>189865</xdr:colOff>
      <xdr:row>64</xdr:row>
      <xdr:rowOff>107415</xdr:rowOff>
    </xdr:to>
    <xdr:cxnSp macro="">
      <xdr:nvCxnSpPr>
        <xdr:cNvPr id="232" name="直線コネクタ 231">
          <a:extLst>
            <a:ext uri="{FF2B5EF4-FFF2-40B4-BE49-F238E27FC236}">
              <a16:creationId xmlns:a16="http://schemas.microsoft.com/office/drawing/2014/main" id="{5324F96C-E320-4581-AAEF-6160F0230A85}"/>
            </a:ext>
          </a:extLst>
        </xdr:cNvPr>
        <xdr:cNvCxnSpPr/>
      </xdr:nvCxnSpPr>
      <xdr:spPr>
        <a:xfrm flipV="1">
          <a:off x="9219565" y="9303245"/>
          <a:ext cx="0" cy="153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111242</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EA8842BC-F526-4E05-9E4A-8C29EE902530}"/>
            </a:ext>
          </a:extLst>
        </xdr:cNvPr>
        <xdr:cNvSpPr txBox="1"/>
      </xdr:nvSpPr>
      <xdr:spPr>
        <a:xfrm>
          <a:off x="9258300" y="108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107415</xdr:rowOff>
    </xdr:from>
    <xdr:to>
      <xdr:col>55</xdr:col>
      <xdr:colOff>88900</xdr:colOff>
      <xdr:row>64</xdr:row>
      <xdr:rowOff>107415</xdr:rowOff>
    </xdr:to>
    <xdr:cxnSp macro="">
      <xdr:nvCxnSpPr>
        <xdr:cNvPr id="234" name="直線コネクタ 233">
          <a:extLst>
            <a:ext uri="{FF2B5EF4-FFF2-40B4-BE49-F238E27FC236}">
              <a16:creationId xmlns:a16="http://schemas.microsoft.com/office/drawing/2014/main" id="{CA2A2E1E-2250-40B6-A33A-38F53D780F9C}"/>
            </a:ext>
          </a:extLst>
        </xdr:cNvPr>
        <xdr:cNvCxnSpPr/>
      </xdr:nvCxnSpPr>
      <xdr:spPr>
        <a:xfrm>
          <a:off x="9154160" y="10836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29722</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E74B875C-F405-405F-B36B-FCD6D4275D52}"/>
            </a:ext>
          </a:extLst>
        </xdr:cNvPr>
        <xdr:cNvSpPr txBox="1"/>
      </xdr:nvSpPr>
      <xdr:spPr>
        <a:xfrm>
          <a:off x="9258300" y="90822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83045</xdr:rowOff>
    </xdr:from>
    <xdr:to>
      <xdr:col>55</xdr:col>
      <xdr:colOff>88900</xdr:colOff>
      <xdr:row>55</xdr:row>
      <xdr:rowOff>83045</xdr:rowOff>
    </xdr:to>
    <xdr:cxnSp macro="">
      <xdr:nvCxnSpPr>
        <xdr:cNvPr id="236" name="直線コネクタ 235">
          <a:extLst>
            <a:ext uri="{FF2B5EF4-FFF2-40B4-BE49-F238E27FC236}">
              <a16:creationId xmlns:a16="http://schemas.microsoft.com/office/drawing/2014/main" id="{5589FBAE-4513-4C3A-B34C-65489ED5D92C}"/>
            </a:ext>
          </a:extLst>
        </xdr:cNvPr>
        <xdr:cNvCxnSpPr/>
      </xdr:nvCxnSpPr>
      <xdr:spPr>
        <a:xfrm>
          <a:off x="9154160" y="9303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59755</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BFE9B710-A88F-4A14-9D99-0AB317C0DCF2}"/>
            </a:ext>
          </a:extLst>
        </xdr:cNvPr>
        <xdr:cNvSpPr txBox="1"/>
      </xdr:nvSpPr>
      <xdr:spPr>
        <a:xfrm>
          <a:off x="9258300" y="1011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36878</xdr:rowOff>
    </xdr:from>
    <xdr:to>
      <xdr:col>55</xdr:col>
      <xdr:colOff>50800</xdr:colOff>
      <xdr:row>61</xdr:row>
      <xdr:rowOff>138478</xdr:rowOff>
    </xdr:to>
    <xdr:sp macro="" textlink="">
      <xdr:nvSpPr>
        <xdr:cNvPr id="238" name="フローチャート: 判断 237">
          <a:extLst>
            <a:ext uri="{FF2B5EF4-FFF2-40B4-BE49-F238E27FC236}">
              <a16:creationId xmlns:a16="http://schemas.microsoft.com/office/drawing/2014/main" id="{A72D0A2A-9393-4431-BE54-DAA003DB36BD}"/>
            </a:ext>
          </a:extLst>
        </xdr:cNvPr>
        <xdr:cNvSpPr/>
      </xdr:nvSpPr>
      <xdr:spPr>
        <a:xfrm>
          <a:off x="9192260" y="102629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62238</xdr:rowOff>
    </xdr:from>
    <xdr:to>
      <xdr:col>50</xdr:col>
      <xdr:colOff>165100</xdr:colOff>
      <xdr:row>61</xdr:row>
      <xdr:rowOff>163838</xdr:rowOff>
    </xdr:to>
    <xdr:sp macro="" textlink="">
      <xdr:nvSpPr>
        <xdr:cNvPr id="239" name="フローチャート: 判断 238">
          <a:extLst>
            <a:ext uri="{FF2B5EF4-FFF2-40B4-BE49-F238E27FC236}">
              <a16:creationId xmlns:a16="http://schemas.microsoft.com/office/drawing/2014/main" id="{09C00F85-83C1-49BD-BE07-BA0F3D0AAF7B}"/>
            </a:ext>
          </a:extLst>
        </xdr:cNvPr>
        <xdr:cNvSpPr/>
      </xdr:nvSpPr>
      <xdr:spPr>
        <a:xfrm>
          <a:off x="8445500" y="102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67056</xdr:rowOff>
    </xdr:from>
    <xdr:to>
      <xdr:col>46</xdr:col>
      <xdr:colOff>38100</xdr:colOff>
      <xdr:row>61</xdr:row>
      <xdr:rowOff>168656</xdr:rowOff>
    </xdr:to>
    <xdr:sp macro="" textlink="">
      <xdr:nvSpPr>
        <xdr:cNvPr id="240" name="フローチャート: 判断 239">
          <a:extLst>
            <a:ext uri="{FF2B5EF4-FFF2-40B4-BE49-F238E27FC236}">
              <a16:creationId xmlns:a16="http://schemas.microsoft.com/office/drawing/2014/main" id="{4F309774-66EA-4030-8EFB-4A02564C0593}"/>
            </a:ext>
          </a:extLst>
        </xdr:cNvPr>
        <xdr:cNvSpPr/>
      </xdr:nvSpPr>
      <xdr:spPr>
        <a:xfrm>
          <a:off x="7670800" y="102930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141258</xdr:rowOff>
    </xdr:from>
    <xdr:to>
      <xdr:col>41</xdr:col>
      <xdr:colOff>101600</xdr:colOff>
      <xdr:row>62</xdr:row>
      <xdr:rowOff>71408</xdr:rowOff>
    </xdr:to>
    <xdr:sp macro="" textlink="">
      <xdr:nvSpPr>
        <xdr:cNvPr id="241" name="フローチャート: 判断 240">
          <a:extLst>
            <a:ext uri="{FF2B5EF4-FFF2-40B4-BE49-F238E27FC236}">
              <a16:creationId xmlns:a16="http://schemas.microsoft.com/office/drawing/2014/main" id="{57832EF8-F376-455E-87CE-0AAAFC03BEBD}"/>
            </a:ext>
          </a:extLst>
        </xdr:cNvPr>
        <xdr:cNvSpPr/>
      </xdr:nvSpPr>
      <xdr:spPr>
        <a:xfrm>
          <a:off x="6873240" y="103672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45077</xdr:rowOff>
    </xdr:from>
    <xdr:to>
      <xdr:col>36</xdr:col>
      <xdr:colOff>165100</xdr:colOff>
      <xdr:row>62</xdr:row>
      <xdr:rowOff>146677</xdr:rowOff>
    </xdr:to>
    <xdr:sp macro="" textlink="">
      <xdr:nvSpPr>
        <xdr:cNvPr id="242" name="フローチャート: 判断 241">
          <a:extLst>
            <a:ext uri="{FF2B5EF4-FFF2-40B4-BE49-F238E27FC236}">
              <a16:creationId xmlns:a16="http://schemas.microsoft.com/office/drawing/2014/main" id="{DBAAABA1-E4CF-411D-9ABE-7AA845EF5A2B}"/>
            </a:ext>
          </a:extLst>
        </xdr:cNvPr>
        <xdr:cNvSpPr/>
      </xdr:nvSpPr>
      <xdr:spPr>
        <a:xfrm>
          <a:off x="6098540" y="1043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0159D2B-CAA7-4B96-BB8E-07F25A3528A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CEF8B26-62D8-4F86-9778-80F97B28396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5D73430-1391-45AE-9C49-012C7BD2B4D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CE77B11-7AF9-4987-836E-CE5B0443BDA7}"/>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96E05D3B-C1CD-48A1-BE34-C6ED63FAE3A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116511</xdr:rowOff>
    </xdr:from>
    <xdr:to>
      <xdr:col>55</xdr:col>
      <xdr:colOff>50800</xdr:colOff>
      <xdr:row>63</xdr:row>
      <xdr:rowOff>46661</xdr:rowOff>
    </xdr:to>
    <xdr:sp macro="" textlink="">
      <xdr:nvSpPr>
        <xdr:cNvPr id="248" name="楕円 247">
          <a:extLst>
            <a:ext uri="{FF2B5EF4-FFF2-40B4-BE49-F238E27FC236}">
              <a16:creationId xmlns:a16="http://schemas.microsoft.com/office/drawing/2014/main" id="{0FD4EC3D-A9E2-4132-80B6-9F26EE73FBAD}"/>
            </a:ext>
          </a:extLst>
        </xdr:cNvPr>
        <xdr:cNvSpPr/>
      </xdr:nvSpPr>
      <xdr:spPr>
        <a:xfrm>
          <a:off x="9192260" y="105101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94938</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5F566992-828F-4EC2-A3BF-5BC45F0AA921}"/>
            </a:ext>
          </a:extLst>
        </xdr:cNvPr>
        <xdr:cNvSpPr txBox="1"/>
      </xdr:nvSpPr>
      <xdr:spPr>
        <a:xfrm>
          <a:off x="9258300" y="1048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126066</xdr:rowOff>
    </xdr:from>
    <xdr:to>
      <xdr:col>50</xdr:col>
      <xdr:colOff>165100</xdr:colOff>
      <xdr:row>63</xdr:row>
      <xdr:rowOff>56216</xdr:rowOff>
    </xdr:to>
    <xdr:sp macro="" textlink="">
      <xdr:nvSpPr>
        <xdr:cNvPr id="250" name="楕円 249">
          <a:extLst>
            <a:ext uri="{FF2B5EF4-FFF2-40B4-BE49-F238E27FC236}">
              <a16:creationId xmlns:a16="http://schemas.microsoft.com/office/drawing/2014/main" id="{49B935C9-400D-46C4-B26F-A9E38AB69D79}"/>
            </a:ext>
          </a:extLst>
        </xdr:cNvPr>
        <xdr:cNvSpPr/>
      </xdr:nvSpPr>
      <xdr:spPr>
        <a:xfrm>
          <a:off x="8445500" y="105197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167311</xdr:rowOff>
    </xdr:from>
    <xdr:to>
      <xdr:col>55</xdr:col>
      <xdr:colOff>0</xdr:colOff>
      <xdr:row>63</xdr:row>
      <xdr:rowOff>5416</xdr:rowOff>
    </xdr:to>
    <xdr:cxnSp macro="">
      <xdr:nvCxnSpPr>
        <xdr:cNvPr id="251" name="直線コネクタ 250">
          <a:extLst>
            <a:ext uri="{FF2B5EF4-FFF2-40B4-BE49-F238E27FC236}">
              <a16:creationId xmlns:a16="http://schemas.microsoft.com/office/drawing/2014/main" id="{59972FCF-6F0F-4E6E-9FF3-4B8420DEA45E}"/>
            </a:ext>
          </a:extLst>
        </xdr:cNvPr>
        <xdr:cNvCxnSpPr/>
      </xdr:nvCxnSpPr>
      <xdr:spPr>
        <a:xfrm flipV="1">
          <a:off x="8496300" y="10560991"/>
          <a:ext cx="7239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134513</xdr:rowOff>
    </xdr:from>
    <xdr:to>
      <xdr:col>46</xdr:col>
      <xdr:colOff>38100</xdr:colOff>
      <xdr:row>63</xdr:row>
      <xdr:rowOff>64663</xdr:rowOff>
    </xdr:to>
    <xdr:sp macro="" textlink="">
      <xdr:nvSpPr>
        <xdr:cNvPr id="252" name="楕円 251">
          <a:extLst>
            <a:ext uri="{FF2B5EF4-FFF2-40B4-BE49-F238E27FC236}">
              <a16:creationId xmlns:a16="http://schemas.microsoft.com/office/drawing/2014/main" id="{0991383C-9C8C-4F8A-8953-EB9DC7411663}"/>
            </a:ext>
          </a:extLst>
        </xdr:cNvPr>
        <xdr:cNvSpPr/>
      </xdr:nvSpPr>
      <xdr:spPr>
        <a:xfrm>
          <a:off x="7670800" y="105281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5416</xdr:rowOff>
    </xdr:from>
    <xdr:to>
      <xdr:col>50</xdr:col>
      <xdr:colOff>114300</xdr:colOff>
      <xdr:row>63</xdr:row>
      <xdr:rowOff>13863</xdr:rowOff>
    </xdr:to>
    <xdr:cxnSp macro="">
      <xdr:nvCxnSpPr>
        <xdr:cNvPr id="253" name="直線コネクタ 252">
          <a:extLst>
            <a:ext uri="{FF2B5EF4-FFF2-40B4-BE49-F238E27FC236}">
              <a16:creationId xmlns:a16="http://schemas.microsoft.com/office/drawing/2014/main" id="{F446056A-553A-4336-A6AB-F11B306486AF}"/>
            </a:ext>
          </a:extLst>
        </xdr:cNvPr>
        <xdr:cNvCxnSpPr/>
      </xdr:nvCxnSpPr>
      <xdr:spPr>
        <a:xfrm flipV="1">
          <a:off x="7713980" y="10566736"/>
          <a:ext cx="782320" cy="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144250</xdr:rowOff>
    </xdr:from>
    <xdr:to>
      <xdr:col>41</xdr:col>
      <xdr:colOff>101600</xdr:colOff>
      <xdr:row>63</xdr:row>
      <xdr:rowOff>74400</xdr:rowOff>
    </xdr:to>
    <xdr:sp macro="" textlink="">
      <xdr:nvSpPr>
        <xdr:cNvPr id="254" name="楕円 253">
          <a:extLst>
            <a:ext uri="{FF2B5EF4-FFF2-40B4-BE49-F238E27FC236}">
              <a16:creationId xmlns:a16="http://schemas.microsoft.com/office/drawing/2014/main" id="{006FD0C5-9104-49AD-8197-10968EEAA3D5}"/>
            </a:ext>
          </a:extLst>
        </xdr:cNvPr>
        <xdr:cNvSpPr/>
      </xdr:nvSpPr>
      <xdr:spPr>
        <a:xfrm>
          <a:off x="6873240" y="10537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13863</xdr:rowOff>
    </xdr:from>
    <xdr:to>
      <xdr:col>45</xdr:col>
      <xdr:colOff>177800</xdr:colOff>
      <xdr:row>63</xdr:row>
      <xdr:rowOff>23600</xdr:rowOff>
    </xdr:to>
    <xdr:cxnSp macro="">
      <xdr:nvCxnSpPr>
        <xdr:cNvPr id="255" name="直線コネクタ 254">
          <a:extLst>
            <a:ext uri="{FF2B5EF4-FFF2-40B4-BE49-F238E27FC236}">
              <a16:creationId xmlns:a16="http://schemas.microsoft.com/office/drawing/2014/main" id="{ABA4BBC6-226A-4E1E-943D-E90FC2B0413E}"/>
            </a:ext>
          </a:extLst>
        </xdr:cNvPr>
        <xdr:cNvCxnSpPr/>
      </xdr:nvCxnSpPr>
      <xdr:spPr>
        <a:xfrm flipV="1">
          <a:off x="6924040" y="10575183"/>
          <a:ext cx="789940" cy="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150465</xdr:rowOff>
    </xdr:from>
    <xdr:to>
      <xdr:col>36</xdr:col>
      <xdr:colOff>165100</xdr:colOff>
      <xdr:row>63</xdr:row>
      <xdr:rowOff>80615</xdr:rowOff>
    </xdr:to>
    <xdr:sp macro="" textlink="">
      <xdr:nvSpPr>
        <xdr:cNvPr id="256" name="楕円 255">
          <a:extLst>
            <a:ext uri="{FF2B5EF4-FFF2-40B4-BE49-F238E27FC236}">
              <a16:creationId xmlns:a16="http://schemas.microsoft.com/office/drawing/2014/main" id="{D61C6495-2633-4D9E-9BE9-054ADA86F99C}"/>
            </a:ext>
          </a:extLst>
        </xdr:cNvPr>
        <xdr:cNvSpPr/>
      </xdr:nvSpPr>
      <xdr:spPr>
        <a:xfrm>
          <a:off x="6098540" y="10544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23600</xdr:rowOff>
    </xdr:from>
    <xdr:to>
      <xdr:col>41</xdr:col>
      <xdr:colOff>50800</xdr:colOff>
      <xdr:row>63</xdr:row>
      <xdr:rowOff>29815</xdr:rowOff>
    </xdr:to>
    <xdr:cxnSp macro="">
      <xdr:nvCxnSpPr>
        <xdr:cNvPr id="257" name="直線コネクタ 256">
          <a:extLst>
            <a:ext uri="{FF2B5EF4-FFF2-40B4-BE49-F238E27FC236}">
              <a16:creationId xmlns:a16="http://schemas.microsoft.com/office/drawing/2014/main" id="{FBC9243D-0828-456D-942C-3E0FE0EBC865}"/>
            </a:ext>
          </a:extLst>
        </xdr:cNvPr>
        <xdr:cNvCxnSpPr/>
      </xdr:nvCxnSpPr>
      <xdr:spPr>
        <a:xfrm flipV="1">
          <a:off x="6149340" y="10584920"/>
          <a:ext cx="774700" cy="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8915</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A37C8652-BBE2-4695-B8AA-73450B616F39}"/>
            </a:ext>
          </a:extLst>
        </xdr:cNvPr>
        <xdr:cNvSpPr txBox="1"/>
      </xdr:nvSpPr>
      <xdr:spPr>
        <a:xfrm>
          <a:off x="8214575" y="1006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13733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CA362C84-8A6A-48D7-B7BA-1021F15FE604}"/>
            </a:ext>
          </a:extLst>
        </xdr:cNvPr>
        <xdr:cNvSpPr txBox="1"/>
      </xdr:nvSpPr>
      <xdr:spPr>
        <a:xfrm>
          <a:off x="7444955" y="1007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87935</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C3CFD979-4F0C-4D3E-B486-96DA6C4F63CD}"/>
            </a:ext>
          </a:extLst>
        </xdr:cNvPr>
        <xdr:cNvSpPr txBox="1"/>
      </xdr:nvSpPr>
      <xdr:spPr>
        <a:xfrm>
          <a:off x="6670255" y="10146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163204</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9C9BE4C7-DE6A-4250-A83A-03E3EAF4342F}"/>
            </a:ext>
          </a:extLst>
        </xdr:cNvPr>
        <xdr:cNvSpPr txBox="1"/>
      </xdr:nvSpPr>
      <xdr:spPr>
        <a:xfrm>
          <a:off x="5872695" y="1022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47343</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77936824-BEBC-4259-A1B1-F56505F04738}"/>
            </a:ext>
          </a:extLst>
        </xdr:cNvPr>
        <xdr:cNvSpPr txBox="1"/>
      </xdr:nvSpPr>
      <xdr:spPr>
        <a:xfrm>
          <a:off x="8214575" y="1060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55790</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59D5739A-745C-44C4-ABDB-EC42915DE673}"/>
            </a:ext>
          </a:extLst>
        </xdr:cNvPr>
        <xdr:cNvSpPr txBox="1"/>
      </xdr:nvSpPr>
      <xdr:spPr>
        <a:xfrm>
          <a:off x="7444955" y="1061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65527</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84984FB9-B8A8-4BA5-A89B-2CA3ABD89FB5}"/>
            </a:ext>
          </a:extLst>
        </xdr:cNvPr>
        <xdr:cNvSpPr txBox="1"/>
      </xdr:nvSpPr>
      <xdr:spPr>
        <a:xfrm>
          <a:off x="6670255" y="1062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71742</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8B8567AD-059A-4AE2-83F1-F3766B36F77E}"/>
            </a:ext>
          </a:extLst>
        </xdr:cNvPr>
        <xdr:cNvSpPr txBox="1"/>
      </xdr:nvSpPr>
      <xdr:spPr>
        <a:xfrm>
          <a:off x="5872695" y="10633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1A827EC9-A368-4F26-9669-C2F9132011E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784A13F2-C648-4D32-B71B-3F040DD8072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F80691A1-73B0-43AE-BF0C-BD081626D36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CCA4F0EA-32EB-4974-90C9-0BA5E2934C5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23D5EF83-C973-480B-97E2-C767FCE376F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89FF1ABF-F80E-4248-85FD-74C89C23524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43E32D40-BC0F-4EC0-AE76-70DB1F2C32A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12C37803-2F60-4C59-86F5-FD6A8FCB354D}"/>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DC1BAB66-F4D4-482A-BFE4-E04EB809F9B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2AEBC2FA-1A26-4115-BD6E-BC8F58F0E50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8E6415B3-3B61-4AFE-A4ED-6D9D3A4C924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DE5D9BCE-C1F8-47A4-B5FA-E8F2982E40F8}"/>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97ED1630-005B-46C9-B04B-F9E80629DE19}"/>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B1CC7D19-C312-45E2-805D-FA0C0EBF8216}"/>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72F7147A-4909-421F-97E3-57E0FD13405C}"/>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55E865B3-154F-45BA-9D86-6BAE6931B68C}"/>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E362BFA5-5476-4044-8027-4583B12F975C}"/>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4432508A-8F0A-4C2A-BEB1-21C88DAF6CF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B24E75B5-492A-49C6-BF12-089702E14884}"/>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14672D8C-6F17-48C9-A1BD-3989FFD25E29}"/>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16605C24-9D50-4FBC-8A6D-B775E1BF2D6A}"/>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2BD1901E-0AF4-45FE-974B-DFBCF04D443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E5D0A66A-53E5-4CA8-934C-5B25659B927B}"/>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B241099B-3C96-4EDC-A450-0DDBF09233D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125730</xdr:rowOff>
    </xdr:from>
    <xdr:to>
      <xdr:col>24</xdr:col>
      <xdr:colOff>62865</xdr:colOff>
      <xdr:row>86</xdr:row>
      <xdr:rowOff>47625</xdr:rowOff>
    </xdr:to>
    <xdr:cxnSp macro="">
      <xdr:nvCxnSpPr>
        <xdr:cNvPr id="290" name="直線コネクタ 289">
          <a:extLst>
            <a:ext uri="{FF2B5EF4-FFF2-40B4-BE49-F238E27FC236}">
              <a16:creationId xmlns:a16="http://schemas.microsoft.com/office/drawing/2014/main" id="{C1E47886-3783-450B-A4D1-027A279EC46B}"/>
            </a:ext>
          </a:extLst>
        </xdr:cNvPr>
        <xdr:cNvCxnSpPr/>
      </xdr:nvCxnSpPr>
      <xdr:spPr>
        <a:xfrm flipV="1">
          <a:off x="4086225" y="1303401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51452</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F170F41B-5094-4F25-9E22-99400288853A}"/>
            </a:ext>
          </a:extLst>
        </xdr:cNvPr>
        <xdr:cNvSpPr txBox="1"/>
      </xdr:nvSpPr>
      <xdr:spPr>
        <a:xfrm>
          <a:off x="4124960" y="1446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47625</xdr:rowOff>
    </xdr:from>
    <xdr:to>
      <xdr:col>24</xdr:col>
      <xdr:colOff>152400</xdr:colOff>
      <xdr:row>86</xdr:row>
      <xdr:rowOff>47625</xdr:rowOff>
    </xdr:to>
    <xdr:cxnSp macro="">
      <xdr:nvCxnSpPr>
        <xdr:cNvPr id="292" name="直線コネクタ 291">
          <a:extLst>
            <a:ext uri="{FF2B5EF4-FFF2-40B4-BE49-F238E27FC236}">
              <a16:creationId xmlns:a16="http://schemas.microsoft.com/office/drawing/2014/main" id="{5DFE26BA-023A-4E1B-9F11-DB4B8A5C9F11}"/>
            </a:ext>
          </a:extLst>
        </xdr:cNvPr>
        <xdr:cNvCxnSpPr/>
      </xdr:nvCxnSpPr>
      <xdr:spPr>
        <a:xfrm>
          <a:off x="4020820" y="14464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72407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80758A65-30C7-4E09-B71A-5C193190AC19}"/>
            </a:ext>
          </a:extLst>
        </xdr:cNvPr>
        <xdr:cNvSpPr txBox="1"/>
      </xdr:nvSpPr>
      <xdr:spPr>
        <a:xfrm>
          <a:off x="4124960" y="1281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125730</xdr:rowOff>
    </xdr:from>
    <xdr:to>
      <xdr:col>24</xdr:col>
      <xdr:colOff>152400</xdr:colOff>
      <xdr:row>77</xdr:row>
      <xdr:rowOff>125730</xdr:rowOff>
    </xdr:to>
    <xdr:cxnSp macro="">
      <xdr:nvCxnSpPr>
        <xdr:cNvPr id="294" name="直線コネクタ 293">
          <a:extLst>
            <a:ext uri="{FF2B5EF4-FFF2-40B4-BE49-F238E27FC236}">
              <a16:creationId xmlns:a16="http://schemas.microsoft.com/office/drawing/2014/main" id="{C4BE2E6F-EE90-4412-9511-E7F9BE246FBA}"/>
            </a:ext>
          </a:extLst>
        </xdr:cNvPr>
        <xdr:cNvCxnSpPr/>
      </xdr:nvCxnSpPr>
      <xdr:spPr>
        <a:xfrm>
          <a:off x="4020820" y="13034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118763</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808737C-8491-4B9D-9AC3-DB5AE56AE676}"/>
            </a:ext>
          </a:extLst>
        </xdr:cNvPr>
        <xdr:cNvSpPr txBox="1"/>
      </xdr:nvSpPr>
      <xdr:spPr>
        <a:xfrm>
          <a:off x="4124960" y="13697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95886</xdr:rowOff>
    </xdr:from>
    <xdr:to>
      <xdr:col>24</xdr:col>
      <xdr:colOff>114300</xdr:colOff>
      <xdr:row>83</xdr:row>
      <xdr:rowOff>26036</xdr:rowOff>
    </xdr:to>
    <xdr:sp macro="" textlink="">
      <xdr:nvSpPr>
        <xdr:cNvPr id="296" name="フローチャート: 判断 295">
          <a:extLst>
            <a:ext uri="{FF2B5EF4-FFF2-40B4-BE49-F238E27FC236}">
              <a16:creationId xmlns:a16="http://schemas.microsoft.com/office/drawing/2014/main" id="{65394AF3-588C-4E14-9251-2CF25D9A7365}"/>
            </a:ext>
          </a:extLst>
        </xdr:cNvPr>
        <xdr:cNvSpPr/>
      </xdr:nvSpPr>
      <xdr:spPr>
        <a:xfrm>
          <a:off x="4036060" y="138423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99695</xdr:rowOff>
    </xdr:from>
    <xdr:to>
      <xdr:col>20</xdr:col>
      <xdr:colOff>38100</xdr:colOff>
      <xdr:row>83</xdr:row>
      <xdr:rowOff>29845</xdr:rowOff>
    </xdr:to>
    <xdr:sp macro="" textlink="">
      <xdr:nvSpPr>
        <xdr:cNvPr id="297" name="フローチャート: 判断 296">
          <a:extLst>
            <a:ext uri="{FF2B5EF4-FFF2-40B4-BE49-F238E27FC236}">
              <a16:creationId xmlns:a16="http://schemas.microsoft.com/office/drawing/2014/main" id="{B69D98EC-F8A4-4347-9B95-95CBA3BD16A8}"/>
            </a:ext>
          </a:extLst>
        </xdr:cNvPr>
        <xdr:cNvSpPr/>
      </xdr:nvSpPr>
      <xdr:spPr>
        <a:xfrm>
          <a:off x="3312160" y="138461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8" name="フローチャート: 判断 297">
          <a:extLst>
            <a:ext uri="{FF2B5EF4-FFF2-40B4-BE49-F238E27FC236}">
              <a16:creationId xmlns:a16="http://schemas.microsoft.com/office/drawing/2014/main" id="{FED52FBF-A9E3-4F9C-9C9F-9CE50F314EBA}"/>
            </a:ext>
          </a:extLst>
        </xdr:cNvPr>
        <xdr:cNvSpPr/>
      </xdr:nvSpPr>
      <xdr:spPr>
        <a:xfrm>
          <a:off x="251460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9" name="フローチャート: 判断 298">
          <a:extLst>
            <a:ext uri="{FF2B5EF4-FFF2-40B4-BE49-F238E27FC236}">
              <a16:creationId xmlns:a16="http://schemas.microsoft.com/office/drawing/2014/main" id="{EE4BBE2D-E7CA-41CF-927F-83060B3D7F0E}"/>
            </a:ext>
          </a:extLst>
        </xdr:cNvPr>
        <xdr:cNvSpPr/>
      </xdr:nvSpPr>
      <xdr:spPr>
        <a:xfrm>
          <a:off x="173990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300" name="フローチャート: 判断 299">
          <a:extLst>
            <a:ext uri="{FF2B5EF4-FFF2-40B4-BE49-F238E27FC236}">
              <a16:creationId xmlns:a16="http://schemas.microsoft.com/office/drawing/2014/main" id="{4E7D9C4D-D2F4-4CA1-AD55-F0D237840219}"/>
            </a:ext>
          </a:extLst>
        </xdr:cNvPr>
        <xdr:cNvSpPr/>
      </xdr:nvSpPr>
      <xdr:spPr>
        <a:xfrm>
          <a:off x="965200" y="139166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68FE41A-CC4B-4503-92FE-32567DBF5AE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DC934D7-89EE-44B2-AD27-9BF4DCFECA21}"/>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9F12A3F-D0A3-42CE-976E-6270F80FDA3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7E9E879-5588-42BB-B72B-DE066E25926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DF7D792-2CA5-4508-A863-15D5A91B904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88264</xdr:rowOff>
    </xdr:from>
    <xdr:to>
      <xdr:col>24</xdr:col>
      <xdr:colOff>114300</xdr:colOff>
      <xdr:row>85</xdr:row>
      <xdr:rowOff>18414</xdr:rowOff>
    </xdr:to>
    <xdr:sp macro="" textlink="">
      <xdr:nvSpPr>
        <xdr:cNvPr id="306" name="楕円 305">
          <a:extLst>
            <a:ext uri="{FF2B5EF4-FFF2-40B4-BE49-F238E27FC236}">
              <a16:creationId xmlns:a16="http://schemas.microsoft.com/office/drawing/2014/main" id="{1424DC7C-C5DA-4CB8-98D1-8A15038635D8}"/>
            </a:ext>
          </a:extLst>
        </xdr:cNvPr>
        <xdr:cNvSpPr/>
      </xdr:nvSpPr>
      <xdr:spPr>
        <a:xfrm>
          <a:off x="4036060" y="141700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66691</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3F976923-4483-4035-AB45-57D9ED76E1A7}"/>
            </a:ext>
          </a:extLst>
        </xdr:cNvPr>
        <xdr:cNvSpPr txBox="1"/>
      </xdr:nvSpPr>
      <xdr:spPr>
        <a:xfrm>
          <a:off x="4124960" y="1414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92075</xdr:rowOff>
    </xdr:from>
    <xdr:to>
      <xdr:col>20</xdr:col>
      <xdr:colOff>38100</xdr:colOff>
      <xdr:row>85</xdr:row>
      <xdr:rowOff>22225</xdr:rowOff>
    </xdr:to>
    <xdr:sp macro="" textlink="">
      <xdr:nvSpPr>
        <xdr:cNvPr id="308" name="楕円 307">
          <a:extLst>
            <a:ext uri="{FF2B5EF4-FFF2-40B4-BE49-F238E27FC236}">
              <a16:creationId xmlns:a16="http://schemas.microsoft.com/office/drawing/2014/main" id="{E885D7C3-6BC1-4FBD-9A1D-82FAA5DECD7A}"/>
            </a:ext>
          </a:extLst>
        </xdr:cNvPr>
        <xdr:cNvSpPr/>
      </xdr:nvSpPr>
      <xdr:spPr>
        <a:xfrm>
          <a:off x="3312160" y="14173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139064</xdr:rowOff>
    </xdr:from>
    <xdr:to>
      <xdr:col>24</xdr:col>
      <xdr:colOff>63500</xdr:colOff>
      <xdr:row>84</xdr:row>
      <xdr:rowOff>142875</xdr:rowOff>
    </xdr:to>
    <xdr:cxnSp macro="">
      <xdr:nvCxnSpPr>
        <xdr:cNvPr id="309" name="直線コネクタ 308">
          <a:extLst>
            <a:ext uri="{FF2B5EF4-FFF2-40B4-BE49-F238E27FC236}">
              <a16:creationId xmlns:a16="http://schemas.microsoft.com/office/drawing/2014/main" id="{5E66CA57-F972-4A6F-AA9F-CBD2F710E44B}"/>
            </a:ext>
          </a:extLst>
        </xdr:cNvPr>
        <xdr:cNvCxnSpPr/>
      </xdr:nvCxnSpPr>
      <xdr:spPr>
        <a:xfrm flipV="1">
          <a:off x="3355340" y="14220824"/>
          <a:ext cx="7315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107314</xdr:rowOff>
    </xdr:from>
    <xdr:to>
      <xdr:col>15</xdr:col>
      <xdr:colOff>101600</xdr:colOff>
      <xdr:row>85</xdr:row>
      <xdr:rowOff>37464</xdr:rowOff>
    </xdr:to>
    <xdr:sp macro="" textlink="">
      <xdr:nvSpPr>
        <xdr:cNvPr id="310" name="楕円 309">
          <a:extLst>
            <a:ext uri="{FF2B5EF4-FFF2-40B4-BE49-F238E27FC236}">
              <a16:creationId xmlns:a16="http://schemas.microsoft.com/office/drawing/2014/main" id="{C9AFFA1D-9BBA-42E1-B419-E30A375CB7DE}"/>
            </a:ext>
          </a:extLst>
        </xdr:cNvPr>
        <xdr:cNvSpPr/>
      </xdr:nvSpPr>
      <xdr:spPr>
        <a:xfrm>
          <a:off x="2514600" y="141890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142875</xdr:rowOff>
    </xdr:from>
    <xdr:to>
      <xdr:col>19</xdr:col>
      <xdr:colOff>177800</xdr:colOff>
      <xdr:row>84</xdr:row>
      <xdr:rowOff>158114</xdr:rowOff>
    </xdr:to>
    <xdr:cxnSp macro="">
      <xdr:nvCxnSpPr>
        <xdr:cNvPr id="311" name="直線コネクタ 310">
          <a:extLst>
            <a:ext uri="{FF2B5EF4-FFF2-40B4-BE49-F238E27FC236}">
              <a16:creationId xmlns:a16="http://schemas.microsoft.com/office/drawing/2014/main" id="{AAD4B4B4-4F17-4E1B-AA73-7F37E6072AB1}"/>
            </a:ext>
          </a:extLst>
        </xdr:cNvPr>
        <xdr:cNvCxnSpPr/>
      </xdr:nvCxnSpPr>
      <xdr:spPr>
        <a:xfrm flipV="1">
          <a:off x="2565400" y="14224635"/>
          <a:ext cx="78994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80645</xdr:rowOff>
    </xdr:from>
    <xdr:to>
      <xdr:col>10</xdr:col>
      <xdr:colOff>165100</xdr:colOff>
      <xdr:row>85</xdr:row>
      <xdr:rowOff>10795</xdr:rowOff>
    </xdr:to>
    <xdr:sp macro="" textlink="">
      <xdr:nvSpPr>
        <xdr:cNvPr id="312" name="楕円 311">
          <a:extLst>
            <a:ext uri="{FF2B5EF4-FFF2-40B4-BE49-F238E27FC236}">
              <a16:creationId xmlns:a16="http://schemas.microsoft.com/office/drawing/2014/main" id="{F56E8B0F-8B3B-4567-AFEF-BF4D809DD878}"/>
            </a:ext>
          </a:extLst>
        </xdr:cNvPr>
        <xdr:cNvSpPr/>
      </xdr:nvSpPr>
      <xdr:spPr>
        <a:xfrm>
          <a:off x="1739900" y="14162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131445</xdr:rowOff>
    </xdr:from>
    <xdr:to>
      <xdr:col>15</xdr:col>
      <xdr:colOff>50800</xdr:colOff>
      <xdr:row>84</xdr:row>
      <xdr:rowOff>158114</xdr:rowOff>
    </xdr:to>
    <xdr:cxnSp macro="">
      <xdr:nvCxnSpPr>
        <xdr:cNvPr id="313" name="直線コネクタ 312">
          <a:extLst>
            <a:ext uri="{FF2B5EF4-FFF2-40B4-BE49-F238E27FC236}">
              <a16:creationId xmlns:a16="http://schemas.microsoft.com/office/drawing/2014/main" id="{BE830AA0-CAF4-4296-978A-46F1BEA9F5DD}"/>
            </a:ext>
          </a:extLst>
        </xdr:cNvPr>
        <xdr:cNvCxnSpPr/>
      </xdr:nvCxnSpPr>
      <xdr:spPr>
        <a:xfrm>
          <a:off x="1790700" y="14213205"/>
          <a:ext cx="7747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52070</xdr:rowOff>
    </xdr:from>
    <xdr:to>
      <xdr:col>6</xdr:col>
      <xdr:colOff>38100</xdr:colOff>
      <xdr:row>84</xdr:row>
      <xdr:rowOff>153670</xdr:rowOff>
    </xdr:to>
    <xdr:sp macro="" textlink="">
      <xdr:nvSpPr>
        <xdr:cNvPr id="314" name="楕円 313">
          <a:extLst>
            <a:ext uri="{FF2B5EF4-FFF2-40B4-BE49-F238E27FC236}">
              <a16:creationId xmlns:a16="http://schemas.microsoft.com/office/drawing/2014/main" id="{12B39C9F-C596-4CF2-B01F-20B4D4FD14D8}"/>
            </a:ext>
          </a:extLst>
        </xdr:cNvPr>
        <xdr:cNvSpPr/>
      </xdr:nvSpPr>
      <xdr:spPr>
        <a:xfrm>
          <a:off x="965200" y="14133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102870</xdr:rowOff>
    </xdr:from>
    <xdr:to>
      <xdr:col>10</xdr:col>
      <xdr:colOff>114300</xdr:colOff>
      <xdr:row>84</xdr:row>
      <xdr:rowOff>131445</xdr:rowOff>
    </xdr:to>
    <xdr:cxnSp macro="">
      <xdr:nvCxnSpPr>
        <xdr:cNvPr id="315" name="直線コネクタ 314">
          <a:extLst>
            <a:ext uri="{FF2B5EF4-FFF2-40B4-BE49-F238E27FC236}">
              <a16:creationId xmlns:a16="http://schemas.microsoft.com/office/drawing/2014/main" id="{B7DBA492-ED3F-4431-8DD3-365377A586D6}"/>
            </a:ext>
          </a:extLst>
        </xdr:cNvPr>
        <xdr:cNvCxnSpPr/>
      </xdr:nvCxnSpPr>
      <xdr:spPr>
        <a:xfrm>
          <a:off x="1008380" y="1418463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46372</xdr:rowOff>
    </xdr:from>
    <xdr:ext cx="405111" cy="259045"/>
    <xdr:sp macro="" textlink="">
      <xdr:nvSpPr>
        <xdr:cNvPr id="316" name="n_1aveValue【公営住宅】&#10;有形固定資産減価償却率">
          <a:extLst>
            <a:ext uri="{FF2B5EF4-FFF2-40B4-BE49-F238E27FC236}">
              <a16:creationId xmlns:a16="http://schemas.microsoft.com/office/drawing/2014/main" id="{C6EEA492-81EE-4317-A782-BB42DC3511CF}"/>
            </a:ext>
          </a:extLst>
        </xdr:cNvPr>
        <xdr:cNvSpPr txBox="1"/>
      </xdr:nvSpPr>
      <xdr:spPr>
        <a:xfrm>
          <a:off x="3170564" y="136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7" name="n_2aveValue【公営住宅】&#10;有形固定資産減価償却率">
          <a:extLst>
            <a:ext uri="{FF2B5EF4-FFF2-40B4-BE49-F238E27FC236}">
              <a16:creationId xmlns:a16="http://schemas.microsoft.com/office/drawing/2014/main" id="{495838DF-AF5A-417E-96AE-1B8A89178D0D}"/>
            </a:ext>
          </a:extLst>
        </xdr:cNvPr>
        <xdr:cNvSpPr txBox="1"/>
      </xdr:nvSpPr>
      <xdr:spPr>
        <a:xfrm>
          <a:off x="2385704" y="1360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8" name="n_3aveValue【公営住宅】&#10;有形固定資産減価償却率">
          <a:extLst>
            <a:ext uri="{FF2B5EF4-FFF2-40B4-BE49-F238E27FC236}">
              <a16:creationId xmlns:a16="http://schemas.microsoft.com/office/drawing/2014/main" id="{04233B1A-4B36-4A9E-BD0C-B5299F5BEBC4}"/>
            </a:ext>
          </a:extLst>
        </xdr:cNvPr>
        <xdr:cNvSpPr txBox="1"/>
      </xdr:nvSpPr>
      <xdr:spPr>
        <a:xfrm>
          <a:off x="161100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120666</xdr:rowOff>
    </xdr:from>
    <xdr:ext cx="405111" cy="259045"/>
    <xdr:sp macro="" textlink="">
      <xdr:nvSpPr>
        <xdr:cNvPr id="319" name="n_4aveValue【公営住宅】&#10;有形固定資産減価償却率">
          <a:extLst>
            <a:ext uri="{FF2B5EF4-FFF2-40B4-BE49-F238E27FC236}">
              <a16:creationId xmlns:a16="http://schemas.microsoft.com/office/drawing/2014/main" id="{05200947-D98A-4B13-861A-B4B4A7D5F086}"/>
            </a:ext>
          </a:extLst>
        </xdr:cNvPr>
        <xdr:cNvSpPr txBox="1"/>
      </xdr:nvSpPr>
      <xdr:spPr>
        <a:xfrm>
          <a:off x="836304" y="13699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13352</xdr:rowOff>
    </xdr:from>
    <xdr:ext cx="405111" cy="259045"/>
    <xdr:sp macro="" textlink="">
      <xdr:nvSpPr>
        <xdr:cNvPr id="320" name="n_1mainValue【公営住宅】&#10;有形固定資産減価償却率">
          <a:extLst>
            <a:ext uri="{FF2B5EF4-FFF2-40B4-BE49-F238E27FC236}">
              <a16:creationId xmlns:a16="http://schemas.microsoft.com/office/drawing/2014/main" id="{D67AE364-4E1A-4278-8A8E-ED4902BF5225}"/>
            </a:ext>
          </a:extLst>
        </xdr:cNvPr>
        <xdr:cNvSpPr txBox="1"/>
      </xdr:nvSpPr>
      <xdr:spPr>
        <a:xfrm>
          <a:off x="317056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28591</xdr:rowOff>
    </xdr:from>
    <xdr:ext cx="405111" cy="259045"/>
    <xdr:sp macro="" textlink="">
      <xdr:nvSpPr>
        <xdr:cNvPr id="321" name="n_2mainValue【公営住宅】&#10;有形固定資産減価償却率">
          <a:extLst>
            <a:ext uri="{FF2B5EF4-FFF2-40B4-BE49-F238E27FC236}">
              <a16:creationId xmlns:a16="http://schemas.microsoft.com/office/drawing/2014/main" id="{E833073C-679E-4EC9-9DC4-A930983AE8D8}"/>
            </a:ext>
          </a:extLst>
        </xdr:cNvPr>
        <xdr:cNvSpPr txBox="1"/>
      </xdr:nvSpPr>
      <xdr:spPr>
        <a:xfrm>
          <a:off x="238570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1922</xdr:rowOff>
    </xdr:from>
    <xdr:ext cx="405111" cy="259045"/>
    <xdr:sp macro="" textlink="">
      <xdr:nvSpPr>
        <xdr:cNvPr id="322" name="n_3mainValue【公営住宅】&#10;有形固定資産減価償却率">
          <a:extLst>
            <a:ext uri="{FF2B5EF4-FFF2-40B4-BE49-F238E27FC236}">
              <a16:creationId xmlns:a16="http://schemas.microsoft.com/office/drawing/2014/main" id="{1E493D84-9229-4C0B-89FC-63B3FAE10F03}"/>
            </a:ext>
          </a:extLst>
        </xdr:cNvPr>
        <xdr:cNvSpPr txBox="1"/>
      </xdr:nvSpPr>
      <xdr:spPr>
        <a:xfrm>
          <a:off x="161100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144797</xdr:rowOff>
    </xdr:from>
    <xdr:ext cx="405111" cy="259045"/>
    <xdr:sp macro="" textlink="">
      <xdr:nvSpPr>
        <xdr:cNvPr id="323" name="n_4mainValue【公営住宅】&#10;有形固定資産減価償却率">
          <a:extLst>
            <a:ext uri="{FF2B5EF4-FFF2-40B4-BE49-F238E27FC236}">
              <a16:creationId xmlns:a16="http://schemas.microsoft.com/office/drawing/2014/main" id="{FEFE63B0-1EA5-4EB5-B1AF-8FBD37B3F6AF}"/>
            </a:ext>
          </a:extLst>
        </xdr:cNvPr>
        <xdr:cNvSpPr txBox="1"/>
      </xdr:nvSpPr>
      <xdr:spPr>
        <a:xfrm>
          <a:off x="83630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61A4B450-E1B4-4612-97A7-C350791443B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47D1909D-F872-4E67-9C86-73A2DE947C35}"/>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9CE5B213-409D-4AF7-A2E0-3764CA6E4EF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A4AE2F2C-9702-404E-B309-BD4C41FA0EC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7BF0B2AE-A69F-4E10-86FA-2530BF6BB74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FF1045EC-F05D-406E-900B-9FC25884C2D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531587CF-A2E4-49DF-A9CB-26D7D09592D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8C3715F1-51FA-455C-9AD8-A5A36A48A90A}"/>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D6BCE3F2-31BD-4F0B-888D-34CBE742124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124D8A5-2D78-4CFF-89CC-ACEC39D32DE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CA04B9DC-AFF9-4341-86D4-0A62EA9C9507}"/>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72C98B37-45BF-4EE3-8D37-CB57AC89D91B}"/>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D24D8ED7-2202-4D58-BC9F-F008CED810B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31656224-EA9A-4B10-9556-7EC37A26A4F6}"/>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C5E7C034-4169-4FAC-92F7-B9C27A33AE54}"/>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1D7967E3-1D3A-40B7-B2A3-919B3B9DC4F8}"/>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4A44C8B7-6B63-46AB-99B5-536C8AEBD0B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35D5C47E-3287-4A89-A68E-A9B164DF62EC}"/>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E0965F81-6EAF-43BA-898D-70AA65C7E3DD}"/>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23A16636-6BA3-49EC-9A2B-B778AB320C90}"/>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EF2F18A3-3A7F-4DA3-A61B-E2E9EDC86C62}"/>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5FF29552-704B-4BA5-A704-0D8E0A3C5F8F}"/>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6E5E26C3-8D42-4AB9-8E03-B65BE97FB06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104902</xdr:rowOff>
    </xdr:from>
    <xdr:to>
      <xdr:col>54</xdr:col>
      <xdr:colOff>189865</xdr:colOff>
      <xdr:row>86</xdr:row>
      <xdr:rowOff>88012</xdr:rowOff>
    </xdr:to>
    <xdr:cxnSp macro="">
      <xdr:nvCxnSpPr>
        <xdr:cNvPr id="347" name="直線コネクタ 346">
          <a:extLst>
            <a:ext uri="{FF2B5EF4-FFF2-40B4-BE49-F238E27FC236}">
              <a16:creationId xmlns:a16="http://schemas.microsoft.com/office/drawing/2014/main" id="{D8D1398B-2885-4A7D-AD1C-DD8A663A6AB8}"/>
            </a:ext>
          </a:extLst>
        </xdr:cNvPr>
        <xdr:cNvCxnSpPr/>
      </xdr:nvCxnSpPr>
      <xdr:spPr>
        <a:xfrm flipV="1">
          <a:off x="9219565" y="13180822"/>
          <a:ext cx="0" cy="1324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91839</xdr:rowOff>
    </xdr:from>
    <xdr:ext cx="469744" cy="259045"/>
    <xdr:sp macro="" textlink="">
      <xdr:nvSpPr>
        <xdr:cNvPr id="348" name="【公営住宅】&#10;一人当たり面積最小値テキスト">
          <a:extLst>
            <a:ext uri="{FF2B5EF4-FFF2-40B4-BE49-F238E27FC236}">
              <a16:creationId xmlns:a16="http://schemas.microsoft.com/office/drawing/2014/main" id="{64C3BC45-111A-45AE-B239-C2ECD9D124CC}"/>
            </a:ext>
          </a:extLst>
        </xdr:cNvPr>
        <xdr:cNvSpPr txBox="1"/>
      </xdr:nvSpPr>
      <xdr:spPr>
        <a:xfrm>
          <a:off x="9258300" y="145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88012</xdr:rowOff>
    </xdr:from>
    <xdr:to>
      <xdr:col>55</xdr:col>
      <xdr:colOff>88900</xdr:colOff>
      <xdr:row>86</xdr:row>
      <xdr:rowOff>88012</xdr:rowOff>
    </xdr:to>
    <xdr:cxnSp macro="">
      <xdr:nvCxnSpPr>
        <xdr:cNvPr id="349" name="直線コネクタ 348">
          <a:extLst>
            <a:ext uri="{FF2B5EF4-FFF2-40B4-BE49-F238E27FC236}">
              <a16:creationId xmlns:a16="http://schemas.microsoft.com/office/drawing/2014/main" id="{1A7659C8-B23A-4EFF-82EE-2BF7154F5DD0}"/>
            </a:ext>
          </a:extLst>
        </xdr:cNvPr>
        <xdr:cNvCxnSpPr/>
      </xdr:nvCxnSpPr>
      <xdr:spPr>
        <a:xfrm>
          <a:off x="9154160" y="145050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51579</xdr:rowOff>
    </xdr:from>
    <xdr:ext cx="534377" cy="259045"/>
    <xdr:sp macro="" textlink="">
      <xdr:nvSpPr>
        <xdr:cNvPr id="350" name="【公営住宅】&#10;一人当たり面積最大値テキスト">
          <a:extLst>
            <a:ext uri="{FF2B5EF4-FFF2-40B4-BE49-F238E27FC236}">
              <a16:creationId xmlns:a16="http://schemas.microsoft.com/office/drawing/2014/main" id="{E26D1749-7D71-4B4D-8F7C-1988A382B7A4}"/>
            </a:ext>
          </a:extLst>
        </xdr:cNvPr>
        <xdr:cNvSpPr txBox="1"/>
      </xdr:nvSpPr>
      <xdr:spPr>
        <a:xfrm>
          <a:off x="9258300" y="1295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104902</xdr:rowOff>
    </xdr:from>
    <xdr:to>
      <xdr:col>55</xdr:col>
      <xdr:colOff>88900</xdr:colOff>
      <xdr:row>78</xdr:row>
      <xdr:rowOff>104902</xdr:rowOff>
    </xdr:to>
    <xdr:cxnSp macro="">
      <xdr:nvCxnSpPr>
        <xdr:cNvPr id="351" name="直線コネクタ 350">
          <a:extLst>
            <a:ext uri="{FF2B5EF4-FFF2-40B4-BE49-F238E27FC236}">
              <a16:creationId xmlns:a16="http://schemas.microsoft.com/office/drawing/2014/main" id="{DE0D6EA7-14EB-4A6B-B88B-A42C15385F85}"/>
            </a:ext>
          </a:extLst>
        </xdr:cNvPr>
        <xdr:cNvCxnSpPr/>
      </xdr:nvCxnSpPr>
      <xdr:spPr>
        <a:xfrm>
          <a:off x="9154160" y="131808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102760</xdr:rowOff>
    </xdr:from>
    <xdr:ext cx="469744" cy="259045"/>
    <xdr:sp macro="" textlink="">
      <xdr:nvSpPr>
        <xdr:cNvPr id="352" name="【公営住宅】&#10;一人当たり面積平均値テキスト">
          <a:extLst>
            <a:ext uri="{FF2B5EF4-FFF2-40B4-BE49-F238E27FC236}">
              <a16:creationId xmlns:a16="http://schemas.microsoft.com/office/drawing/2014/main" id="{8C5D81EB-FA0E-4AED-B165-4B07C184F703}"/>
            </a:ext>
          </a:extLst>
        </xdr:cNvPr>
        <xdr:cNvSpPr txBox="1"/>
      </xdr:nvSpPr>
      <xdr:spPr>
        <a:xfrm>
          <a:off x="9258300" y="1418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124333</xdr:rowOff>
    </xdr:from>
    <xdr:to>
      <xdr:col>55</xdr:col>
      <xdr:colOff>50800</xdr:colOff>
      <xdr:row>85</xdr:row>
      <xdr:rowOff>54483</xdr:rowOff>
    </xdr:to>
    <xdr:sp macro="" textlink="">
      <xdr:nvSpPr>
        <xdr:cNvPr id="353" name="フローチャート: 判断 352">
          <a:extLst>
            <a:ext uri="{FF2B5EF4-FFF2-40B4-BE49-F238E27FC236}">
              <a16:creationId xmlns:a16="http://schemas.microsoft.com/office/drawing/2014/main" id="{3190046B-632E-4BBF-927B-DEA32F194851}"/>
            </a:ext>
          </a:extLst>
        </xdr:cNvPr>
        <xdr:cNvSpPr/>
      </xdr:nvSpPr>
      <xdr:spPr>
        <a:xfrm>
          <a:off x="9192260" y="142060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138430</xdr:rowOff>
    </xdr:from>
    <xdr:to>
      <xdr:col>50</xdr:col>
      <xdr:colOff>165100</xdr:colOff>
      <xdr:row>85</xdr:row>
      <xdr:rowOff>68580</xdr:rowOff>
    </xdr:to>
    <xdr:sp macro="" textlink="">
      <xdr:nvSpPr>
        <xdr:cNvPr id="354" name="フローチャート: 判断 353">
          <a:extLst>
            <a:ext uri="{FF2B5EF4-FFF2-40B4-BE49-F238E27FC236}">
              <a16:creationId xmlns:a16="http://schemas.microsoft.com/office/drawing/2014/main" id="{2901E699-6A0C-4555-8962-994DD1FDB2D3}"/>
            </a:ext>
          </a:extLst>
        </xdr:cNvPr>
        <xdr:cNvSpPr/>
      </xdr:nvSpPr>
      <xdr:spPr>
        <a:xfrm>
          <a:off x="8445500" y="14220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162688</xdr:rowOff>
    </xdr:from>
    <xdr:to>
      <xdr:col>46</xdr:col>
      <xdr:colOff>38100</xdr:colOff>
      <xdr:row>85</xdr:row>
      <xdr:rowOff>92838</xdr:rowOff>
    </xdr:to>
    <xdr:sp macro="" textlink="">
      <xdr:nvSpPr>
        <xdr:cNvPr id="355" name="フローチャート: 判断 354">
          <a:extLst>
            <a:ext uri="{FF2B5EF4-FFF2-40B4-BE49-F238E27FC236}">
              <a16:creationId xmlns:a16="http://schemas.microsoft.com/office/drawing/2014/main" id="{BA1FFBE1-10B3-44DB-BF99-62C621D9C862}"/>
            </a:ext>
          </a:extLst>
        </xdr:cNvPr>
        <xdr:cNvSpPr/>
      </xdr:nvSpPr>
      <xdr:spPr>
        <a:xfrm>
          <a:off x="7670800" y="14244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51943</xdr:rowOff>
    </xdr:from>
    <xdr:to>
      <xdr:col>41</xdr:col>
      <xdr:colOff>101600</xdr:colOff>
      <xdr:row>85</xdr:row>
      <xdr:rowOff>153543</xdr:rowOff>
    </xdr:to>
    <xdr:sp macro="" textlink="">
      <xdr:nvSpPr>
        <xdr:cNvPr id="356" name="フローチャート: 判断 355">
          <a:extLst>
            <a:ext uri="{FF2B5EF4-FFF2-40B4-BE49-F238E27FC236}">
              <a16:creationId xmlns:a16="http://schemas.microsoft.com/office/drawing/2014/main" id="{E46B6303-C043-4350-A435-BFDF5554CF78}"/>
            </a:ext>
          </a:extLst>
        </xdr:cNvPr>
        <xdr:cNvSpPr/>
      </xdr:nvSpPr>
      <xdr:spPr>
        <a:xfrm>
          <a:off x="6873240" y="1430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59562</xdr:rowOff>
    </xdr:from>
    <xdr:to>
      <xdr:col>36</xdr:col>
      <xdr:colOff>165100</xdr:colOff>
      <xdr:row>85</xdr:row>
      <xdr:rowOff>161162</xdr:rowOff>
    </xdr:to>
    <xdr:sp macro="" textlink="">
      <xdr:nvSpPr>
        <xdr:cNvPr id="357" name="フローチャート: 判断 356">
          <a:extLst>
            <a:ext uri="{FF2B5EF4-FFF2-40B4-BE49-F238E27FC236}">
              <a16:creationId xmlns:a16="http://schemas.microsoft.com/office/drawing/2014/main" id="{7EEC024F-EFAD-46F1-A505-240CDDB71A89}"/>
            </a:ext>
          </a:extLst>
        </xdr:cNvPr>
        <xdr:cNvSpPr/>
      </xdr:nvSpPr>
      <xdr:spPr>
        <a:xfrm>
          <a:off x="6098540" y="143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28A96FA-33EF-41BB-9F2D-05D7480664E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EAA44EC-3F4E-47F7-9690-E0F3FAF4982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C0F4A06-D222-4AEA-979B-212540C2386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40361CA-70A3-40E1-8A42-33772247AA3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5E7127B4-97DB-4C9A-B37F-4CB9C4D601A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37085</xdr:rowOff>
    </xdr:from>
    <xdr:to>
      <xdr:col>55</xdr:col>
      <xdr:colOff>50800</xdr:colOff>
      <xdr:row>84</xdr:row>
      <xdr:rowOff>138685</xdr:rowOff>
    </xdr:to>
    <xdr:sp macro="" textlink="">
      <xdr:nvSpPr>
        <xdr:cNvPr id="363" name="楕円 362">
          <a:extLst>
            <a:ext uri="{FF2B5EF4-FFF2-40B4-BE49-F238E27FC236}">
              <a16:creationId xmlns:a16="http://schemas.microsoft.com/office/drawing/2014/main" id="{CCE6E540-5ED8-4E88-B44D-C7B0B9560ECC}"/>
            </a:ext>
          </a:extLst>
        </xdr:cNvPr>
        <xdr:cNvSpPr/>
      </xdr:nvSpPr>
      <xdr:spPr>
        <a:xfrm>
          <a:off x="9192260" y="141188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59962</xdr:rowOff>
    </xdr:from>
    <xdr:ext cx="469744" cy="259045"/>
    <xdr:sp macro="" textlink="">
      <xdr:nvSpPr>
        <xdr:cNvPr id="364" name="【公営住宅】&#10;一人当たり面積該当値テキスト">
          <a:extLst>
            <a:ext uri="{FF2B5EF4-FFF2-40B4-BE49-F238E27FC236}">
              <a16:creationId xmlns:a16="http://schemas.microsoft.com/office/drawing/2014/main" id="{08F82DF7-C814-4971-9818-BE16EF4240D5}"/>
            </a:ext>
          </a:extLst>
        </xdr:cNvPr>
        <xdr:cNvSpPr txBox="1"/>
      </xdr:nvSpPr>
      <xdr:spPr>
        <a:xfrm>
          <a:off x="9258300" y="139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52832</xdr:rowOff>
    </xdr:from>
    <xdr:to>
      <xdr:col>50</xdr:col>
      <xdr:colOff>165100</xdr:colOff>
      <xdr:row>84</xdr:row>
      <xdr:rowOff>154432</xdr:rowOff>
    </xdr:to>
    <xdr:sp macro="" textlink="">
      <xdr:nvSpPr>
        <xdr:cNvPr id="365" name="楕円 364">
          <a:extLst>
            <a:ext uri="{FF2B5EF4-FFF2-40B4-BE49-F238E27FC236}">
              <a16:creationId xmlns:a16="http://schemas.microsoft.com/office/drawing/2014/main" id="{A70A322E-E27E-486E-8EE8-FC1A6C29FFCD}"/>
            </a:ext>
          </a:extLst>
        </xdr:cNvPr>
        <xdr:cNvSpPr/>
      </xdr:nvSpPr>
      <xdr:spPr>
        <a:xfrm>
          <a:off x="8445500" y="1413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87885</xdr:rowOff>
    </xdr:from>
    <xdr:to>
      <xdr:col>55</xdr:col>
      <xdr:colOff>0</xdr:colOff>
      <xdr:row>84</xdr:row>
      <xdr:rowOff>103632</xdr:rowOff>
    </xdr:to>
    <xdr:cxnSp macro="">
      <xdr:nvCxnSpPr>
        <xdr:cNvPr id="366" name="直線コネクタ 365">
          <a:extLst>
            <a:ext uri="{FF2B5EF4-FFF2-40B4-BE49-F238E27FC236}">
              <a16:creationId xmlns:a16="http://schemas.microsoft.com/office/drawing/2014/main" id="{A9F109C9-F9DB-41C1-900B-C9C3C81A1395}"/>
            </a:ext>
          </a:extLst>
        </xdr:cNvPr>
        <xdr:cNvCxnSpPr/>
      </xdr:nvCxnSpPr>
      <xdr:spPr>
        <a:xfrm flipV="1">
          <a:off x="8496300" y="14169645"/>
          <a:ext cx="723900" cy="1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67690</xdr:rowOff>
    </xdr:from>
    <xdr:to>
      <xdr:col>46</xdr:col>
      <xdr:colOff>38100</xdr:colOff>
      <xdr:row>84</xdr:row>
      <xdr:rowOff>169290</xdr:rowOff>
    </xdr:to>
    <xdr:sp macro="" textlink="">
      <xdr:nvSpPr>
        <xdr:cNvPr id="367" name="楕円 366">
          <a:extLst>
            <a:ext uri="{FF2B5EF4-FFF2-40B4-BE49-F238E27FC236}">
              <a16:creationId xmlns:a16="http://schemas.microsoft.com/office/drawing/2014/main" id="{7E0D8D56-3FA4-4C52-B3CB-1E562DE67926}"/>
            </a:ext>
          </a:extLst>
        </xdr:cNvPr>
        <xdr:cNvSpPr/>
      </xdr:nvSpPr>
      <xdr:spPr>
        <a:xfrm>
          <a:off x="7670800" y="141494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103632</xdr:rowOff>
    </xdr:from>
    <xdr:to>
      <xdr:col>50</xdr:col>
      <xdr:colOff>114300</xdr:colOff>
      <xdr:row>84</xdr:row>
      <xdr:rowOff>118490</xdr:rowOff>
    </xdr:to>
    <xdr:cxnSp macro="">
      <xdr:nvCxnSpPr>
        <xdr:cNvPr id="368" name="直線コネクタ 367">
          <a:extLst>
            <a:ext uri="{FF2B5EF4-FFF2-40B4-BE49-F238E27FC236}">
              <a16:creationId xmlns:a16="http://schemas.microsoft.com/office/drawing/2014/main" id="{4E1AC3C3-842D-40AA-BA07-A9D89B74AE05}"/>
            </a:ext>
          </a:extLst>
        </xdr:cNvPr>
        <xdr:cNvCxnSpPr/>
      </xdr:nvCxnSpPr>
      <xdr:spPr>
        <a:xfrm flipV="1">
          <a:off x="7713980" y="14185392"/>
          <a:ext cx="78232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79248</xdr:rowOff>
    </xdr:from>
    <xdr:to>
      <xdr:col>41</xdr:col>
      <xdr:colOff>101600</xdr:colOff>
      <xdr:row>85</xdr:row>
      <xdr:rowOff>9398</xdr:rowOff>
    </xdr:to>
    <xdr:sp macro="" textlink="">
      <xdr:nvSpPr>
        <xdr:cNvPr id="369" name="楕円 368">
          <a:extLst>
            <a:ext uri="{FF2B5EF4-FFF2-40B4-BE49-F238E27FC236}">
              <a16:creationId xmlns:a16="http://schemas.microsoft.com/office/drawing/2014/main" id="{011E8253-60D0-42A6-80C1-3485910E58B7}"/>
            </a:ext>
          </a:extLst>
        </xdr:cNvPr>
        <xdr:cNvSpPr/>
      </xdr:nvSpPr>
      <xdr:spPr>
        <a:xfrm>
          <a:off x="6873240" y="141610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118490</xdr:rowOff>
    </xdr:from>
    <xdr:to>
      <xdr:col>45</xdr:col>
      <xdr:colOff>177800</xdr:colOff>
      <xdr:row>84</xdr:row>
      <xdr:rowOff>130048</xdr:rowOff>
    </xdr:to>
    <xdr:cxnSp macro="">
      <xdr:nvCxnSpPr>
        <xdr:cNvPr id="370" name="直線コネクタ 369">
          <a:extLst>
            <a:ext uri="{FF2B5EF4-FFF2-40B4-BE49-F238E27FC236}">
              <a16:creationId xmlns:a16="http://schemas.microsoft.com/office/drawing/2014/main" id="{7F312A82-3F30-4AD2-97A1-12128C45D00F}"/>
            </a:ext>
          </a:extLst>
        </xdr:cNvPr>
        <xdr:cNvCxnSpPr/>
      </xdr:nvCxnSpPr>
      <xdr:spPr>
        <a:xfrm flipV="1">
          <a:off x="6924040" y="14200250"/>
          <a:ext cx="789940" cy="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90170</xdr:rowOff>
    </xdr:from>
    <xdr:to>
      <xdr:col>36</xdr:col>
      <xdr:colOff>165100</xdr:colOff>
      <xdr:row>85</xdr:row>
      <xdr:rowOff>20320</xdr:rowOff>
    </xdr:to>
    <xdr:sp macro="" textlink="">
      <xdr:nvSpPr>
        <xdr:cNvPr id="371" name="楕円 370">
          <a:extLst>
            <a:ext uri="{FF2B5EF4-FFF2-40B4-BE49-F238E27FC236}">
              <a16:creationId xmlns:a16="http://schemas.microsoft.com/office/drawing/2014/main" id="{B0DBB52C-3AF5-449F-8B6D-6B7701B93DE2}"/>
            </a:ext>
          </a:extLst>
        </xdr:cNvPr>
        <xdr:cNvSpPr/>
      </xdr:nvSpPr>
      <xdr:spPr>
        <a:xfrm>
          <a:off x="6098540" y="14171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130048</xdr:rowOff>
    </xdr:from>
    <xdr:to>
      <xdr:col>41</xdr:col>
      <xdr:colOff>50800</xdr:colOff>
      <xdr:row>84</xdr:row>
      <xdr:rowOff>140970</xdr:rowOff>
    </xdr:to>
    <xdr:cxnSp macro="">
      <xdr:nvCxnSpPr>
        <xdr:cNvPr id="372" name="直線コネクタ 371">
          <a:extLst>
            <a:ext uri="{FF2B5EF4-FFF2-40B4-BE49-F238E27FC236}">
              <a16:creationId xmlns:a16="http://schemas.microsoft.com/office/drawing/2014/main" id="{47DECCB6-5BF3-420B-934C-77A4BE1EE641}"/>
            </a:ext>
          </a:extLst>
        </xdr:cNvPr>
        <xdr:cNvCxnSpPr/>
      </xdr:nvCxnSpPr>
      <xdr:spPr>
        <a:xfrm flipV="1">
          <a:off x="6149340" y="14211808"/>
          <a:ext cx="7747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59707</xdr:rowOff>
    </xdr:from>
    <xdr:ext cx="469744" cy="259045"/>
    <xdr:sp macro="" textlink="">
      <xdr:nvSpPr>
        <xdr:cNvPr id="373" name="n_1aveValue【公営住宅】&#10;一人当たり面積">
          <a:extLst>
            <a:ext uri="{FF2B5EF4-FFF2-40B4-BE49-F238E27FC236}">
              <a16:creationId xmlns:a16="http://schemas.microsoft.com/office/drawing/2014/main" id="{FEFBCFAD-78EF-4175-A00E-1822141F08D0}"/>
            </a:ext>
          </a:extLst>
        </xdr:cNvPr>
        <xdr:cNvSpPr txBox="1"/>
      </xdr:nvSpPr>
      <xdr:spPr>
        <a:xfrm>
          <a:off x="827158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83965</xdr:rowOff>
    </xdr:from>
    <xdr:ext cx="469744" cy="259045"/>
    <xdr:sp macro="" textlink="">
      <xdr:nvSpPr>
        <xdr:cNvPr id="374" name="n_2aveValue【公営住宅】&#10;一人当たり面積">
          <a:extLst>
            <a:ext uri="{FF2B5EF4-FFF2-40B4-BE49-F238E27FC236}">
              <a16:creationId xmlns:a16="http://schemas.microsoft.com/office/drawing/2014/main" id="{9B88EFCF-5C8E-4C9F-B1BE-616B7EE0BFEA}"/>
            </a:ext>
          </a:extLst>
        </xdr:cNvPr>
        <xdr:cNvSpPr txBox="1"/>
      </xdr:nvSpPr>
      <xdr:spPr>
        <a:xfrm>
          <a:off x="7509587" y="1433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144670</xdr:rowOff>
    </xdr:from>
    <xdr:ext cx="469744" cy="259045"/>
    <xdr:sp macro="" textlink="">
      <xdr:nvSpPr>
        <xdr:cNvPr id="375" name="n_3aveValue【公営住宅】&#10;一人当たり面積">
          <a:extLst>
            <a:ext uri="{FF2B5EF4-FFF2-40B4-BE49-F238E27FC236}">
              <a16:creationId xmlns:a16="http://schemas.microsoft.com/office/drawing/2014/main" id="{CB896DED-B065-47A4-9421-9C4A2B223669}"/>
            </a:ext>
          </a:extLst>
        </xdr:cNvPr>
        <xdr:cNvSpPr txBox="1"/>
      </xdr:nvSpPr>
      <xdr:spPr>
        <a:xfrm>
          <a:off x="6712027" y="1439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152289</xdr:rowOff>
    </xdr:from>
    <xdr:ext cx="469744" cy="259045"/>
    <xdr:sp macro="" textlink="">
      <xdr:nvSpPr>
        <xdr:cNvPr id="376" name="n_4aveValue【公営住宅】&#10;一人当たり面積">
          <a:extLst>
            <a:ext uri="{FF2B5EF4-FFF2-40B4-BE49-F238E27FC236}">
              <a16:creationId xmlns:a16="http://schemas.microsoft.com/office/drawing/2014/main" id="{89DFFFAA-9C6D-4BFB-911C-086441D12C05}"/>
            </a:ext>
          </a:extLst>
        </xdr:cNvPr>
        <xdr:cNvSpPr txBox="1"/>
      </xdr:nvSpPr>
      <xdr:spPr>
        <a:xfrm>
          <a:off x="5937327" y="1440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170959</xdr:rowOff>
    </xdr:from>
    <xdr:ext cx="469744" cy="259045"/>
    <xdr:sp macro="" textlink="">
      <xdr:nvSpPr>
        <xdr:cNvPr id="377" name="n_1mainValue【公営住宅】&#10;一人当たり面積">
          <a:extLst>
            <a:ext uri="{FF2B5EF4-FFF2-40B4-BE49-F238E27FC236}">
              <a16:creationId xmlns:a16="http://schemas.microsoft.com/office/drawing/2014/main" id="{BE3B2415-5A9B-413C-94F5-7A0B45D45790}"/>
            </a:ext>
          </a:extLst>
        </xdr:cNvPr>
        <xdr:cNvSpPr txBox="1"/>
      </xdr:nvSpPr>
      <xdr:spPr>
        <a:xfrm>
          <a:off x="8271587" y="1391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14367</xdr:rowOff>
    </xdr:from>
    <xdr:ext cx="469744" cy="259045"/>
    <xdr:sp macro="" textlink="">
      <xdr:nvSpPr>
        <xdr:cNvPr id="378" name="n_2mainValue【公営住宅】&#10;一人当たり面積">
          <a:extLst>
            <a:ext uri="{FF2B5EF4-FFF2-40B4-BE49-F238E27FC236}">
              <a16:creationId xmlns:a16="http://schemas.microsoft.com/office/drawing/2014/main" id="{B8A3B50F-323B-44FF-94AC-3C90B9198BD0}"/>
            </a:ext>
          </a:extLst>
        </xdr:cNvPr>
        <xdr:cNvSpPr txBox="1"/>
      </xdr:nvSpPr>
      <xdr:spPr>
        <a:xfrm>
          <a:off x="7509587" y="139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25925</xdr:rowOff>
    </xdr:from>
    <xdr:ext cx="469744" cy="259045"/>
    <xdr:sp macro="" textlink="">
      <xdr:nvSpPr>
        <xdr:cNvPr id="379" name="n_3mainValue【公営住宅】&#10;一人当たり面積">
          <a:extLst>
            <a:ext uri="{FF2B5EF4-FFF2-40B4-BE49-F238E27FC236}">
              <a16:creationId xmlns:a16="http://schemas.microsoft.com/office/drawing/2014/main" id="{27D0577A-028A-4D5D-88AB-C5316FAA8502}"/>
            </a:ext>
          </a:extLst>
        </xdr:cNvPr>
        <xdr:cNvSpPr txBox="1"/>
      </xdr:nvSpPr>
      <xdr:spPr>
        <a:xfrm>
          <a:off x="6712027" y="13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36847</xdr:rowOff>
    </xdr:from>
    <xdr:ext cx="469744" cy="259045"/>
    <xdr:sp macro="" textlink="">
      <xdr:nvSpPr>
        <xdr:cNvPr id="380" name="n_4mainValue【公営住宅】&#10;一人当たり面積">
          <a:extLst>
            <a:ext uri="{FF2B5EF4-FFF2-40B4-BE49-F238E27FC236}">
              <a16:creationId xmlns:a16="http://schemas.microsoft.com/office/drawing/2014/main" id="{6BA0462E-87B5-4DBD-9230-0F576A83CB00}"/>
            </a:ext>
          </a:extLst>
        </xdr:cNvPr>
        <xdr:cNvSpPr txBox="1"/>
      </xdr:nvSpPr>
      <xdr:spPr>
        <a:xfrm>
          <a:off x="5937327" y="1395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58916F3B-9D40-4F26-973B-0389615C9D4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7DAA6817-463C-42F4-AE3C-9DF9D7C1008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54656E47-1372-48C2-AFD3-07A32A998888}"/>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EADDA244-BF88-4371-A539-58C28DA611A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B7D93555-28EE-4412-810F-37D761A19E36}"/>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E1B05574-C02D-4D1F-8C77-ADF26E12EFA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2D6D2747-A933-498B-B3D2-DCC6746642B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8CCE877E-802D-43CD-9A2D-483F76D22DD9}"/>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137377AA-A368-4761-AFF6-F11D5B429E7D}"/>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B595129B-AD9A-4D02-9C1E-104D4897C9A3}"/>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C3C6CB24-7B2A-42F7-9024-CCF1717ADF1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D665C996-30C4-4D0B-8D59-76C7C502BA34}"/>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3" name="テキスト ボックス 392">
          <a:extLst>
            <a:ext uri="{FF2B5EF4-FFF2-40B4-BE49-F238E27FC236}">
              <a16:creationId xmlns:a16="http://schemas.microsoft.com/office/drawing/2014/main" id="{A54DFCC7-A5B9-4F0A-86BA-A78C76B6C4A3}"/>
            </a:ext>
          </a:extLst>
        </xdr:cNvPr>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C344C94C-6E3F-4DF7-88F2-841C7EA2BD7C}"/>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2DC3D744-3E02-4E93-AE9B-071D21799876}"/>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4540B254-DFF1-4062-AED0-C7B3378FC56C}"/>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E63BADAB-7B6F-43AE-9925-520EEA2BEA1B}"/>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7664A13C-EEFC-4657-8F5E-ACF88177A967}"/>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E565D499-617E-432F-AE8E-526B70C79ECE}"/>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3CAD44B3-580E-478E-A828-13B4F33312A3}"/>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1" name="テキスト ボックス 400">
          <a:extLst>
            <a:ext uri="{FF2B5EF4-FFF2-40B4-BE49-F238E27FC236}">
              <a16:creationId xmlns:a16="http://schemas.microsoft.com/office/drawing/2014/main" id="{6D703392-182B-438F-A694-B51272375B08}"/>
            </a:ext>
          </a:extLst>
        </xdr:cNvPr>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259E2599-19FB-488A-A335-5F75AF16E536}"/>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8B6CA006-FB70-46E0-BC4F-4E2C0E5F49D9}"/>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107</xdr:row>
      <xdr:rowOff>152400</xdr:rowOff>
    </xdr:to>
    <xdr:cxnSp macro="">
      <xdr:nvCxnSpPr>
        <xdr:cNvPr id="404" name="直線コネクタ 403">
          <a:extLst>
            <a:ext uri="{FF2B5EF4-FFF2-40B4-BE49-F238E27FC236}">
              <a16:creationId xmlns:a16="http://schemas.microsoft.com/office/drawing/2014/main" id="{5E0470BF-B663-418D-A12B-B0AD8B9A680C}"/>
            </a:ext>
          </a:extLst>
        </xdr:cNvPr>
        <xdr:cNvCxnSpPr/>
      </xdr:nvCxnSpPr>
      <xdr:spPr>
        <a:xfrm flipV="1">
          <a:off x="4086225" y="1682877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156227</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05243288-5E6F-4754-85B0-F078956C2333}"/>
            </a:ext>
          </a:extLst>
        </xdr:cNvPr>
        <xdr:cNvSpPr txBox="1"/>
      </xdr:nvSpPr>
      <xdr:spPr>
        <a:xfrm>
          <a:off x="4124960"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152400</xdr:rowOff>
    </xdr:from>
    <xdr:to>
      <xdr:col>24</xdr:col>
      <xdr:colOff>152400</xdr:colOff>
      <xdr:row>107</xdr:row>
      <xdr:rowOff>152400</xdr:rowOff>
    </xdr:to>
    <xdr:cxnSp macro="">
      <xdr:nvCxnSpPr>
        <xdr:cNvPr id="406" name="直線コネクタ 405">
          <a:extLst>
            <a:ext uri="{FF2B5EF4-FFF2-40B4-BE49-F238E27FC236}">
              <a16:creationId xmlns:a16="http://schemas.microsoft.com/office/drawing/2014/main" id="{18211154-FBBE-49BF-8977-B5CC33B0E85F}"/>
            </a:ext>
          </a:extLst>
        </xdr:cNvPr>
        <xdr:cNvCxnSpPr/>
      </xdr:nvCxnSpPr>
      <xdr:spPr>
        <a:xfrm>
          <a:off x="4020820" y="18089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C0FD8971-B294-4781-AEF6-06E7CB292DCB}"/>
            </a:ext>
          </a:extLst>
        </xdr:cNvPr>
        <xdr:cNvSpPr txBox="1"/>
      </xdr:nvSpPr>
      <xdr:spPr>
        <a:xfrm>
          <a:off x="4124960" y="166078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408" name="直線コネクタ 407">
          <a:extLst>
            <a:ext uri="{FF2B5EF4-FFF2-40B4-BE49-F238E27FC236}">
              <a16:creationId xmlns:a16="http://schemas.microsoft.com/office/drawing/2014/main" id="{C8D2E90B-0C1B-4BF6-9EA1-3FDF52653AC5}"/>
            </a:ext>
          </a:extLst>
        </xdr:cNvPr>
        <xdr:cNvCxnSpPr/>
      </xdr:nvCxnSpPr>
      <xdr:spPr>
        <a:xfrm>
          <a:off x="4020820" y="16828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80027</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BF4EA0CD-CA28-434B-AC3C-EED30AEB8F9E}"/>
            </a:ext>
          </a:extLst>
        </xdr:cNvPr>
        <xdr:cNvSpPr txBox="1"/>
      </xdr:nvSpPr>
      <xdr:spPr>
        <a:xfrm>
          <a:off x="4124960" y="1784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101600</xdr:rowOff>
    </xdr:from>
    <xdr:to>
      <xdr:col>24</xdr:col>
      <xdr:colOff>114300</xdr:colOff>
      <xdr:row>107</xdr:row>
      <xdr:rowOff>31750</xdr:rowOff>
    </xdr:to>
    <xdr:sp macro="" textlink="">
      <xdr:nvSpPr>
        <xdr:cNvPr id="410" name="フローチャート: 判断 409">
          <a:extLst>
            <a:ext uri="{FF2B5EF4-FFF2-40B4-BE49-F238E27FC236}">
              <a16:creationId xmlns:a16="http://schemas.microsoft.com/office/drawing/2014/main" id="{A875C5AB-7FEC-4BA7-95B4-D71BBD172DB3}"/>
            </a:ext>
          </a:extLst>
        </xdr:cNvPr>
        <xdr:cNvSpPr/>
      </xdr:nvSpPr>
      <xdr:spPr>
        <a:xfrm>
          <a:off x="4036060" y="1787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63500</xdr:rowOff>
    </xdr:from>
    <xdr:to>
      <xdr:col>20</xdr:col>
      <xdr:colOff>38100</xdr:colOff>
      <xdr:row>106</xdr:row>
      <xdr:rowOff>165100</xdr:rowOff>
    </xdr:to>
    <xdr:sp macro="" textlink="">
      <xdr:nvSpPr>
        <xdr:cNvPr id="411" name="フローチャート: 判断 410">
          <a:extLst>
            <a:ext uri="{FF2B5EF4-FFF2-40B4-BE49-F238E27FC236}">
              <a16:creationId xmlns:a16="http://schemas.microsoft.com/office/drawing/2014/main" id="{BE67CA13-5658-489F-9DF9-CECFAAE202AE}"/>
            </a:ext>
          </a:extLst>
        </xdr:cNvPr>
        <xdr:cNvSpPr/>
      </xdr:nvSpPr>
      <xdr:spPr>
        <a:xfrm>
          <a:off x="3312160" y="17833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33020</xdr:rowOff>
    </xdr:from>
    <xdr:to>
      <xdr:col>15</xdr:col>
      <xdr:colOff>101600</xdr:colOff>
      <xdr:row>106</xdr:row>
      <xdr:rowOff>134620</xdr:rowOff>
    </xdr:to>
    <xdr:sp macro="" textlink="">
      <xdr:nvSpPr>
        <xdr:cNvPr id="412" name="フローチャート: 判断 411">
          <a:extLst>
            <a:ext uri="{FF2B5EF4-FFF2-40B4-BE49-F238E27FC236}">
              <a16:creationId xmlns:a16="http://schemas.microsoft.com/office/drawing/2014/main" id="{35B30C0D-42E9-4829-8A3E-5209FB2431B3}"/>
            </a:ext>
          </a:extLst>
        </xdr:cNvPr>
        <xdr:cNvSpPr/>
      </xdr:nvSpPr>
      <xdr:spPr>
        <a:xfrm>
          <a:off x="2514600" y="1780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93980</xdr:rowOff>
    </xdr:from>
    <xdr:to>
      <xdr:col>10</xdr:col>
      <xdr:colOff>165100</xdr:colOff>
      <xdr:row>107</xdr:row>
      <xdr:rowOff>24130</xdr:rowOff>
    </xdr:to>
    <xdr:sp macro="" textlink="">
      <xdr:nvSpPr>
        <xdr:cNvPr id="413" name="フローチャート: 判断 412">
          <a:extLst>
            <a:ext uri="{FF2B5EF4-FFF2-40B4-BE49-F238E27FC236}">
              <a16:creationId xmlns:a16="http://schemas.microsoft.com/office/drawing/2014/main" id="{648CCC86-ADF0-41DE-8EB3-DEC623C8F01A}"/>
            </a:ext>
          </a:extLst>
        </xdr:cNvPr>
        <xdr:cNvSpPr/>
      </xdr:nvSpPr>
      <xdr:spPr>
        <a:xfrm>
          <a:off x="1739900" y="1786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63500</xdr:rowOff>
    </xdr:from>
    <xdr:to>
      <xdr:col>6</xdr:col>
      <xdr:colOff>38100</xdr:colOff>
      <xdr:row>106</xdr:row>
      <xdr:rowOff>165100</xdr:rowOff>
    </xdr:to>
    <xdr:sp macro="" textlink="">
      <xdr:nvSpPr>
        <xdr:cNvPr id="414" name="フローチャート: 判断 413">
          <a:extLst>
            <a:ext uri="{FF2B5EF4-FFF2-40B4-BE49-F238E27FC236}">
              <a16:creationId xmlns:a16="http://schemas.microsoft.com/office/drawing/2014/main" id="{33AAA71B-CFE8-4ED4-8975-92BB2FC2E154}"/>
            </a:ext>
          </a:extLst>
        </xdr:cNvPr>
        <xdr:cNvSpPr/>
      </xdr:nvSpPr>
      <xdr:spPr>
        <a:xfrm>
          <a:off x="965200" y="17833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23A2A19-7FD8-412E-9F5C-EAE07BFF45C4}"/>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5168954-610F-41C6-827D-701BD31E9BED}"/>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F9ECD76-B6FB-4A97-A85F-F10E2EEE5F66}"/>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3FAAC74-9253-4EC0-90D1-14E4C43EEA79}"/>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1B67AF86-B57B-41A5-A211-7832628F723A}"/>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126364</xdr:rowOff>
    </xdr:from>
    <xdr:to>
      <xdr:col>24</xdr:col>
      <xdr:colOff>114300</xdr:colOff>
      <xdr:row>106</xdr:row>
      <xdr:rowOff>56514</xdr:rowOff>
    </xdr:to>
    <xdr:sp macro="" textlink="">
      <xdr:nvSpPr>
        <xdr:cNvPr id="420" name="楕円 419">
          <a:extLst>
            <a:ext uri="{FF2B5EF4-FFF2-40B4-BE49-F238E27FC236}">
              <a16:creationId xmlns:a16="http://schemas.microsoft.com/office/drawing/2014/main" id="{A0E35E52-677E-4D0D-BAD2-5C01EA47C728}"/>
            </a:ext>
          </a:extLst>
        </xdr:cNvPr>
        <xdr:cNvSpPr/>
      </xdr:nvSpPr>
      <xdr:spPr>
        <a:xfrm>
          <a:off x="4036060" y="17728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149241</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22168E13-4FBC-4766-957F-8C261D8E479C}"/>
            </a:ext>
          </a:extLst>
        </xdr:cNvPr>
        <xdr:cNvSpPr txBox="1"/>
      </xdr:nvSpPr>
      <xdr:spPr>
        <a:xfrm>
          <a:off x="4124960" y="1758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95886</xdr:rowOff>
    </xdr:from>
    <xdr:to>
      <xdr:col>20</xdr:col>
      <xdr:colOff>38100</xdr:colOff>
      <xdr:row>106</xdr:row>
      <xdr:rowOff>26036</xdr:rowOff>
    </xdr:to>
    <xdr:sp macro="" textlink="">
      <xdr:nvSpPr>
        <xdr:cNvPr id="422" name="楕円 421">
          <a:extLst>
            <a:ext uri="{FF2B5EF4-FFF2-40B4-BE49-F238E27FC236}">
              <a16:creationId xmlns:a16="http://schemas.microsoft.com/office/drawing/2014/main" id="{1D26118E-96C6-4E8D-AA49-F6B7AB367366}"/>
            </a:ext>
          </a:extLst>
        </xdr:cNvPr>
        <xdr:cNvSpPr/>
      </xdr:nvSpPr>
      <xdr:spPr>
        <a:xfrm>
          <a:off x="3312160" y="176980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146686</xdr:rowOff>
    </xdr:from>
    <xdr:to>
      <xdr:col>24</xdr:col>
      <xdr:colOff>63500</xdr:colOff>
      <xdr:row>106</xdr:row>
      <xdr:rowOff>5714</xdr:rowOff>
    </xdr:to>
    <xdr:cxnSp macro="">
      <xdr:nvCxnSpPr>
        <xdr:cNvPr id="423" name="直線コネクタ 422">
          <a:extLst>
            <a:ext uri="{FF2B5EF4-FFF2-40B4-BE49-F238E27FC236}">
              <a16:creationId xmlns:a16="http://schemas.microsoft.com/office/drawing/2014/main" id="{596DF7F8-90A4-4246-9B69-A81A3EFF3D0B}"/>
            </a:ext>
          </a:extLst>
        </xdr:cNvPr>
        <xdr:cNvCxnSpPr/>
      </xdr:nvCxnSpPr>
      <xdr:spPr>
        <a:xfrm>
          <a:off x="3355340" y="17748886"/>
          <a:ext cx="731520" cy="2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61595</xdr:rowOff>
    </xdr:from>
    <xdr:to>
      <xdr:col>15</xdr:col>
      <xdr:colOff>101600</xdr:colOff>
      <xdr:row>105</xdr:row>
      <xdr:rowOff>163195</xdr:rowOff>
    </xdr:to>
    <xdr:sp macro="" textlink="">
      <xdr:nvSpPr>
        <xdr:cNvPr id="424" name="楕円 423">
          <a:extLst>
            <a:ext uri="{FF2B5EF4-FFF2-40B4-BE49-F238E27FC236}">
              <a16:creationId xmlns:a16="http://schemas.microsoft.com/office/drawing/2014/main" id="{B84DFCEA-BCDF-4733-8D2B-AE233D2E513B}"/>
            </a:ext>
          </a:extLst>
        </xdr:cNvPr>
        <xdr:cNvSpPr/>
      </xdr:nvSpPr>
      <xdr:spPr>
        <a:xfrm>
          <a:off x="25146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112395</xdr:rowOff>
    </xdr:from>
    <xdr:to>
      <xdr:col>19</xdr:col>
      <xdr:colOff>177800</xdr:colOff>
      <xdr:row>105</xdr:row>
      <xdr:rowOff>146686</xdr:rowOff>
    </xdr:to>
    <xdr:cxnSp macro="">
      <xdr:nvCxnSpPr>
        <xdr:cNvPr id="425" name="直線コネクタ 424">
          <a:extLst>
            <a:ext uri="{FF2B5EF4-FFF2-40B4-BE49-F238E27FC236}">
              <a16:creationId xmlns:a16="http://schemas.microsoft.com/office/drawing/2014/main" id="{FCD307F8-47C4-45AF-920E-6CF1D1925180}"/>
            </a:ext>
          </a:extLst>
        </xdr:cNvPr>
        <xdr:cNvCxnSpPr/>
      </xdr:nvCxnSpPr>
      <xdr:spPr>
        <a:xfrm>
          <a:off x="2565400" y="17714595"/>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27305</xdr:rowOff>
    </xdr:from>
    <xdr:to>
      <xdr:col>10</xdr:col>
      <xdr:colOff>165100</xdr:colOff>
      <xdr:row>105</xdr:row>
      <xdr:rowOff>128905</xdr:rowOff>
    </xdr:to>
    <xdr:sp macro="" textlink="">
      <xdr:nvSpPr>
        <xdr:cNvPr id="426" name="楕円 425">
          <a:extLst>
            <a:ext uri="{FF2B5EF4-FFF2-40B4-BE49-F238E27FC236}">
              <a16:creationId xmlns:a16="http://schemas.microsoft.com/office/drawing/2014/main" id="{D7645B8B-2A12-481B-9809-C84F59304B11}"/>
            </a:ext>
          </a:extLst>
        </xdr:cNvPr>
        <xdr:cNvSpPr/>
      </xdr:nvSpPr>
      <xdr:spPr>
        <a:xfrm>
          <a:off x="17399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78105</xdr:rowOff>
    </xdr:from>
    <xdr:to>
      <xdr:col>15</xdr:col>
      <xdr:colOff>50800</xdr:colOff>
      <xdr:row>105</xdr:row>
      <xdr:rowOff>112395</xdr:rowOff>
    </xdr:to>
    <xdr:cxnSp macro="">
      <xdr:nvCxnSpPr>
        <xdr:cNvPr id="427" name="直線コネクタ 426">
          <a:extLst>
            <a:ext uri="{FF2B5EF4-FFF2-40B4-BE49-F238E27FC236}">
              <a16:creationId xmlns:a16="http://schemas.microsoft.com/office/drawing/2014/main" id="{73DB544A-1599-43A4-AFF4-D245F09702C7}"/>
            </a:ext>
          </a:extLst>
        </xdr:cNvPr>
        <xdr:cNvCxnSpPr/>
      </xdr:nvCxnSpPr>
      <xdr:spPr>
        <a:xfrm>
          <a:off x="1790700" y="1768030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162561</xdr:rowOff>
    </xdr:from>
    <xdr:to>
      <xdr:col>6</xdr:col>
      <xdr:colOff>38100</xdr:colOff>
      <xdr:row>105</xdr:row>
      <xdr:rowOff>92711</xdr:rowOff>
    </xdr:to>
    <xdr:sp macro="" textlink="">
      <xdr:nvSpPr>
        <xdr:cNvPr id="428" name="楕円 427">
          <a:extLst>
            <a:ext uri="{FF2B5EF4-FFF2-40B4-BE49-F238E27FC236}">
              <a16:creationId xmlns:a16="http://schemas.microsoft.com/office/drawing/2014/main" id="{F8390EDF-C503-43D3-96EE-CBA4C79BB242}"/>
            </a:ext>
          </a:extLst>
        </xdr:cNvPr>
        <xdr:cNvSpPr/>
      </xdr:nvSpPr>
      <xdr:spPr>
        <a:xfrm>
          <a:off x="965200" y="17597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41911</xdr:rowOff>
    </xdr:from>
    <xdr:to>
      <xdr:col>10</xdr:col>
      <xdr:colOff>114300</xdr:colOff>
      <xdr:row>105</xdr:row>
      <xdr:rowOff>78105</xdr:rowOff>
    </xdr:to>
    <xdr:cxnSp macro="">
      <xdr:nvCxnSpPr>
        <xdr:cNvPr id="429" name="直線コネクタ 428">
          <a:extLst>
            <a:ext uri="{FF2B5EF4-FFF2-40B4-BE49-F238E27FC236}">
              <a16:creationId xmlns:a16="http://schemas.microsoft.com/office/drawing/2014/main" id="{BD9F00B1-941B-4A7B-B33B-AB3C4132F5B7}"/>
            </a:ext>
          </a:extLst>
        </xdr:cNvPr>
        <xdr:cNvCxnSpPr/>
      </xdr:nvCxnSpPr>
      <xdr:spPr>
        <a:xfrm>
          <a:off x="1008380" y="17644111"/>
          <a:ext cx="78232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156227</xdr:rowOff>
    </xdr:from>
    <xdr:ext cx="405111" cy="259045"/>
    <xdr:sp macro="" textlink="">
      <xdr:nvSpPr>
        <xdr:cNvPr id="430" name="n_1aveValue【港湾・漁港】&#10;有形固定資産減価償却率">
          <a:extLst>
            <a:ext uri="{FF2B5EF4-FFF2-40B4-BE49-F238E27FC236}">
              <a16:creationId xmlns:a16="http://schemas.microsoft.com/office/drawing/2014/main" id="{5B9EF96D-747A-4F30-8E7E-E3CE84881AE5}"/>
            </a:ext>
          </a:extLst>
        </xdr:cNvPr>
        <xdr:cNvSpPr txBox="1"/>
      </xdr:nvSpPr>
      <xdr:spPr>
        <a:xfrm>
          <a:off x="3170564" y="1792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125747</xdr:rowOff>
    </xdr:from>
    <xdr:ext cx="405111" cy="259045"/>
    <xdr:sp macro="" textlink="">
      <xdr:nvSpPr>
        <xdr:cNvPr id="431" name="n_2aveValue【港湾・漁港】&#10;有形固定資産減価償却率">
          <a:extLst>
            <a:ext uri="{FF2B5EF4-FFF2-40B4-BE49-F238E27FC236}">
              <a16:creationId xmlns:a16="http://schemas.microsoft.com/office/drawing/2014/main" id="{12A672D4-CBF8-4390-BF3D-F7D23E79FA3D}"/>
            </a:ext>
          </a:extLst>
        </xdr:cNvPr>
        <xdr:cNvSpPr txBox="1"/>
      </xdr:nvSpPr>
      <xdr:spPr>
        <a:xfrm>
          <a:off x="2385704" y="1789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15257</xdr:rowOff>
    </xdr:from>
    <xdr:ext cx="405111" cy="259045"/>
    <xdr:sp macro="" textlink="">
      <xdr:nvSpPr>
        <xdr:cNvPr id="432" name="n_3aveValue【港湾・漁港】&#10;有形固定資産減価償却率">
          <a:extLst>
            <a:ext uri="{FF2B5EF4-FFF2-40B4-BE49-F238E27FC236}">
              <a16:creationId xmlns:a16="http://schemas.microsoft.com/office/drawing/2014/main" id="{9C8CAAE3-AF08-4757-AB9F-A036BA57D933}"/>
            </a:ext>
          </a:extLst>
        </xdr:cNvPr>
        <xdr:cNvSpPr txBox="1"/>
      </xdr:nvSpPr>
      <xdr:spPr>
        <a:xfrm>
          <a:off x="1611004" y="1795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156227</xdr:rowOff>
    </xdr:from>
    <xdr:ext cx="405111" cy="259045"/>
    <xdr:sp macro="" textlink="">
      <xdr:nvSpPr>
        <xdr:cNvPr id="433" name="n_4aveValue【港湾・漁港】&#10;有形固定資産減価償却率">
          <a:extLst>
            <a:ext uri="{FF2B5EF4-FFF2-40B4-BE49-F238E27FC236}">
              <a16:creationId xmlns:a16="http://schemas.microsoft.com/office/drawing/2014/main" id="{C589BE8E-E5DF-4402-A410-7A678947039B}"/>
            </a:ext>
          </a:extLst>
        </xdr:cNvPr>
        <xdr:cNvSpPr txBox="1"/>
      </xdr:nvSpPr>
      <xdr:spPr>
        <a:xfrm>
          <a:off x="836304" y="1792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42563</xdr:rowOff>
    </xdr:from>
    <xdr:ext cx="405111" cy="259045"/>
    <xdr:sp macro="" textlink="">
      <xdr:nvSpPr>
        <xdr:cNvPr id="434" name="n_1mainValue【港湾・漁港】&#10;有形固定資産減価償却率">
          <a:extLst>
            <a:ext uri="{FF2B5EF4-FFF2-40B4-BE49-F238E27FC236}">
              <a16:creationId xmlns:a16="http://schemas.microsoft.com/office/drawing/2014/main" id="{529F48A6-3DEC-41FD-BD37-9E21C25AB0BE}"/>
            </a:ext>
          </a:extLst>
        </xdr:cNvPr>
        <xdr:cNvSpPr txBox="1"/>
      </xdr:nvSpPr>
      <xdr:spPr>
        <a:xfrm>
          <a:off x="3170564" y="17477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8272</xdr:rowOff>
    </xdr:from>
    <xdr:ext cx="405111" cy="259045"/>
    <xdr:sp macro="" textlink="">
      <xdr:nvSpPr>
        <xdr:cNvPr id="435" name="n_2mainValue【港湾・漁港】&#10;有形固定資産減価償却率">
          <a:extLst>
            <a:ext uri="{FF2B5EF4-FFF2-40B4-BE49-F238E27FC236}">
              <a16:creationId xmlns:a16="http://schemas.microsoft.com/office/drawing/2014/main" id="{05A8CCAE-C79F-446D-9C8D-33DDA7D288EE}"/>
            </a:ext>
          </a:extLst>
        </xdr:cNvPr>
        <xdr:cNvSpPr txBox="1"/>
      </xdr:nvSpPr>
      <xdr:spPr>
        <a:xfrm>
          <a:off x="238570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145432</xdr:rowOff>
    </xdr:from>
    <xdr:ext cx="405111" cy="259045"/>
    <xdr:sp macro="" textlink="">
      <xdr:nvSpPr>
        <xdr:cNvPr id="436" name="n_3mainValue【港湾・漁港】&#10;有形固定資産減価償却率">
          <a:extLst>
            <a:ext uri="{FF2B5EF4-FFF2-40B4-BE49-F238E27FC236}">
              <a16:creationId xmlns:a16="http://schemas.microsoft.com/office/drawing/2014/main" id="{751A42CE-FE23-4F49-84F6-BDD92A065EB3}"/>
            </a:ext>
          </a:extLst>
        </xdr:cNvPr>
        <xdr:cNvSpPr txBox="1"/>
      </xdr:nvSpPr>
      <xdr:spPr>
        <a:xfrm>
          <a:off x="1611004"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109238</xdr:rowOff>
    </xdr:from>
    <xdr:ext cx="405111" cy="259045"/>
    <xdr:sp macro="" textlink="">
      <xdr:nvSpPr>
        <xdr:cNvPr id="437" name="n_4mainValue【港湾・漁港】&#10;有形固定資産減価償却率">
          <a:extLst>
            <a:ext uri="{FF2B5EF4-FFF2-40B4-BE49-F238E27FC236}">
              <a16:creationId xmlns:a16="http://schemas.microsoft.com/office/drawing/2014/main" id="{A150EF55-C116-415B-9C59-C771FE4EA758}"/>
            </a:ext>
          </a:extLst>
        </xdr:cNvPr>
        <xdr:cNvSpPr txBox="1"/>
      </xdr:nvSpPr>
      <xdr:spPr>
        <a:xfrm>
          <a:off x="836304" y="17376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EEC1364A-F85A-4D27-A542-CCDCDE4F570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637B2B89-BD8B-47F4-85D4-ACB18C1A4B3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F66E99C8-BB55-4FB6-853F-C3D460A0315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9BF6A891-6F8F-4C09-B3AF-66652B01071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E587F9F-770A-49A8-8B40-5C89E7A3D52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A5778C8-1B13-426D-8FC6-79DCC0C3F89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C2D1A8C4-5A8D-49AB-AE69-29AE1E071DD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B816E579-7D2E-49D8-9D59-2C64E7FC5843}"/>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79FB5FE2-4251-4667-9915-DFCB7DC664C2}"/>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63B6CE32-CF2E-4DA3-A6CF-3C213A43C47F}"/>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652FF0E0-5083-4C58-AB6B-B66B740BC234}"/>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a:extLst>
            <a:ext uri="{FF2B5EF4-FFF2-40B4-BE49-F238E27FC236}">
              <a16:creationId xmlns:a16="http://schemas.microsoft.com/office/drawing/2014/main" id="{D3E515D3-D905-42A3-926D-D7796E0949A9}"/>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B3458416-09E3-40DC-8DFD-21D4AF0770E4}"/>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1" name="テキスト ボックス 450">
          <a:extLst>
            <a:ext uri="{FF2B5EF4-FFF2-40B4-BE49-F238E27FC236}">
              <a16:creationId xmlns:a16="http://schemas.microsoft.com/office/drawing/2014/main" id="{2146019D-6726-4B1A-84BA-0FC88E3241B2}"/>
            </a:ext>
          </a:extLst>
        </xdr:cNvPr>
        <xdr:cNvSpPr txBox="1"/>
      </xdr:nvSpPr>
      <xdr:spPr>
        <a:xfrm>
          <a:off x="5209768" y="175971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4BD8D8EE-C86B-4CDB-BA14-94A215E625CC}"/>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3" name="テキスト ボックス 452">
          <a:extLst>
            <a:ext uri="{FF2B5EF4-FFF2-40B4-BE49-F238E27FC236}">
              <a16:creationId xmlns:a16="http://schemas.microsoft.com/office/drawing/2014/main" id="{C16B2F9E-ED00-4887-A9BD-95ADC40D3860}"/>
            </a:ext>
          </a:extLst>
        </xdr:cNvPr>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FDCF3739-26AE-4928-89B1-DAFDD9285B98}"/>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5" name="テキスト ボックス 454">
          <a:extLst>
            <a:ext uri="{FF2B5EF4-FFF2-40B4-BE49-F238E27FC236}">
              <a16:creationId xmlns:a16="http://schemas.microsoft.com/office/drawing/2014/main" id="{3EE6AD6A-C8CF-444B-8178-086DA8BC7E27}"/>
            </a:ext>
          </a:extLst>
        </xdr:cNvPr>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FF6309AD-A6E7-4CF1-854F-593B56BCAB95}"/>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a:extLst>
            <a:ext uri="{FF2B5EF4-FFF2-40B4-BE49-F238E27FC236}">
              <a16:creationId xmlns:a16="http://schemas.microsoft.com/office/drawing/2014/main" id="{C100A399-2DE9-43E4-A9E7-7031E9809E1D}"/>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7983B2D3-5292-4B74-A70A-28A161778C67}"/>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35206</xdr:rowOff>
    </xdr:from>
    <xdr:to>
      <xdr:col>54</xdr:col>
      <xdr:colOff>189865</xdr:colOff>
      <xdr:row>108</xdr:row>
      <xdr:rowOff>75000</xdr:rowOff>
    </xdr:to>
    <xdr:cxnSp macro="">
      <xdr:nvCxnSpPr>
        <xdr:cNvPr id="459" name="直線コネクタ 458">
          <a:extLst>
            <a:ext uri="{FF2B5EF4-FFF2-40B4-BE49-F238E27FC236}">
              <a16:creationId xmlns:a16="http://schemas.microsoft.com/office/drawing/2014/main" id="{57010C85-478C-4278-95B3-8EE5776E432F}"/>
            </a:ext>
          </a:extLst>
        </xdr:cNvPr>
        <xdr:cNvCxnSpPr/>
      </xdr:nvCxnSpPr>
      <xdr:spPr>
        <a:xfrm flipV="1">
          <a:off x="9219565" y="17134486"/>
          <a:ext cx="0" cy="104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78827</xdr:rowOff>
    </xdr:from>
    <xdr:ext cx="469744" cy="259045"/>
    <xdr:sp macro="" textlink="">
      <xdr:nvSpPr>
        <xdr:cNvPr id="460" name="【港湾・漁港】&#10;一人当たり有形固定資産（償却資産）額最小値テキスト">
          <a:extLst>
            <a:ext uri="{FF2B5EF4-FFF2-40B4-BE49-F238E27FC236}">
              <a16:creationId xmlns:a16="http://schemas.microsoft.com/office/drawing/2014/main" id="{07AD50DD-2756-4DAA-B7B6-55CC24C54E5D}"/>
            </a:ext>
          </a:extLst>
        </xdr:cNvPr>
        <xdr:cNvSpPr txBox="1"/>
      </xdr:nvSpPr>
      <xdr:spPr>
        <a:xfrm>
          <a:off x="9258300" y="1818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75000</xdr:rowOff>
    </xdr:from>
    <xdr:to>
      <xdr:col>55</xdr:col>
      <xdr:colOff>88900</xdr:colOff>
      <xdr:row>108</xdr:row>
      <xdr:rowOff>75000</xdr:rowOff>
    </xdr:to>
    <xdr:cxnSp macro="">
      <xdr:nvCxnSpPr>
        <xdr:cNvPr id="461" name="直線コネクタ 460">
          <a:extLst>
            <a:ext uri="{FF2B5EF4-FFF2-40B4-BE49-F238E27FC236}">
              <a16:creationId xmlns:a16="http://schemas.microsoft.com/office/drawing/2014/main" id="{F0AF926F-559B-44E1-8671-3ABEBCA87D65}"/>
            </a:ext>
          </a:extLst>
        </xdr:cNvPr>
        <xdr:cNvCxnSpPr/>
      </xdr:nvCxnSpPr>
      <xdr:spPr>
        <a:xfrm>
          <a:off x="9154160" y="18180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153333</xdr:rowOff>
    </xdr:from>
    <xdr:ext cx="690189" cy="259045"/>
    <xdr:sp macro="" textlink="">
      <xdr:nvSpPr>
        <xdr:cNvPr id="462" name="【港湾・漁港】&#10;一人当たり有形固定資産（償却資産）額最大値テキスト">
          <a:extLst>
            <a:ext uri="{FF2B5EF4-FFF2-40B4-BE49-F238E27FC236}">
              <a16:creationId xmlns:a16="http://schemas.microsoft.com/office/drawing/2014/main" id="{88D70898-EEF2-49C6-9F76-FE4D62F1E7C7}"/>
            </a:ext>
          </a:extLst>
        </xdr:cNvPr>
        <xdr:cNvSpPr txBox="1"/>
      </xdr:nvSpPr>
      <xdr:spPr>
        <a:xfrm>
          <a:off x="9258300" y="169173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35206</xdr:rowOff>
    </xdr:from>
    <xdr:to>
      <xdr:col>55</xdr:col>
      <xdr:colOff>88900</xdr:colOff>
      <xdr:row>102</xdr:row>
      <xdr:rowOff>35206</xdr:rowOff>
    </xdr:to>
    <xdr:cxnSp macro="">
      <xdr:nvCxnSpPr>
        <xdr:cNvPr id="463" name="直線コネクタ 462">
          <a:extLst>
            <a:ext uri="{FF2B5EF4-FFF2-40B4-BE49-F238E27FC236}">
              <a16:creationId xmlns:a16="http://schemas.microsoft.com/office/drawing/2014/main" id="{A8EF2D0E-FE95-4BB2-AECD-46057725BC68}"/>
            </a:ext>
          </a:extLst>
        </xdr:cNvPr>
        <xdr:cNvCxnSpPr/>
      </xdr:nvCxnSpPr>
      <xdr:spPr>
        <a:xfrm>
          <a:off x="9154160" y="171344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24618</xdr:rowOff>
    </xdr:from>
    <xdr:ext cx="690189" cy="259045"/>
    <xdr:sp macro="" textlink="">
      <xdr:nvSpPr>
        <xdr:cNvPr id="464" name="【港湾・漁港】&#10;一人当たり有形固定資産（償却資産）額平均値テキスト">
          <a:extLst>
            <a:ext uri="{FF2B5EF4-FFF2-40B4-BE49-F238E27FC236}">
              <a16:creationId xmlns:a16="http://schemas.microsoft.com/office/drawing/2014/main" id="{94CFA168-BCCD-4139-A055-473C893430FE}"/>
            </a:ext>
          </a:extLst>
        </xdr:cNvPr>
        <xdr:cNvSpPr txBox="1"/>
      </xdr:nvSpPr>
      <xdr:spPr>
        <a:xfrm>
          <a:off x="9258300" y="17626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46191</xdr:rowOff>
    </xdr:from>
    <xdr:to>
      <xdr:col>55</xdr:col>
      <xdr:colOff>50800</xdr:colOff>
      <xdr:row>105</xdr:row>
      <xdr:rowOff>147791</xdr:rowOff>
    </xdr:to>
    <xdr:sp macro="" textlink="">
      <xdr:nvSpPr>
        <xdr:cNvPr id="465" name="フローチャート: 判断 464">
          <a:extLst>
            <a:ext uri="{FF2B5EF4-FFF2-40B4-BE49-F238E27FC236}">
              <a16:creationId xmlns:a16="http://schemas.microsoft.com/office/drawing/2014/main" id="{DF73ED50-2FA4-4B40-B7D7-E728ADAC074B}"/>
            </a:ext>
          </a:extLst>
        </xdr:cNvPr>
        <xdr:cNvSpPr/>
      </xdr:nvSpPr>
      <xdr:spPr>
        <a:xfrm>
          <a:off x="9192260" y="176483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65745</xdr:rowOff>
    </xdr:from>
    <xdr:to>
      <xdr:col>50</xdr:col>
      <xdr:colOff>165100</xdr:colOff>
      <xdr:row>105</xdr:row>
      <xdr:rowOff>167345</xdr:rowOff>
    </xdr:to>
    <xdr:sp macro="" textlink="">
      <xdr:nvSpPr>
        <xdr:cNvPr id="466" name="フローチャート: 判断 465">
          <a:extLst>
            <a:ext uri="{FF2B5EF4-FFF2-40B4-BE49-F238E27FC236}">
              <a16:creationId xmlns:a16="http://schemas.microsoft.com/office/drawing/2014/main" id="{CBD4DF02-04B1-483A-8AF7-C6711B11C72C}"/>
            </a:ext>
          </a:extLst>
        </xdr:cNvPr>
        <xdr:cNvSpPr/>
      </xdr:nvSpPr>
      <xdr:spPr>
        <a:xfrm>
          <a:off x="8445500" y="1766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79463</xdr:rowOff>
    </xdr:from>
    <xdr:to>
      <xdr:col>46</xdr:col>
      <xdr:colOff>38100</xdr:colOff>
      <xdr:row>106</xdr:row>
      <xdr:rowOff>9613</xdr:rowOff>
    </xdr:to>
    <xdr:sp macro="" textlink="">
      <xdr:nvSpPr>
        <xdr:cNvPr id="467" name="フローチャート: 判断 466">
          <a:extLst>
            <a:ext uri="{FF2B5EF4-FFF2-40B4-BE49-F238E27FC236}">
              <a16:creationId xmlns:a16="http://schemas.microsoft.com/office/drawing/2014/main" id="{56A9191F-FE66-47CF-8388-E59F3320F25D}"/>
            </a:ext>
          </a:extLst>
        </xdr:cNvPr>
        <xdr:cNvSpPr/>
      </xdr:nvSpPr>
      <xdr:spPr>
        <a:xfrm>
          <a:off x="7670800" y="176816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38150</xdr:rowOff>
    </xdr:from>
    <xdr:to>
      <xdr:col>41</xdr:col>
      <xdr:colOff>101600</xdr:colOff>
      <xdr:row>106</xdr:row>
      <xdr:rowOff>139750</xdr:rowOff>
    </xdr:to>
    <xdr:sp macro="" textlink="">
      <xdr:nvSpPr>
        <xdr:cNvPr id="468" name="フローチャート: 判断 467">
          <a:extLst>
            <a:ext uri="{FF2B5EF4-FFF2-40B4-BE49-F238E27FC236}">
              <a16:creationId xmlns:a16="http://schemas.microsoft.com/office/drawing/2014/main" id="{380A1A7D-E66B-42ED-9504-46BFEDED3B90}"/>
            </a:ext>
          </a:extLst>
        </xdr:cNvPr>
        <xdr:cNvSpPr/>
      </xdr:nvSpPr>
      <xdr:spPr>
        <a:xfrm>
          <a:off x="6873240" y="1780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45935</xdr:rowOff>
    </xdr:from>
    <xdr:to>
      <xdr:col>36</xdr:col>
      <xdr:colOff>165100</xdr:colOff>
      <xdr:row>106</xdr:row>
      <xdr:rowOff>147535</xdr:rowOff>
    </xdr:to>
    <xdr:sp macro="" textlink="">
      <xdr:nvSpPr>
        <xdr:cNvPr id="469" name="フローチャート: 判断 468">
          <a:extLst>
            <a:ext uri="{FF2B5EF4-FFF2-40B4-BE49-F238E27FC236}">
              <a16:creationId xmlns:a16="http://schemas.microsoft.com/office/drawing/2014/main" id="{A6733019-5728-472D-9D89-D9F9295F4D66}"/>
            </a:ext>
          </a:extLst>
        </xdr:cNvPr>
        <xdr:cNvSpPr/>
      </xdr:nvSpPr>
      <xdr:spPr>
        <a:xfrm>
          <a:off x="6098540" y="1781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97B43FD6-4D88-4C88-A51B-552CA5FF5BBF}"/>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6A0496B3-59BF-45B9-B5C3-478A4E587F1B}"/>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69B0C304-9CC8-4E2A-8FD4-DE3E7FE74E22}"/>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2D54B52-D2A6-46A8-9558-2CE8E302C249}"/>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205E9F6-5607-4662-AC48-7F680E0ADEC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76836</xdr:rowOff>
    </xdr:from>
    <xdr:to>
      <xdr:col>55</xdr:col>
      <xdr:colOff>50800</xdr:colOff>
      <xdr:row>103</xdr:row>
      <xdr:rowOff>6986</xdr:rowOff>
    </xdr:to>
    <xdr:sp macro="" textlink="">
      <xdr:nvSpPr>
        <xdr:cNvPr id="475" name="楕円 474">
          <a:extLst>
            <a:ext uri="{FF2B5EF4-FFF2-40B4-BE49-F238E27FC236}">
              <a16:creationId xmlns:a16="http://schemas.microsoft.com/office/drawing/2014/main" id="{8AC64807-A3DE-4C25-A871-DF435C04CD70}"/>
            </a:ext>
          </a:extLst>
        </xdr:cNvPr>
        <xdr:cNvSpPr/>
      </xdr:nvSpPr>
      <xdr:spPr>
        <a:xfrm>
          <a:off x="9192260" y="171761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163213</xdr:rowOff>
    </xdr:from>
    <xdr:ext cx="690189" cy="259045"/>
    <xdr:sp macro="" textlink="">
      <xdr:nvSpPr>
        <xdr:cNvPr id="476" name="【港湾・漁港】&#10;一人当たり有形固定資産（償却資産）額該当値テキスト">
          <a:extLst>
            <a:ext uri="{FF2B5EF4-FFF2-40B4-BE49-F238E27FC236}">
              <a16:creationId xmlns:a16="http://schemas.microsoft.com/office/drawing/2014/main" id="{0FBBBDD6-F42C-41FE-A5A9-EAB04C605FB7}"/>
            </a:ext>
          </a:extLst>
        </xdr:cNvPr>
        <xdr:cNvSpPr txBox="1"/>
      </xdr:nvSpPr>
      <xdr:spPr>
        <a:xfrm>
          <a:off x="9258300" y="17094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109027</xdr:rowOff>
    </xdr:from>
    <xdr:to>
      <xdr:col>50</xdr:col>
      <xdr:colOff>165100</xdr:colOff>
      <xdr:row>103</xdr:row>
      <xdr:rowOff>39177</xdr:rowOff>
    </xdr:to>
    <xdr:sp macro="" textlink="">
      <xdr:nvSpPr>
        <xdr:cNvPr id="477" name="楕円 476">
          <a:extLst>
            <a:ext uri="{FF2B5EF4-FFF2-40B4-BE49-F238E27FC236}">
              <a16:creationId xmlns:a16="http://schemas.microsoft.com/office/drawing/2014/main" id="{DA6EBE4B-391E-46D3-B7D9-AA93264FB4BA}"/>
            </a:ext>
          </a:extLst>
        </xdr:cNvPr>
        <xdr:cNvSpPr/>
      </xdr:nvSpPr>
      <xdr:spPr>
        <a:xfrm>
          <a:off x="8445500" y="172083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127636</xdr:rowOff>
    </xdr:from>
    <xdr:to>
      <xdr:col>55</xdr:col>
      <xdr:colOff>0</xdr:colOff>
      <xdr:row>102</xdr:row>
      <xdr:rowOff>159827</xdr:rowOff>
    </xdr:to>
    <xdr:cxnSp macro="">
      <xdr:nvCxnSpPr>
        <xdr:cNvPr id="478" name="直線コネクタ 477">
          <a:extLst>
            <a:ext uri="{FF2B5EF4-FFF2-40B4-BE49-F238E27FC236}">
              <a16:creationId xmlns:a16="http://schemas.microsoft.com/office/drawing/2014/main" id="{C79D0B50-41CA-44B2-AB5F-7BC040F13A83}"/>
            </a:ext>
          </a:extLst>
        </xdr:cNvPr>
        <xdr:cNvCxnSpPr/>
      </xdr:nvCxnSpPr>
      <xdr:spPr>
        <a:xfrm flipV="1">
          <a:off x="8496300" y="17226916"/>
          <a:ext cx="723900" cy="3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135937</xdr:rowOff>
    </xdr:from>
    <xdr:to>
      <xdr:col>46</xdr:col>
      <xdr:colOff>38100</xdr:colOff>
      <xdr:row>103</xdr:row>
      <xdr:rowOff>66087</xdr:rowOff>
    </xdr:to>
    <xdr:sp macro="" textlink="">
      <xdr:nvSpPr>
        <xdr:cNvPr id="479" name="楕円 478">
          <a:extLst>
            <a:ext uri="{FF2B5EF4-FFF2-40B4-BE49-F238E27FC236}">
              <a16:creationId xmlns:a16="http://schemas.microsoft.com/office/drawing/2014/main" id="{E3A54FE2-050C-4D83-96B0-66B5439BDC44}"/>
            </a:ext>
          </a:extLst>
        </xdr:cNvPr>
        <xdr:cNvSpPr/>
      </xdr:nvSpPr>
      <xdr:spPr>
        <a:xfrm>
          <a:off x="7670800" y="172352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159827</xdr:rowOff>
    </xdr:from>
    <xdr:to>
      <xdr:col>50</xdr:col>
      <xdr:colOff>114300</xdr:colOff>
      <xdr:row>103</xdr:row>
      <xdr:rowOff>15287</xdr:rowOff>
    </xdr:to>
    <xdr:cxnSp macro="">
      <xdr:nvCxnSpPr>
        <xdr:cNvPr id="480" name="直線コネクタ 479">
          <a:extLst>
            <a:ext uri="{FF2B5EF4-FFF2-40B4-BE49-F238E27FC236}">
              <a16:creationId xmlns:a16="http://schemas.microsoft.com/office/drawing/2014/main" id="{F144A7D0-FAB3-45D8-B3E2-31C1BB77A6A2}"/>
            </a:ext>
          </a:extLst>
        </xdr:cNvPr>
        <xdr:cNvCxnSpPr/>
      </xdr:nvCxnSpPr>
      <xdr:spPr>
        <a:xfrm flipV="1">
          <a:off x="7713980" y="17259107"/>
          <a:ext cx="782320" cy="2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166960</xdr:rowOff>
    </xdr:from>
    <xdr:to>
      <xdr:col>41</xdr:col>
      <xdr:colOff>101600</xdr:colOff>
      <xdr:row>103</xdr:row>
      <xdr:rowOff>97110</xdr:rowOff>
    </xdr:to>
    <xdr:sp macro="" textlink="">
      <xdr:nvSpPr>
        <xdr:cNvPr id="481" name="楕円 480">
          <a:extLst>
            <a:ext uri="{FF2B5EF4-FFF2-40B4-BE49-F238E27FC236}">
              <a16:creationId xmlns:a16="http://schemas.microsoft.com/office/drawing/2014/main" id="{049EF161-7C14-4FC1-B828-456FAC3D2155}"/>
            </a:ext>
          </a:extLst>
        </xdr:cNvPr>
        <xdr:cNvSpPr/>
      </xdr:nvSpPr>
      <xdr:spPr>
        <a:xfrm>
          <a:off x="6873240" y="17266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15287</xdr:rowOff>
    </xdr:from>
    <xdr:to>
      <xdr:col>45</xdr:col>
      <xdr:colOff>177800</xdr:colOff>
      <xdr:row>103</xdr:row>
      <xdr:rowOff>46310</xdr:rowOff>
    </xdr:to>
    <xdr:cxnSp macro="">
      <xdr:nvCxnSpPr>
        <xdr:cNvPr id="482" name="直線コネクタ 481">
          <a:extLst>
            <a:ext uri="{FF2B5EF4-FFF2-40B4-BE49-F238E27FC236}">
              <a16:creationId xmlns:a16="http://schemas.microsoft.com/office/drawing/2014/main" id="{4A6FE640-5383-46EC-8E48-DB2AF0898735}"/>
            </a:ext>
          </a:extLst>
        </xdr:cNvPr>
        <xdr:cNvCxnSpPr/>
      </xdr:nvCxnSpPr>
      <xdr:spPr>
        <a:xfrm flipV="1">
          <a:off x="6924040" y="17282207"/>
          <a:ext cx="78994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22113</xdr:rowOff>
    </xdr:from>
    <xdr:to>
      <xdr:col>36</xdr:col>
      <xdr:colOff>165100</xdr:colOff>
      <xdr:row>103</xdr:row>
      <xdr:rowOff>123713</xdr:rowOff>
    </xdr:to>
    <xdr:sp macro="" textlink="">
      <xdr:nvSpPr>
        <xdr:cNvPr id="483" name="楕円 482">
          <a:extLst>
            <a:ext uri="{FF2B5EF4-FFF2-40B4-BE49-F238E27FC236}">
              <a16:creationId xmlns:a16="http://schemas.microsoft.com/office/drawing/2014/main" id="{81E4173A-D1EA-4339-942E-133C11E66F9B}"/>
            </a:ext>
          </a:extLst>
        </xdr:cNvPr>
        <xdr:cNvSpPr/>
      </xdr:nvSpPr>
      <xdr:spPr>
        <a:xfrm>
          <a:off x="6098540" y="1728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46310</xdr:rowOff>
    </xdr:from>
    <xdr:to>
      <xdr:col>41</xdr:col>
      <xdr:colOff>50800</xdr:colOff>
      <xdr:row>103</xdr:row>
      <xdr:rowOff>72913</xdr:rowOff>
    </xdr:to>
    <xdr:cxnSp macro="">
      <xdr:nvCxnSpPr>
        <xdr:cNvPr id="484" name="直線コネクタ 483">
          <a:extLst>
            <a:ext uri="{FF2B5EF4-FFF2-40B4-BE49-F238E27FC236}">
              <a16:creationId xmlns:a16="http://schemas.microsoft.com/office/drawing/2014/main" id="{4DA3FF94-8644-4959-8FEC-E935E98C4D72}"/>
            </a:ext>
          </a:extLst>
        </xdr:cNvPr>
        <xdr:cNvCxnSpPr/>
      </xdr:nvCxnSpPr>
      <xdr:spPr>
        <a:xfrm flipV="1">
          <a:off x="6149340" y="17313230"/>
          <a:ext cx="774700" cy="2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105</xdr:row>
      <xdr:rowOff>158472</xdr:rowOff>
    </xdr:from>
    <xdr:ext cx="690189" cy="259045"/>
    <xdr:sp macro="" textlink="">
      <xdr:nvSpPr>
        <xdr:cNvPr id="485" name="n_1aveValue【港湾・漁港】&#10;一人当たり有形固定資産（償却資産）額">
          <a:extLst>
            <a:ext uri="{FF2B5EF4-FFF2-40B4-BE49-F238E27FC236}">
              <a16:creationId xmlns:a16="http://schemas.microsoft.com/office/drawing/2014/main" id="{F55213D1-1EAE-4C94-B771-F9FE17F21BC0}"/>
            </a:ext>
          </a:extLst>
        </xdr:cNvPr>
        <xdr:cNvSpPr txBox="1"/>
      </xdr:nvSpPr>
      <xdr:spPr>
        <a:xfrm>
          <a:off x="8184225" y="177606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740</xdr:rowOff>
    </xdr:from>
    <xdr:ext cx="690189" cy="259045"/>
    <xdr:sp macro="" textlink="">
      <xdr:nvSpPr>
        <xdr:cNvPr id="486" name="n_2aveValue【港湾・漁港】&#10;一人当たり有形固定資産（償却資産）額">
          <a:extLst>
            <a:ext uri="{FF2B5EF4-FFF2-40B4-BE49-F238E27FC236}">
              <a16:creationId xmlns:a16="http://schemas.microsoft.com/office/drawing/2014/main" id="{89AEF4B7-7086-4644-8AB1-47201739CF47}"/>
            </a:ext>
          </a:extLst>
        </xdr:cNvPr>
        <xdr:cNvSpPr txBox="1"/>
      </xdr:nvSpPr>
      <xdr:spPr>
        <a:xfrm>
          <a:off x="7399365" y="17770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130877</xdr:rowOff>
    </xdr:from>
    <xdr:ext cx="599010" cy="259045"/>
    <xdr:sp macro="" textlink="">
      <xdr:nvSpPr>
        <xdr:cNvPr id="487" name="n_3aveValue【港湾・漁港】&#10;一人当たり有形固定資産（償却資産）額">
          <a:extLst>
            <a:ext uri="{FF2B5EF4-FFF2-40B4-BE49-F238E27FC236}">
              <a16:creationId xmlns:a16="http://schemas.microsoft.com/office/drawing/2014/main" id="{8A94F695-0997-4E3E-9650-9A48BD78DBB8}"/>
            </a:ext>
          </a:extLst>
        </xdr:cNvPr>
        <xdr:cNvSpPr txBox="1"/>
      </xdr:nvSpPr>
      <xdr:spPr>
        <a:xfrm>
          <a:off x="6670255" y="1790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138662</xdr:rowOff>
    </xdr:from>
    <xdr:ext cx="599010" cy="259045"/>
    <xdr:sp macro="" textlink="">
      <xdr:nvSpPr>
        <xdr:cNvPr id="488" name="n_4aveValue【港湾・漁港】&#10;一人当たり有形固定資産（償却資産）額">
          <a:extLst>
            <a:ext uri="{FF2B5EF4-FFF2-40B4-BE49-F238E27FC236}">
              <a16:creationId xmlns:a16="http://schemas.microsoft.com/office/drawing/2014/main" id="{A74F829B-90F8-4645-B19C-3F1E841AD35D}"/>
            </a:ext>
          </a:extLst>
        </xdr:cNvPr>
        <xdr:cNvSpPr txBox="1"/>
      </xdr:nvSpPr>
      <xdr:spPr>
        <a:xfrm>
          <a:off x="5872695" y="1790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101</xdr:row>
      <xdr:rowOff>55704</xdr:rowOff>
    </xdr:from>
    <xdr:ext cx="690189" cy="259045"/>
    <xdr:sp macro="" textlink="">
      <xdr:nvSpPr>
        <xdr:cNvPr id="489" name="n_1mainValue【港湾・漁港】&#10;一人当たり有形固定資産（償却資産）額">
          <a:extLst>
            <a:ext uri="{FF2B5EF4-FFF2-40B4-BE49-F238E27FC236}">
              <a16:creationId xmlns:a16="http://schemas.microsoft.com/office/drawing/2014/main" id="{B6C4E212-C56D-41BB-AE73-A70DF4EA7E82}"/>
            </a:ext>
          </a:extLst>
        </xdr:cNvPr>
        <xdr:cNvSpPr txBox="1"/>
      </xdr:nvSpPr>
      <xdr:spPr>
        <a:xfrm>
          <a:off x="8184225" y="169873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101</xdr:row>
      <xdr:rowOff>82614</xdr:rowOff>
    </xdr:from>
    <xdr:ext cx="690189" cy="259045"/>
    <xdr:sp macro="" textlink="">
      <xdr:nvSpPr>
        <xdr:cNvPr id="490" name="n_2mainValue【港湾・漁港】&#10;一人当たり有形固定資産（償却資産）額">
          <a:extLst>
            <a:ext uri="{FF2B5EF4-FFF2-40B4-BE49-F238E27FC236}">
              <a16:creationId xmlns:a16="http://schemas.microsoft.com/office/drawing/2014/main" id="{D1F24834-B348-4471-A33E-C54E326533B9}"/>
            </a:ext>
          </a:extLst>
        </xdr:cNvPr>
        <xdr:cNvSpPr txBox="1"/>
      </xdr:nvSpPr>
      <xdr:spPr>
        <a:xfrm>
          <a:off x="7399365" y="17014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101</xdr:row>
      <xdr:rowOff>113637</xdr:rowOff>
    </xdr:from>
    <xdr:ext cx="690189" cy="259045"/>
    <xdr:sp macro="" textlink="">
      <xdr:nvSpPr>
        <xdr:cNvPr id="491" name="n_3mainValue【港湾・漁港】&#10;一人当たり有形固定資産（償却資産）額">
          <a:extLst>
            <a:ext uri="{FF2B5EF4-FFF2-40B4-BE49-F238E27FC236}">
              <a16:creationId xmlns:a16="http://schemas.microsoft.com/office/drawing/2014/main" id="{22D113D4-B95A-403A-B057-C773AE6CF983}"/>
            </a:ext>
          </a:extLst>
        </xdr:cNvPr>
        <xdr:cNvSpPr txBox="1"/>
      </xdr:nvSpPr>
      <xdr:spPr>
        <a:xfrm>
          <a:off x="6624665" y="170452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101</xdr:row>
      <xdr:rowOff>140240</xdr:rowOff>
    </xdr:from>
    <xdr:ext cx="690189" cy="259045"/>
    <xdr:sp macro="" textlink="">
      <xdr:nvSpPr>
        <xdr:cNvPr id="492" name="n_4mainValue【港湾・漁港】&#10;一人当たり有形固定資産（償却資産）額">
          <a:extLst>
            <a:ext uri="{FF2B5EF4-FFF2-40B4-BE49-F238E27FC236}">
              <a16:creationId xmlns:a16="http://schemas.microsoft.com/office/drawing/2014/main" id="{C4EFB440-8A61-4E8E-B23B-CA62767E5BEE}"/>
            </a:ext>
          </a:extLst>
        </xdr:cNvPr>
        <xdr:cNvSpPr txBox="1"/>
      </xdr:nvSpPr>
      <xdr:spPr>
        <a:xfrm>
          <a:off x="5849965" y="17071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60B5B684-0141-449C-8063-AEC74E4A47B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8951AB2E-3CC5-493B-8AC0-7552CBC8898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5E56C1B-7C53-4534-9FB0-20489DECD72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5695A3A5-6748-4410-86E0-98AD9293A9D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42490BC4-8584-48AA-9AE9-C812079B413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CAE3D0A6-963E-40B0-BC60-F30887460D3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411B38F5-9C50-40DF-8659-30A84707D07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50111EB4-860A-4DFB-9402-6CB334C9F85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E029B596-A8C2-4666-A8B4-1BCA3FB424BB}"/>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D66E6B33-3FC0-4190-888E-348703CF9C9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2CE89F36-AE27-4E0C-849A-7A08E9A8C473}"/>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8C97FEF9-14BA-461D-89D0-71F51F68016E}"/>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34D10BDD-D655-48C5-9A43-1E11D662D67B}"/>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E8C234C3-8206-4AE2-934A-02DB724753FA}"/>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36428214-24F1-4A27-9FB6-BCC21B1C2C23}"/>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3636C618-8BAB-4C1C-8050-C735BF0BBB9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6BCD4F7D-9D23-4295-84F1-571961F63597}"/>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FF252829-E428-4386-967B-7C4C342F0891}"/>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99752828-29C0-47FD-86AE-7B32AF61ECB9}"/>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0C3ABB9C-873C-4C00-B0F9-452975E46D07}"/>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6A6FAF70-8C64-4160-BDF5-113936008D84}"/>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6F5732A1-D7D6-491B-9FCD-05F3B996EA8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EC5B3E69-DD29-472A-B347-9E0FCABE8E8A}"/>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438AA999-8372-4D96-9C97-C741BF84B69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42</xdr:row>
      <xdr:rowOff>38100</xdr:rowOff>
    </xdr:to>
    <xdr:cxnSp macro="">
      <xdr:nvCxnSpPr>
        <xdr:cNvPr id="517" name="直線コネクタ 516">
          <a:extLst>
            <a:ext uri="{FF2B5EF4-FFF2-40B4-BE49-F238E27FC236}">
              <a16:creationId xmlns:a16="http://schemas.microsoft.com/office/drawing/2014/main" id="{90D782D4-F839-47F5-BFFF-0B96433178F8}"/>
            </a:ext>
          </a:extLst>
        </xdr:cNvPr>
        <xdr:cNvCxnSpPr/>
      </xdr:nvCxnSpPr>
      <xdr:spPr>
        <a:xfrm flipV="1">
          <a:off x="14375764" y="5835015"/>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8" name="【認定こども園・幼稚園・保育所】&#10;有形固定資産減価償却率最小値テキスト">
          <a:extLst>
            <a:ext uri="{FF2B5EF4-FFF2-40B4-BE49-F238E27FC236}">
              <a16:creationId xmlns:a16="http://schemas.microsoft.com/office/drawing/2014/main" id="{EDFF51F1-D130-4B6B-B4C3-11E3D23BF1EC}"/>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a:extLst>
            <a:ext uri="{FF2B5EF4-FFF2-40B4-BE49-F238E27FC236}">
              <a16:creationId xmlns:a16="http://schemas.microsoft.com/office/drawing/2014/main" id="{3E8A1C46-CF37-4471-BA92-FFD2F557BB5E}"/>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520" name="【認定こども園・幼稚園・保育所】&#10;有形固定資産減価償却率最大値テキスト">
          <a:extLst>
            <a:ext uri="{FF2B5EF4-FFF2-40B4-BE49-F238E27FC236}">
              <a16:creationId xmlns:a16="http://schemas.microsoft.com/office/drawing/2014/main" id="{BD11087F-F646-4DC4-A6B1-A2DF5D7E24BA}"/>
            </a:ext>
          </a:extLst>
        </xdr:cNvPr>
        <xdr:cNvSpPr txBox="1"/>
      </xdr:nvSpPr>
      <xdr:spPr>
        <a:xfrm>
          <a:off x="144145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521" name="直線コネクタ 520">
          <a:extLst>
            <a:ext uri="{FF2B5EF4-FFF2-40B4-BE49-F238E27FC236}">
              <a16:creationId xmlns:a16="http://schemas.microsoft.com/office/drawing/2014/main" id="{85D47B20-E47D-4AFB-BF8A-F2C8F68A41AB}"/>
            </a:ext>
          </a:extLst>
        </xdr:cNvPr>
        <xdr:cNvCxnSpPr/>
      </xdr:nvCxnSpPr>
      <xdr:spPr>
        <a:xfrm>
          <a:off x="14287500" y="5835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57802</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CDD5D8C1-49BD-433B-B988-CC3FD41A2FA2}"/>
            </a:ext>
          </a:extLst>
        </xdr:cNvPr>
        <xdr:cNvSpPr txBox="1"/>
      </xdr:nvSpPr>
      <xdr:spPr>
        <a:xfrm>
          <a:off x="14414500" y="6092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523" name="フローチャート: 判断 522">
          <a:extLst>
            <a:ext uri="{FF2B5EF4-FFF2-40B4-BE49-F238E27FC236}">
              <a16:creationId xmlns:a16="http://schemas.microsoft.com/office/drawing/2014/main" id="{91189D80-53DF-45E7-86DE-CD0426A7D903}"/>
            </a:ext>
          </a:extLst>
        </xdr:cNvPr>
        <xdr:cNvSpPr/>
      </xdr:nvSpPr>
      <xdr:spPr>
        <a:xfrm>
          <a:off x="14325600" y="623760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74930</xdr:rowOff>
    </xdr:from>
    <xdr:to>
      <xdr:col>81</xdr:col>
      <xdr:colOff>101600</xdr:colOff>
      <xdr:row>38</xdr:row>
      <xdr:rowOff>5080</xdr:rowOff>
    </xdr:to>
    <xdr:sp macro="" textlink="">
      <xdr:nvSpPr>
        <xdr:cNvPr id="524" name="フローチャート: 判断 523">
          <a:extLst>
            <a:ext uri="{FF2B5EF4-FFF2-40B4-BE49-F238E27FC236}">
              <a16:creationId xmlns:a16="http://schemas.microsoft.com/office/drawing/2014/main" id="{92F051CC-2C7B-42D7-8473-15A33F953F1E}"/>
            </a:ext>
          </a:extLst>
        </xdr:cNvPr>
        <xdr:cNvSpPr/>
      </xdr:nvSpPr>
      <xdr:spPr>
        <a:xfrm>
          <a:off x="13578840" y="6277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53975</xdr:rowOff>
    </xdr:from>
    <xdr:to>
      <xdr:col>76</xdr:col>
      <xdr:colOff>165100</xdr:colOff>
      <xdr:row>37</xdr:row>
      <xdr:rowOff>155575</xdr:rowOff>
    </xdr:to>
    <xdr:sp macro="" textlink="">
      <xdr:nvSpPr>
        <xdr:cNvPr id="525" name="フローチャート: 判断 524">
          <a:extLst>
            <a:ext uri="{FF2B5EF4-FFF2-40B4-BE49-F238E27FC236}">
              <a16:creationId xmlns:a16="http://schemas.microsoft.com/office/drawing/2014/main" id="{D82E9AC4-E912-4604-960A-B9C44DA34B7C}"/>
            </a:ext>
          </a:extLst>
        </xdr:cNvPr>
        <xdr:cNvSpPr/>
      </xdr:nvSpPr>
      <xdr:spPr>
        <a:xfrm>
          <a:off x="1280414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57785</xdr:rowOff>
    </xdr:from>
    <xdr:to>
      <xdr:col>72</xdr:col>
      <xdr:colOff>38100</xdr:colOff>
      <xdr:row>37</xdr:row>
      <xdr:rowOff>159385</xdr:rowOff>
    </xdr:to>
    <xdr:sp macro="" textlink="">
      <xdr:nvSpPr>
        <xdr:cNvPr id="526" name="フローチャート: 判断 525">
          <a:extLst>
            <a:ext uri="{FF2B5EF4-FFF2-40B4-BE49-F238E27FC236}">
              <a16:creationId xmlns:a16="http://schemas.microsoft.com/office/drawing/2014/main" id="{F0AA2CF3-62EC-4362-B7DD-9CD5DE7E896F}"/>
            </a:ext>
          </a:extLst>
        </xdr:cNvPr>
        <xdr:cNvSpPr/>
      </xdr:nvSpPr>
      <xdr:spPr>
        <a:xfrm>
          <a:off x="12029440" y="6260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63500</xdr:rowOff>
    </xdr:from>
    <xdr:to>
      <xdr:col>67</xdr:col>
      <xdr:colOff>101600</xdr:colOff>
      <xdr:row>37</xdr:row>
      <xdr:rowOff>165100</xdr:rowOff>
    </xdr:to>
    <xdr:sp macro="" textlink="">
      <xdr:nvSpPr>
        <xdr:cNvPr id="527" name="フローチャート: 判断 526">
          <a:extLst>
            <a:ext uri="{FF2B5EF4-FFF2-40B4-BE49-F238E27FC236}">
              <a16:creationId xmlns:a16="http://schemas.microsoft.com/office/drawing/2014/main" id="{DFB45CDC-FC92-463A-93BF-6DE1C246B000}"/>
            </a:ext>
          </a:extLst>
        </xdr:cNvPr>
        <xdr:cNvSpPr/>
      </xdr:nvSpPr>
      <xdr:spPr>
        <a:xfrm>
          <a:off x="1123188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8DE29A3B-4BBC-4123-993B-2B48801BD49D}"/>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1A266991-2F28-4281-88A8-B7FA12A31E9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9119B29-A213-42E9-97D8-D22F214524B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1A9B6DB7-6B00-4328-B7B6-82D68C60AB0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DE18EC9F-FA73-40A5-A2D4-47CDB78C913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99695</xdr:rowOff>
    </xdr:from>
    <xdr:to>
      <xdr:col>85</xdr:col>
      <xdr:colOff>177800</xdr:colOff>
      <xdr:row>42</xdr:row>
      <xdr:rowOff>29845</xdr:rowOff>
    </xdr:to>
    <xdr:sp macro="" textlink="">
      <xdr:nvSpPr>
        <xdr:cNvPr id="533" name="楕円 532">
          <a:extLst>
            <a:ext uri="{FF2B5EF4-FFF2-40B4-BE49-F238E27FC236}">
              <a16:creationId xmlns:a16="http://schemas.microsoft.com/office/drawing/2014/main" id="{A42369B2-61AF-4520-93AF-B2F07EE2A573}"/>
            </a:ext>
          </a:extLst>
        </xdr:cNvPr>
        <xdr:cNvSpPr/>
      </xdr:nvSpPr>
      <xdr:spPr>
        <a:xfrm>
          <a:off x="14325600" y="69729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14622</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id="{7A175B24-2F76-47D9-804C-C8CD5F3E5345}"/>
            </a:ext>
          </a:extLst>
        </xdr:cNvPr>
        <xdr:cNvSpPr txBox="1"/>
      </xdr:nvSpPr>
      <xdr:spPr>
        <a:xfrm>
          <a:off x="14414500" y="688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59690</xdr:rowOff>
    </xdr:from>
    <xdr:to>
      <xdr:col>81</xdr:col>
      <xdr:colOff>101600</xdr:colOff>
      <xdr:row>41</xdr:row>
      <xdr:rowOff>161290</xdr:rowOff>
    </xdr:to>
    <xdr:sp macro="" textlink="">
      <xdr:nvSpPr>
        <xdr:cNvPr id="535" name="楕円 534">
          <a:extLst>
            <a:ext uri="{FF2B5EF4-FFF2-40B4-BE49-F238E27FC236}">
              <a16:creationId xmlns:a16="http://schemas.microsoft.com/office/drawing/2014/main" id="{69D0C4F2-8D0F-40A9-9284-BAA2999F919C}"/>
            </a:ext>
          </a:extLst>
        </xdr:cNvPr>
        <xdr:cNvSpPr/>
      </xdr:nvSpPr>
      <xdr:spPr>
        <a:xfrm>
          <a:off x="1357884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110490</xdr:rowOff>
    </xdr:from>
    <xdr:to>
      <xdr:col>85</xdr:col>
      <xdr:colOff>127000</xdr:colOff>
      <xdr:row>41</xdr:row>
      <xdr:rowOff>150495</xdr:rowOff>
    </xdr:to>
    <xdr:cxnSp macro="">
      <xdr:nvCxnSpPr>
        <xdr:cNvPr id="536" name="直線コネクタ 535">
          <a:extLst>
            <a:ext uri="{FF2B5EF4-FFF2-40B4-BE49-F238E27FC236}">
              <a16:creationId xmlns:a16="http://schemas.microsoft.com/office/drawing/2014/main" id="{733F7BCF-9947-4CF3-9E4B-BA4EC142B026}"/>
            </a:ext>
          </a:extLst>
        </xdr:cNvPr>
        <xdr:cNvCxnSpPr/>
      </xdr:nvCxnSpPr>
      <xdr:spPr>
        <a:xfrm>
          <a:off x="13629640" y="6983730"/>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84455</xdr:rowOff>
    </xdr:from>
    <xdr:to>
      <xdr:col>76</xdr:col>
      <xdr:colOff>165100</xdr:colOff>
      <xdr:row>41</xdr:row>
      <xdr:rowOff>14605</xdr:rowOff>
    </xdr:to>
    <xdr:sp macro="" textlink="">
      <xdr:nvSpPr>
        <xdr:cNvPr id="537" name="楕円 536">
          <a:extLst>
            <a:ext uri="{FF2B5EF4-FFF2-40B4-BE49-F238E27FC236}">
              <a16:creationId xmlns:a16="http://schemas.microsoft.com/office/drawing/2014/main" id="{33CC2D21-E595-44C0-8B8B-E358CC0276C4}"/>
            </a:ext>
          </a:extLst>
        </xdr:cNvPr>
        <xdr:cNvSpPr/>
      </xdr:nvSpPr>
      <xdr:spPr>
        <a:xfrm>
          <a:off x="12804140" y="6790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135255</xdr:rowOff>
    </xdr:from>
    <xdr:to>
      <xdr:col>81</xdr:col>
      <xdr:colOff>50800</xdr:colOff>
      <xdr:row>41</xdr:row>
      <xdr:rowOff>110490</xdr:rowOff>
    </xdr:to>
    <xdr:cxnSp macro="">
      <xdr:nvCxnSpPr>
        <xdr:cNvPr id="538" name="直線コネクタ 537">
          <a:extLst>
            <a:ext uri="{FF2B5EF4-FFF2-40B4-BE49-F238E27FC236}">
              <a16:creationId xmlns:a16="http://schemas.microsoft.com/office/drawing/2014/main" id="{0C710487-5C16-4223-B130-AF5015962208}"/>
            </a:ext>
          </a:extLst>
        </xdr:cNvPr>
        <xdr:cNvCxnSpPr/>
      </xdr:nvCxnSpPr>
      <xdr:spPr>
        <a:xfrm>
          <a:off x="12854940" y="6840855"/>
          <a:ext cx="7747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42545</xdr:rowOff>
    </xdr:from>
    <xdr:to>
      <xdr:col>72</xdr:col>
      <xdr:colOff>38100</xdr:colOff>
      <xdr:row>40</xdr:row>
      <xdr:rowOff>144145</xdr:rowOff>
    </xdr:to>
    <xdr:sp macro="" textlink="">
      <xdr:nvSpPr>
        <xdr:cNvPr id="539" name="楕円 538">
          <a:extLst>
            <a:ext uri="{FF2B5EF4-FFF2-40B4-BE49-F238E27FC236}">
              <a16:creationId xmlns:a16="http://schemas.microsoft.com/office/drawing/2014/main" id="{5FF3B4A3-FEC2-41D3-849B-3D320BC952D7}"/>
            </a:ext>
          </a:extLst>
        </xdr:cNvPr>
        <xdr:cNvSpPr/>
      </xdr:nvSpPr>
      <xdr:spPr>
        <a:xfrm>
          <a:off x="12029440" y="67481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93345</xdr:rowOff>
    </xdr:from>
    <xdr:to>
      <xdr:col>76</xdr:col>
      <xdr:colOff>114300</xdr:colOff>
      <xdr:row>40</xdr:row>
      <xdr:rowOff>135255</xdr:rowOff>
    </xdr:to>
    <xdr:cxnSp macro="">
      <xdr:nvCxnSpPr>
        <xdr:cNvPr id="540" name="直線コネクタ 539">
          <a:extLst>
            <a:ext uri="{FF2B5EF4-FFF2-40B4-BE49-F238E27FC236}">
              <a16:creationId xmlns:a16="http://schemas.microsoft.com/office/drawing/2014/main" id="{7DD30C91-2BA6-4417-BBA7-4E30C10F69BB}"/>
            </a:ext>
          </a:extLst>
        </xdr:cNvPr>
        <xdr:cNvCxnSpPr/>
      </xdr:nvCxnSpPr>
      <xdr:spPr>
        <a:xfrm>
          <a:off x="12072620" y="679894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38735</xdr:rowOff>
    </xdr:from>
    <xdr:to>
      <xdr:col>67</xdr:col>
      <xdr:colOff>101600</xdr:colOff>
      <xdr:row>40</xdr:row>
      <xdr:rowOff>140335</xdr:rowOff>
    </xdr:to>
    <xdr:sp macro="" textlink="">
      <xdr:nvSpPr>
        <xdr:cNvPr id="541" name="楕円 540">
          <a:extLst>
            <a:ext uri="{FF2B5EF4-FFF2-40B4-BE49-F238E27FC236}">
              <a16:creationId xmlns:a16="http://schemas.microsoft.com/office/drawing/2014/main" id="{02B8AE43-6FD6-492D-9AC3-EDD963316B65}"/>
            </a:ext>
          </a:extLst>
        </xdr:cNvPr>
        <xdr:cNvSpPr/>
      </xdr:nvSpPr>
      <xdr:spPr>
        <a:xfrm>
          <a:off x="1123188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89535</xdr:rowOff>
    </xdr:from>
    <xdr:to>
      <xdr:col>71</xdr:col>
      <xdr:colOff>177800</xdr:colOff>
      <xdr:row>40</xdr:row>
      <xdr:rowOff>93345</xdr:rowOff>
    </xdr:to>
    <xdr:cxnSp macro="">
      <xdr:nvCxnSpPr>
        <xdr:cNvPr id="542" name="直線コネクタ 541">
          <a:extLst>
            <a:ext uri="{FF2B5EF4-FFF2-40B4-BE49-F238E27FC236}">
              <a16:creationId xmlns:a16="http://schemas.microsoft.com/office/drawing/2014/main" id="{CF166230-CED4-4665-ACBD-337EC9F633B4}"/>
            </a:ext>
          </a:extLst>
        </xdr:cNvPr>
        <xdr:cNvCxnSpPr/>
      </xdr:nvCxnSpPr>
      <xdr:spPr>
        <a:xfrm>
          <a:off x="11282680" y="6795135"/>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21607</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76A0D260-2988-444A-8B2E-235D8DD695D1}"/>
            </a:ext>
          </a:extLst>
        </xdr:cNvPr>
        <xdr:cNvSpPr txBox="1"/>
      </xdr:nvSpPr>
      <xdr:spPr>
        <a:xfrm>
          <a:off x="134372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652</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8E06ED63-D689-491C-9D59-DE079789E3DF}"/>
            </a:ext>
          </a:extLst>
        </xdr:cNvPr>
        <xdr:cNvSpPr txBox="1"/>
      </xdr:nvSpPr>
      <xdr:spPr>
        <a:xfrm>
          <a:off x="126752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4462</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836F17AB-CBD2-455E-89BF-CD89F5121B05}"/>
            </a:ext>
          </a:extLst>
        </xdr:cNvPr>
        <xdr:cNvSpPr txBox="1"/>
      </xdr:nvSpPr>
      <xdr:spPr>
        <a:xfrm>
          <a:off x="119005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10177</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47AC174F-A592-42AF-B8E1-DA0371F67B93}"/>
            </a:ext>
          </a:extLst>
        </xdr:cNvPr>
        <xdr:cNvSpPr txBox="1"/>
      </xdr:nvSpPr>
      <xdr:spPr>
        <a:xfrm>
          <a:off x="1110298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152417</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id="{DC484A63-08EB-4312-8F23-57065D3F7740}"/>
            </a:ext>
          </a:extLst>
        </xdr:cNvPr>
        <xdr:cNvSpPr txBox="1"/>
      </xdr:nvSpPr>
      <xdr:spPr>
        <a:xfrm>
          <a:off x="13437244"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5732</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9CE306C1-6B6D-4FF0-AEFD-2AEF24396E59}"/>
            </a:ext>
          </a:extLst>
        </xdr:cNvPr>
        <xdr:cNvSpPr txBox="1"/>
      </xdr:nvSpPr>
      <xdr:spPr>
        <a:xfrm>
          <a:off x="12675244"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135272</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297C83C0-C6F5-4352-AA3D-D34D638FB4D5}"/>
            </a:ext>
          </a:extLst>
        </xdr:cNvPr>
        <xdr:cNvSpPr txBox="1"/>
      </xdr:nvSpPr>
      <xdr:spPr>
        <a:xfrm>
          <a:off x="119005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131462</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E16A06BD-F118-4F23-99A2-A7DB3D8C9ACD}"/>
            </a:ext>
          </a:extLst>
        </xdr:cNvPr>
        <xdr:cNvSpPr txBox="1"/>
      </xdr:nvSpPr>
      <xdr:spPr>
        <a:xfrm>
          <a:off x="1110298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DBDCA067-7141-4EDB-9263-C15DB632397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4E6176EE-3D95-4EAA-BC78-F75223E47EC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FDE2043-A23B-41C9-955D-8AEC9420436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26113869-5DA7-448D-9436-2D4A7F9CD06D}"/>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EFEF5996-868B-48DC-96DF-F845E8B0F3A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8CBCDDF-2EE7-4160-A23E-39F70017491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6C063B4F-2CBD-43E6-9789-FB393A74F13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86146903-C5BF-46A0-9796-241498F7327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1961B499-36CC-4F40-8CB3-5857D1B5491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6BBF6B6E-DAAA-415D-9CBB-1471D679FEFF}"/>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19A04270-B471-4939-AF47-C2F9DB4BD327}"/>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2" name="テキスト ボックス 561">
          <a:extLst>
            <a:ext uri="{FF2B5EF4-FFF2-40B4-BE49-F238E27FC236}">
              <a16:creationId xmlns:a16="http://schemas.microsoft.com/office/drawing/2014/main" id="{3B36F774-9FE3-4D36-9BE2-3F5462FCBCE2}"/>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9ACF6744-9936-49F3-B43D-409A74A070B1}"/>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4" name="テキスト ボックス 563">
          <a:extLst>
            <a:ext uri="{FF2B5EF4-FFF2-40B4-BE49-F238E27FC236}">
              <a16:creationId xmlns:a16="http://schemas.microsoft.com/office/drawing/2014/main" id="{39B37463-75E2-45CB-9A8A-164806C32788}"/>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3929D5F7-DB7D-4321-9CE3-2434647EB6B7}"/>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6" name="テキスト ボックス 565">
          <a:extLst>
            <a:ext uri="{FF2B5EF4-FFF2-40B4-BE49-F238E27FC236}">
              <a16:creationId xmlns:a16="http://schemas.microsoft.com/office/drawing/2014/main" id="{99051724-B81C-487E-945C-4CFC7151FEC7}"/>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68E07048-B6FF-41AB-971F-5D2E4D89326C}"/>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8" name="テキスト ボックス 567">
          <a:extLst>
            <a:ext uri="{FF2B5EF4-FFF2-40B4-BE49-F238E27FC236}">
              <a16:creationId xmlns:a16="http://schemas.microsoft.com/office/drawing/2014/main" id="{E6D4711D-15C6-47EA-A146-D97422253079}"/>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69109528-6BD4-43ED-9295-6BC533AA43FB}"/>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0" name="テキスト ボックス 569">
          <a:extLst>
            <a:ext uri="{FF2B5EF4-FFF2-40B4-BE49-F238E27FC236}">
              <a16:creationId xmlns:a16="http://schemas.microsoft.com/office/drawing/2014/main" id="{901831FD-C3C6-4DDA-9396-ED742260B32B}"/>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61D57964-A1BF-4455-BDC0-09BEEA78F6F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285D4E44-6909-4701-B51C-B86DAAC2A099}"/>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C3E93A65-9218-4C9C-82C6-D41618339624}"/>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158115</xdr:rowOff>
    </xdr:to>
    <xdr:cxnSp macro="">
      <xdr:nvCxnSpPr>
        <xdr:cNvPr id="574" name="直線コネクタ 573">
          <a:extLst>
            <a:ext uri="{FF2B5EF4-FFF2-40B4-BE49-F238E27FC236}">
              <a16:creationId xmlns:a16="http://schemas.microsoft.com/office/drawing/2014/main" id="{09771DA7-892E-45EF-8554-5FBBDAFE08F3}"/>
            </a:ext>
          </a:extLst>
        </xdr:cNvPr>
        <xdr:cNvCxnSpPr/>
      </xdr:nvCxnSpPr>
      <xdr:spPr>
        <a:xfrm flipV="1">
          <a:off x="19509104" y="57892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161942</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79133A5C-0A2F-4BE7-8596-EEDFE12E6BB9}"/>
            </a:ext>
          </a:extLst>
        </xdr:cNvPr>
        <xdr:cNvSpPr txBox="1"/>
      </xdr:nvSpPr>
      <xdr:spPr>
        <a:xfrm>
          <a:off x="19547840" y="703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158115</xdr:rowOff>
    </xdr:from>
    <xdr:to>
      <xdr:col>116</xdr:col>
      <xdr:colOff>152400</xdr:colOff>
      <xdr:row>41</xdr:row>
      <xdr:rowOff>158115</xdr:rowOff>
    </xdr:to>
    <xdr:cxnSp macro="">
      <xdr:nvCxnSpPr>
        <xdr:cNvPr id="576" name="直線コネクタ 575">
          <a:extLst>
            <a:ext uri="{FF2B5EF4-FFF2-40B4-BE49-F238E27FC236}">
              <a16:creationId xmlns:a16="http://schemas.microsoft.com/office/drawing/2014/main" id="{3647CB61-B01A-44BE-86BE-0E1CED519CF5}"/>
            </a:ext>
          </a:extLst>
        </xdr:cNvPr>
        <xdr:cNvCxnSpPr/>
      </xdr:nvCxnSpPr>
      <xdr:spPr>
        <a:xfrm>
          <a:off x="19443700" y="7031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EECBF754-5A0D-4D9C-8F03-79DAF8FDA1E4}"/>
            </a:ext>
          </a:extLst>
        </xdr:cNvPr>
        <xdr:cNvSpPr txBox="1"/>
      </xdr:nvSpPr>
      <xdr:spPr>
        <a:xfrm>
          <a:off x="19547840" y="556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578" name="直線コネクタ 577">
          <a:extLst>
            <a:ext uri="{FF2B5EF4-FFF2-40B4-BE49-F238E27FC236}">
              <a16:creationId xmlns:a16="http://schemas.microsoft.com/office/drawing/2014/main" id="{39390513-B08A-4A82-879C-054548C3B917}"/>
            </a:ext>
          </a:extLst>
        </xdr:cNvPr>
        <xdr:cNvCxnSpPr/>
      </xdr:nvCxnSpPr>
      <xdr:spPr>
        <a:xfrm>
          <a:off x="19443700" y="5789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135907</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544C4719-7E02-45B5-94A4-5B34A4EB880C}"/>
            </a:ext>
          </a:extLst>
        </xdr:cNvPr>
        <xdr:cNvSpPr txBox="1"/>
      </xdr:nvSpPr>
      <xdr:spPr>
        <a:xfrm>
          <a:off x="19547840" y="633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113030</xdr:rowOff>
    </xdr:from>
    <xdr:to>
      <xdr:col>116</xdr:col>
      <xdr:colOff>114300</xdr:colOff>
      <xdr:row>39</xdr:row>
      <xdr:rowOff>43180</xdr:rowOff>
    </xdr:to>
    <xdr:sp macro="" textlink="">
      <xdr:nvSpPr>
        <xdr:cNvPr id="580" name="フローチャート: 判断 579">
          <a:extLst>
            <a:ext uri="{FF2B5EF4-FFF2-40B4-BE49-F238E27FC236}">
              <a16:creationId xmlns:a16="http://schemas.microsoft.com/office/drawing/2014/main" id="{AE3B606E-CFD7-4FFC-B16C-90F26D54D7AD}"/>
            </a:ext>
          </a:extLst>
        </xdr:cNvPr>
        <xdr:cNvSpPr/>
      </xdr:nvSpPr>
      <xdr:spPr>
        <a:xfrm>
          <a:off x="19458940" y="6483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153035</xdr:rowOff>
    </xdr:from>
    <xdr:to>
      <xdr:col>112</xdr:col>
      <xdr:colOff>38100</xdr:colOff>
      <xdr:row>39</xdr:row>
      <xdr:rowOff>83185</xdr:rowOff>
    </xdr:to>
    <xdr:sp macro="" textlink="">
      <xdr:nvSpPr>
        <xdr:cNvPr id="581" name="フローチャート: 判断 580">
          <a:extLst>
            <a:ext uri="{FF2B5EF4-FFF2-40B4-BE49-F238E27FC236}">
              <a16:creationId xmlns:a16="http://schemas.microsoft.com/office/drawing/2014/main" id="{22038C47-B274-4322-9C7E-33F00CC8F9E7}"/>
            </a:ext>
          </a:extLst>
        </xdr:cNvPr>
        <xdr:cNvSpPr/>
      </xdr:nvSpPr>
      <xdr:spPr>
        <a:xfrm>
          <a:off x="18735040" y="6523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12065</xdr:rowOff>
    </xdr:from>
    <xdr:to>
      <xdr:col>107</xdr:col>
      <xdr:colOff>101600</xdr:colOff>
      <xdr:row>39</xdr:row>
      <xdr:rowOff>113665</xdr:rowOff>
    </xdr:to>
    <xdr:sp macro="" textlink="">
      <xdr:nvSpPr>
        <xdr:cNvPr id="582" name="フローチャート: 判断 581">
          <a:extLst>
            <a:ext uri="{FF2B5EF4-FFF2-40B4-BE49-F238E27FC236}">
              <a16:creationId xmlns:a16="http://schemas.microsoft.com/office/drawing/2014/main" id="{1082A564-94BA-471D-95F4-86BE200C43C5}"/>
            </a:ext>
          </a:extLst>
        </xdr:cNvPr>
        <xdr:cNvSpPr/>
      </xdr:nvSpPr>
      <xdr:spPr>
        <a:xfrm>
          <a:off x="1793748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50165</xdr:rowOff>
    </xdr:from>
    <xdr:to>
      <xdr:col>102</xdr:col>
      <xdr:colOff>165100</xdr:colOff>
      <xdr:row>39</xdr:row>
      <xdr:rowOff>151765</xdr:rowOff>
    </xdr:to>
    <xdr:sp macro="" textlink="">
      <xdr:nvSpPr>
        <xdr:cNvPr id="583" name="フローチャート: 判断 582">
          <a:extLst>
            <a:ext uri="{FF2B5EF4-FFF2-40B4-BE49-F238E27FC236}">
              <a16:creationId xmlns:a16="http://schemas.microsoft.com/office/drawing/2014/main" id="{91E9F956-BACB-44B5-8C8A-6BDAAFE7A509}"/>
            </a:ext>
          </a:extLst>
        </xdr:cNvPr>
        <xdr:cNvSpPr/>
      </xdr:nvSpPr>
      <xdr:spPr>
        <a:xfrm>
          <a:off x="1716278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50165</xdr:rowOff>
    </xdr:from>
    <xdr:to>
      <xdr:col>98</xdr:col>
      <xdr:colOff>38100</xdr:colOff>
      <xdr:row>39</xdr:row>
      <xdr:rowOff>151765</xdr:rowOff>
    </xdr:to>
    <xdr:sp macro="" textlink="">
      <xdr:nvSpPr>
        <xdr:cNvPr id="584" name="フローチャート: 判断 583">
          <a:extLst>
            <a:ext uri="{FF2B5EF4-FFF2-40B4-BE49-F238E27FC236}">
              <a16:creationId xmlns:a16="http://schemas.microsoft.com/office/drawing/2014/main" id="{2271F87C-68A9-4BF4-A8CC-878A54AECE4F}"/>
            </a:ext>
          </a:extLst>
        </xdr:cNvPr>
        <xdr:cNvSpPr/>
      </xdr:nvSpPr>
      <xdr:spPr>
        <a:xfrm>
          <a:off x="16388080" y="6588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10F41675-54EB-43AA-9412-575B5460A0A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EB632FD8-01D8-4479-BCC7-309621C7273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82B6EA59-22F1-4C5C-854E-21AE697AAF0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52B5C92E-8679-4B56-9A12-0AC09784C79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2FF0B45-DF3D-4744-8112-84D936B9ED1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88265</xdr:rowOff>
    </xdr:from>
    <xdr:to>
      <xdr:col>116</xdr:col>
      <xdr:colOff>114300</xdr:colOff>
      <xdr:row>42</xdr:row>
      <xdr:rowOff>18415</xdr:rowOff>
    </xdr:to>
    <xdr:sp macro="" textlink="">
      <xdr:nvSpPr>
        <xdr:cNvPr id="590" name="楕円 589">
          <a:extLst>
            <a:ext uri="{FF2B5EF4-FFF2-40B4-BE49-F238E27FC236}">
              <a16:creationId xmlns:a16="http://schemas.microsoft.com/office/drawing/2014/main" id="{4092704B-6D6F-419C-A283-F85D0CEB8BEB}"/>
            </a:ext>
          </a:extLst>
        </xdr:cNvPr>
        <xdr:cNvSpPr/>
      </xdr:nvSpPr>
      <xdr:spPr>
        <a:xfrm>
          <a:off x="19458940" y="6961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3192</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775A5754-54B7-4331-A793-F2C6D545E9DA}"/>
            </a:ext>
          </a:extLst>
        </xdr:cNvPr>
        <xdr:cNvSpPr txBox="1"/>
      </xdr:nvSpPr>
      <xdr:spPr>
        <a:xfrm>
          <a:off x="19547840" y="687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90170</xdr:rowOff>
    </xdr:from>
    <xdr:to>
      <xdr:col>112</xdr:col>
      <xdr:colOff>38100</xdr:colOff>
      <xdr:row>42</xdr:row>
      <xdr:rowOff>20320</xdr:rowOff>
    </xdr:to>
    <xdr:sp macro="" textlink="">
      <xdr:nvSpPr>
        <xdr:cNvPr id="592" name="楕円 591">
          <a:extLst>
            <a:ext uri="{FF2B5EF4-FFF2-40B4-BE49-F238E27FC236}">
              <a16:creationId xmlns:a16="http://schemas.microsoft.com/office/drawing/2014/main" id="{6083CF60-DB11-4FBF-A6B3-A0BAD685EB34}"/>
            </a:ext>
          </a:extLst>
        </xdr:cNvPr>
        <xdr:cNvSpPr/>
      </xdr:nvSpPr>
      <xdr:spPr>
        <a:xfrm>
          <a:off x="18735040" y="6963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139065</xdr:rowOff>
    </xdr:from>
    <xdr:to>
      <xdr:col>116</xdr:col>
      <xdr:colOff>63500</xdr:colOff>
      <xdr:row>41</xdr:row>
      <xdr:rowOff>140970</xdr:rowOff>
    </xdr:to>
    <xdr:cxnSp macro="">
      <xdr:nvCxnSpPr>
        <xdr:cNvPr id="593" name="直線コネクタ 592">
          <a:extLst>
            <a:ext uri="{FF2B5EF4-FFF2-40B4-BE49-F238E27FC236}">
              <a16:creationId xmlns:a16="http://schemas.microsoft.com/office/drawing/2014/main" id="{362BCD21-90BE-4C58-A2AB-FAC89B9E2F7C}"/>
            </a:ext>
          </a:extLst>
        </xdr:cNvPr>
        <xdr:cNvCxnSpPr/>
      </xdr:nvCxnSpPr>
      <xdr:spPr>
        <a:xfrm flipV="1">
          <a:off x="18778220" y="7012305"/>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27305</xdr:rowOff>
    </xdr:from>
    <xdr:to>
      <xdr:col>107</xdr:col>
      <xdr:colOff>101600</xdr:colOff>
      <xdr:row>41</xdr:row>
      <xdr:rowOff>128905</xdr:rowOff>
    </xdr:to>
    <xdr:sp macro="" textlink="">
      <xdr:nvSpPr>
        <xdr:cNvPr id="594" name="楕円 593">
          <a:extLst>
            <a:ext uri="{FF2B5EF4-FFF2-40B4-BE49-F238E27FC236}">
              <a16:creationId xmlns:a16="http://schemas.microsoft.com/office/drawing/2014/main" id="{EC248A27-6404-46E5-A151-586458D88A31}"/>
            </a:ext>
          </a:extLst>
        </xdr:cNvPr>
        <xdr:cNvSpPr/>
      </xdr:nvSpPr>
      <xdr:spPr>
        <a:xfrm>
          <a:off x="1793748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78105</xdr:rowOff>
    </xdr:from>
    <xdr:to>
      <xdr:col>111</xdr:col>
      <xdr:colOff>177800</xdr:colOff>
      <xdr:row>41</xdr:row>
      <xdr:rowOff>140970</xdr:rowOff>
    </xdr:to>
    <xdr:cxnSp macro="">
      <xdr:nvCxnSpPr>
        <xdr:cNvPr id="595" name="直線コネクタ 594">
          <a:extLst>
            <a:ext uri="{FF2B5EF4-FFF2-40B4-BE49-F238E27FC236}">
              <a16:creationId xmlns:a16="http://schemas.microsoft.com/office/drawing/2014/main" id="{F0919AF6-0C2F-4121-A955-74C2D9900A25}"/>
            </a:ext>
          </a:extLst>
        </xdr:cNvPr>
        <xdr:cNvCxnSpPr/>
      </xdr:nvCxnSpPr>
      <xdr:spPr>
        <a:xfrm>
          <a:off x="17988280" y="6951345"/>
          <a:ext cx="78994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33020</xdr:rowOff>
    </xdr:from>
    <xdr:to>
      <xdr:col>102</xdr:col>
      <xdr:colOff>165100</xdr:colOff>
      <xdr:row>41</xdr:row>
      <xdr:rowOff>134620</xdr:rowOff>
    </xdr:to>
    <xdr:sp macro="" textlink="">
      <xdr:nvSpPr>
        <xdr:cNvPr id="596" name="楕円 595">
          <a:extLst>
            <a:ext uri="{FF2B5EF4-FFF2-40B4-BE49-F238E27FC236}">
              <a16:creationId xmlns:a16="http://schemas.microsoft.com/office/drawing/2014/main" id="{D76BF49B-4DA8-4A3B-AF1D-B3ECD733C268}"/>
            </a:ext>
          </a:extLst>
        </xdr:cNvPr>
        <xdr:cNvSpPr/>
      </xdr:nvSpPr>
      <xdr:spPr>
        <a:xfrm>
          <a:off x="1716278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78105</xdr:rowOff>
    </xdr:from>
    <xdr:to>
      <xdr:col>107</xdr:col>
      <xdr:colOff>50800</xdr:colOff>
      <xdr:row>41</xdr:row>
      <xdr:rowOff>83820</xdr:rowOff>
    </xdr:to>
    <xdr:cxnSp macro="">
      <xdr:nvCxnSpPr>
        <xdr:cNvPr id="597" name="直線コネクタ 596">
          <a:extLst>
            <a:ext uri="{FF2B5EF4-FFF2-40B4-BE49-F238E27FC236}">
              <a16:creationId xmlns:a16="http://schemas.microsoft.com/office/drawing/2014/main" id="{BF3553F3-A629-4914-B010-0EBA12506457}"/>
            </a:ext>
          </a:extLst>
        </xdr:cNvPr>
        <xdr:cNvCxnSpPr/>
      </xdr:nvCxnSpPr>
      <xdr:spPr>
        <a:xfrm flipV="1">
          <a:off x="17213580" y="6951345"/>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36830</xdr:rowOff>
    </xdr:from>
    <xdr:to>
      <xdr:col>98</xdr:col>
      <xdr:colOff>38100</xdr:colOff>
      <xdr:row>41</xdr:row>
      <xdr:rowOff>138430</xdr:rowOff>
    </xdr:to>
    <xdr:sp macro="" textlink="">
      <xdr:nvSpPr>
        <xdr:cNvPr id="598" name="楕円 597">
          <a:extLst>
            <a:ext uri="{FF2B5EF4-FFF2-40B4-BE49-F238E27FC236}">
              <a16:creationId xmlns:a16="http://schemas.microsoft.com/office/drawing/2014/main" id="{50611CA0-529A-4C32-A109-53DD6C12AF84}"/>
            </a:ext>
          </a:extLst>
        </xdr:cNvPr>
        <xdr:cNvSpPr/>
      </xdr:nvSpPr>
      <xdr:spPr>
        <a:xfrm>
          <a:off x="16388080" y="69100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83820</xdr:rowOff>
    </xdr:from>
    <xdr:to>
      <xdr:col>102</xdr:col>
      <xdr:colOff>114300</xdr:colOff>
      <xdr:row>41</xdr:row>
      <xdr:rowOff>87630</xdr:rowOff>
    </xdr:to>
    <xdr:cxnSp macro="">
      <xdr:nvCxnSpPr>
        <xdr:cNvPr id="599" name="直線コネクタ 598">
          <a:extLst>
            <a:ext uri="{FF2B5EF4-FFF2-40B4-BE49-F238E27FC236}">
              <a16:creationId xmlns:a16="http://schemas.microsoft.com/office/drawing/2014/main" id="{E5AB8110-AFE5-4396-BBE9-4E2E95A55AD9}"/>
            </a:ext>
          </a:extLst>
        </xdr:cNvPr>
        <xdr:cNvCxnSpPr/>
      </xdr:nvCxnSpPr>
      <xdr:spPr>
        <a:xfrm flipV="1">
          <a:off x="16431260" y="695706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99712</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59A239C8-7972-4926-BA17-ADB9B16D00F4}"/>
            </a:ext>
          </a:extLst>
        </xdr:cNvPr>
        <xdr:cNvSpPr txBox="1"/>
      </xdr:nvSpPr>
      <xdr:spPr>
        <a:xfrm>
          <a:off x="18561127" y="630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130192</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2EC6FA11-C104-4575-88DB-8DA1BD9F48DA}"/>
            </a:ext>
          </a:extLst>
        </xdr:cNvPr>
        <xdr:cNvSpPr txBox="1"/>
      </xdr:nvSpPr>
      <xdr:spPr>
        <a:xfrm>
          <a:off x="17776267" y="63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168292</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A808A54E-59FA-4143-8CF7-30C5D6F4274D}"/>
            </a:ext>
          </a:extLst>
        </xdr:cNvPr>
        <xdr:cNvSpPr txBox="1"/>
      </xdr:nvSpPr>
      <xdr:spPr>
        <a:xfrm>
          <a:off x="17001567"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168292</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2560BF9D-539B-439B-BF34-5776EB90CEE8}"/>
            </a:ext>
          </a:extLst>
        </xdr:cNvPr>
        <xdr:cNvSpPr txBox="1"/>
      </xdr:nvSpPr>
      <xdr:spPr>
        <a:xfrm>
          <a:off x="16226867"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11447</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7D6B56C2-07E0-4637-B4A0-F6D8FEE98091}"/>
            </a:ext>
          </a:extLst>
        </xdr:cNvPr>
        <xdr:cNvSpPr txBox="1"/>
      </xdr:nvSpPr>
      <xdr:spPr>
        <a:xfrm>
          <a:off x="185611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120032</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23FB4096-B4F1-467A-8F6B-2FCCBAF41639}"/>
            </a:ext>
          </a:extLst>
        </xdr:cNvPr>
        <xdr:cNvSpPr txBox="1"/>
      </xdr:nvSpPr>
      <xdr:spPr>
        <a:xfrm>
          <a:off x="1777626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125747</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00893316-0598-4BD9-B77B-3F5BFD33BB03}"/>
            </a:ext>
          </a:extLst>
        </xdr:cNvPr>
        <xdr:cNvSpPr txBox="1"/>
      </xdr:nvSpPr>
      <xdr:spPr>
        <a:xfrm>
          <a:off x="1700156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129557</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05C2771A-7FF2-405F-8A6F-90EB4099723C}"/>
            </a:ext>
          </a:extLst>
        </xdr:cNvPr>
        <xdr:cNvSpPr txBox="1"/>
      </xdr:nvSpPr>
      <xdr:spPr>
        <a:xfrm>
          <a:off x="16226867"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F9C9D2B7-E870-4A85-A07F-2FCAA46DA53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C0540AE0-DD42-46CB-A09D-8FC2A408CC8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53F5CE3A-8BB3-4E97-9918-DD6D55A9902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DB1620E-0A3D-4FE1-821D-5EA27C8A551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DA92A6A2-193C-46DD-B7EC-137B900FDAE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38324A40-FC32-4638-87B6-48B1470FA1A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81DF7E9F-3063-4A34-8E56-8D551972B77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BF8DA3AB-6AB3-48EF-9036-1CFDFF79C6A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2EE7BFE-A9D6-4493-86CB-03FF9D5D04D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65E58E16-8B0D-4723-BA92-B9DD7A36B4F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73152D9C-4DC3-4E6C-95F5-70C08877CAF9}"/>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36064336-340A-4C0E-91BB-3286114EE668}"/>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0" name="テキスト ボックス 619">
          <a:extLst>
            <a:ext uri="{FF2B5EF4-FFF2-40B4-BE49-F238E27FC236}">
              <a16:creationId xmlns:a16="http://schemas.microsoft.com/office/drawing/2014/main" id="{3269315D-CFA4-4554-83E0-9F6EEEB14656}"/>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017B46FD-3D11-471F-86C8-456A5674662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6F6C1587-93EA-4CDD-9C6A-C0F3CAEAEA4B}"/>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62C6341A-7B06-44B7-9FD5-2C77CBE4BC4C}"/>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63CA275E-FAD3-4658-B1C8-A0B3CDD12273}"/>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21E48227-C8E7-4906-842C-4FA416985146}"/>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42459178-2DEF-4C16-9A52-8A261C38F638}"/>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8FD0AACD-8DC3-4967-A26B-6080E9ED21FE}"/>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441978BF-BB1B-44AD-B8CA-ACC18FB43C24}"/>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C2B69211-5706-4734-8034-F9B50DADF282}"/>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0" name="テキスト ボックス 629">
          <a:extLst>
            <a:ext uri="{FF2B5EF4-FFF2-40B4-BE49-F238E27FC236}">
              <a16:creationId xmlns:a16="http://schemas.microsoft.com/office/drawing/2014/main" id="{EC942F0E-F3E0-4F77-B259-E9E7AA76752E}"/>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AC30E35F-E8BA-4B2F-886E-37E055C51E0B}"/>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a:extLst>
            <a:ext uri="{FF2B5EF4-FFF2-40B4-BE49-F238E27FC236}">
              <a16:creationId xmlns:a16="http://schemas.microsoft.com/office/drawing/2014/main" id="{2C97D2ED-1AB9-4C54-9E7C-D33363B7EFEA}"/>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a:extLst>
            <a:ext uri="{FF2B5EF4-FFF2-40B4-BE49-F238E27FC236}">
              <a16:creationId xmlns:a16="http://schemas.microsoft.com/office/drawing/2014/main" id="{216C531F-552A-43CF-A6CB-EE753C3EF3F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107769</xdr:rowOff>
    </xdr:to>
    <xdr:cxnSp macro="">
      <xdr:nvCxnSpPr>
        <xdr:cNvPr id="634" name="直線コネクタ 633">
          <a:extLst>
            <a:ext uri="{FF2B5EF4-FFF2-40B4-BE49-F238E27FC236}">
              <a16:creationId xmlns:a16="http://schemas.microsoft.com/office/drawing/2014/main" id="{45A8DB35-FFBF-4A1E-A7F1-F2BF62F55471}"/>
            </a:ext>
          </a:extLst>
        </xdr:cNvPr>
        <xdr:cNvCxnSpPr/>
      </xdr:nvCxnSpPr>
      <xdr:spPr>
        <a:xfrm flipV="1">
          <a:off x="14375764" y="93100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111596</xdr:rowOff>
    </xdr:from>
    <xdr:ext cx="405111" cy="259045"/>
    <xdr:sp macro="" textlink="">
      <xdr:nvSpPr>
        <xdr:cNvPr id="635" name="【学校施設】&#10;有形固定資産減価償却率最小値テキスト">
          <a:extLst>
            <a:ext uri="{FF2B5EF4-FFF2-40B4-BE49-F238E27FC236}">
              <a16:creationId xmlns:a16="http://schemas.microsoft.com/office/drawing/2014/main" id="{462B1A60-1654-4A30-872D-24667415F985}"/>
            </a:ext>
          </a:extLst>
        </xdr:cNvPr>
        <xdr:cNvSpPr txBox="1"/>
      </xdr:nvSpPr>
      <xdr:spPr>
        <a:xfrm>
          <a:off x="14414500" y="1084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107769</xdr:rowOff>
    </xdr:from>
    <xdr:to>
      <xdr:col>86</xdr:col>
      <xdr:colOff>25400</xdr:colOff>
      <xdr:row>64</xdr:row>
      <xdr:rowOff>107769</xdr:rowOff>
    </xdr:to>
    <xdr:cxnSp macro="">
      <xdr:nvCxnSpPr>
        <xdr:cNvPr id="636" name="直線コネクタ 635">
          <a:extLst>
            <a:ext uri="{FF2B5EF4-FFF2-40B4-BE49-F238E27FC236}">
              <a16:creationId xmlns:a16="http://schemas.microsoft.com/office/drawing/2014/main" id="{DE7E577D-0C67-4F9C-9591-64342DA972FE}"/>
            </a:ext>
          </a:extLst>
        </xdr:cNvPr>
        <xdr:cNvCxnSpPr/>
      </xdr:nvCxnSpPr>
      <xdr:spPr>
        <a:xfrm>
          <a:off x="14287500" y="108367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637" name="【学校施設】&#10;有形固定資産減価償却率最大値テキスト">
          <a:extLst>
            <a:ext uri="{FF2B5EF4-FFF2-40B4-BE49-F238E27FC236}">
              <a16:creationId xmlns:a16="http://schemas.microsoft.com/office/drawing/2014/main" id="{F90E9291-7633-4681-941F-83627963455E}"/>
            </a:ext>
          </a:extLst>
        </xdr:cNvPr>
        <xdr:cNvSpPr txBox="1"/>
      </xdr:nvSpPr>
      <xdr:spPr>
        <a:xfrm>
          <a:off x="14414500" y="9089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8" name="直線コネクタ 637">
          <a:extLst>
            <a:ext uri="{FF2B5EF4-FFF2-40B4-BE49-F238E27FC236}">
              <a16:creationId xmlns:a16="http://schemas.microsoft.com/office/drawing/2014/main" id="{9E638096-905F-4AF3-A1E7-C18F163007DC}"/>
            </a:ext>
          </a:extLst>
        </xdr:cNvPr>
        <xdr:cNvCxnSpPr/>
      </xdr:nvCxnSpPr>
      <xdr:spPr>
        <a:xfrm>
          <a:off x="14287500" y="9310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66783</xdr:rowOff>
    </xdr:from>
    <xdr:ext cx="405111" cy="259045"/>
    <xdr:sp macro="" textlink="">
      <xdr:nvSpPr>
        <xdr:cNvPr id="639" name="【学校施設】&#10;有形固定資産減価償却率平均値テキスト">
          <a:extLst>
            <a:ext uri="{FF2B5EF4-FFF2-40B4-BE49-F238E27FC236}">
              <a16:creationId xmlns:a16="http://schemas.microsoft.com/office/drawing/2014/main" id="{1845222E-2F84-435F-B9C9-E7EEC782D184}"/>
            </a:ext>
          </a:extLst>
        </xdr:cNvPr>
        <xdr:cNvSpPr txBox="1"/>
      </xdr:nvSpPr>
      <xdr:spPr>
        <a:xfrm>
          <a:off x="14414500" y="99575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640" name="フローチャート: 判断 639">
          <a:extLst>
            <a:ext uri="{FF2B5EF4-FFF2-40B4-BE49-F238E27FC236}">
              <a16:creationId xmlns:a16="http://schemas.microsoft.com/office/drawing/2014/main" id="{D5C85133-CB4E-4580-A0F4-FB8F5100FFFA}"/>
            </a:ext>
          </a:extLst>
        </xdr:cNvPr>
        <xdr:cNvSpPr/>
      </xdr:nvSpPr>
      <xdr:spPr>
        <a:xfrm>
          <a:off x="14325600" y="1010230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641" name="フローチャート: 判断 640">
          <a:extLst>
            <a:ext uri="{FF2B5EF4-FFF2-40B4-BE49-F238E27FC236}">
              <a16:creationId xmlns:a16="http://schemas.microsoft.com/office/drawing/2014/main" id="{9FAC74F1-D686-4081-8670-F526AEBCF8B4}"/>
            </a:ext>
          </a:extLst>
        </xdr:cNvPr>
        <xdr:cNvSpPr/>
      </xdr:nvSpPr>
      <xdr:spPr>
        <a:xfrm>
          <a:off x="13578840" y="1006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169635</xdr:rowOff>
    </xdr:from>
    <xdr:to>
      <xdr:col>76</xdr:col>
      <xdr:colOff>165100</xdr:colOff>
      <xdr:row>60</xdr:row>
      <xdr:rowOff>99785</xdr:rowOff>
    </xdr:to>
    <xdr:sp macro="" textlink="">
      <xdr:nvSpPr>
        <xdr:cNvPr id="642" name="フローチャート: 判断 641">
          <a:extLst>
            <a:ext uri="{FF2B5EF4-FFF2-40B4-BE49-F238E27FC236}">
              <a16:creationId xmlns:a16="http://schemas.microsoft.com/office/drawing/2014/main" id="{3434DE3F-05A5-423F-86C4-4099B6E44483}"/>
            </a:ext>
          </a:extLst>
        </xdr:cNvPr>
        <xdr:cNvSpPr/>
      </xdr:nvSpPr>
      <xdr:spPr>
        <a:xfrm>
          <a:off x="12804140" y="1006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643" name="フローチャート: 判断 642">
          <a:extLst>
            <a:ext uri="{FF2B5EF4-FFF2-40B4-BE49-F238E27FC236}">
              <a16:creationId xmlns:a16="http://schemas.microsoft.com/office/drawing/2014/main" id="{3802C457-D7BC-44AB-B39C-410216AAD191}"/>
            </a:ext>
          </a:extLst>
        </xdr:cNvPr>
        <xdr:cNvSpPr/>
      </xdr:nvSpPr>
      <xdr:spPr>
        <a:xfrm>
          <a:off x="12029440" y="100990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150041</xdr:rowOff>
    </xdr:from>
    <xdr:to>
      <xdr:col>67</xdr:col>
      <xdr:colOff>101600</xdr:colOff>
      <xdr:row>60</xdr:row>
      <xdr:rowOff>80191</xdr:rowOff>
    </xdr:to>
    <xdr:sp macro="" textlink="">
      <xdr:nvSpPr>
        <xdr:cNvPr id="644" name="フローチャート: 判断 643">
          <a:extLst>
            <a:ext uri="{FF2B5EF4-FFF2-40B4-BE49-F238E27FC236}">
              <a16:creationId xmlns:a16="http://schemas.microsoft.com/office/drawing/2014/main" id="{B65F6080-4516-45FB-B681-BC5633CE16D0}"/>
            </a:ext>
          </a:extLst>
        </xdr:cNvPr>
        <xdr:cNvSpPr/>
      </xdr:nvSpPr>
      <xdr:spPr>
        <a:xfrm>
          <a:off x="11231880" y="100408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689B6460-067F-4628-8779-731313D2331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26C74885-0152-49C5-A392-7EF33502103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24EDD6E6-0BF6-45DB-9DB7-A94B2DD6AE9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DB7EF55D-57FE-483C-81EC-F20CA8A4EF4B}"/>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C41995C4-6572-400F-9100-082792327B9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153307</xdr:rowOff>
    </xdr:from>
    <xdr:to>
      <xdr:col>85</xdr:col>
      <xdr:colOff>177800</xdr:colOff>
      <xdr:row>62</xdr:row>
      <xdr:rowOff>83457</xdr:rowOff>
    </xdr:to>
    <xdr:sp macro="" textlink="">
      <xdr:nvSpPr>
        <xdr:cNvPr id="650" name="楕円 649">
          <a:extLst>
            <a:ext uri="{FF2B5EF4-FFF2-40B4-BE49-F238E27FC236}">
              <a16:creationId xmlns:a16="http://schemas.microsoft.com/office/drawing/2014/main" id="{12B4C9D4-3B89-4E79-BB93-66DE2F42345A}"/>
            </a:ext>
          </a:extLst>
        </xdr:cNvPr>
        <xdr:cNvSpPr/>
      </xdr:nvSpPr>
      <xdr:spPr>
        <a:xfrm>
          <a:off x="14325600" y="1037934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131734</xdr:rowOff>
    </xdr:from>
    <xdr:ext cx="405111" cy="259045"/>
    <xdr:sp macro="" textlink="">
      <xdr:nvSpPr>
        <xdr:cNvPr id="651" name="【学校施設】&#10;有形固定資産減価償却率該当値テキスト">
          <a:extLst>
            <a:ext uri="{FF2B5EF4-FFF2-40B4-BE49-F238E27FC236}">
              <a16:creationId xmlns:a16="http://schemas.microsoft.com/office/drawing/2014/main" id="{E4944266-9E24-4B9C-8688-73DDE0ED41C6}"/>
            </a:ext>
          </a:extLst>
        </xdr:cNvPr>
        <xdr:cNvSpPr txBox="1"/>
      </xdr:nvSpPr>
      <xdr:spPr>
        <a:xfrm>
          <a:off x="14414500" y="1035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91259</xdr:rowOff>
    </xdr:from>
    <xdr:to>
      <xdr:col>81</xdr:col>
      <xdr:colOff>101600</xdr:colOff>
      <xdr:row>62</xdr:row>
      <xdr:rowOff>21409</xdr:rowOff>
    </xdr:to>
    <xdr:sp macro="" textlink="">
      <xdr:nvSpPr>
        <xdr:cNvPr id="652" name="楕円 651">
          <a:extLst>
            <a:ext uri="{FF2B5EF4-FFF2-40B4-BE49-F238E27FC236}">
              <a16:creationId xmlns:a16="http://schemas.microsoft.com/office/drawing/2014/main" id="{B3956266-F9AA-4A7E-9F88-CE96B54297E3}"/>
            </a:ext>
          </a:extLst>
        </xdr:cNvPr>
        <xdr:cNvSpPr/>
      </xdr:nvSpPr>
      <xdr:spPr>
        <a:xfrm>
          <a:off x="13578840" y="10317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142059</xdr:rowOff>
    </xdr:from>
    <xdr:to>
      <xdr:col>85</xdr:col>
      <xdr:colOff>127000</xdr:colOff>
      <xdr:row>62</xdr:row>
      <xdr:rowOff>32657</xdr:rowOff>
    </xdr:to>
    <xdr:cxnSp macro="">
      <xdr:nvCxnSpPr>
        <xdr:cNvPr id="653" name="直線コネクタ 652">
          <a:extLst>
            <a:ext uri="{FF2B5EF4-FFF2-40B4-BE49-F238E27FC236}">
              <a16:creationId xmlns:a16="http://schemas.microsoft.com/office/drawing/2014/main" id="{92867F1F-7397-4BB0-804B-8E1B4E0E8CB4}"/>
            </a:ext>
          </a:extLst>
        </xdr:cNvPr>
        <xdr:cNvCxnSpPr/>
      </xdr:nvCxnSpPr>
      <xdr:spPr>
        <a:xfrm>
          <a:off x="13629640" y="10368099"/>
          <a:ext cx="746760" cy="5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25944</xdr:rowOff>
    </xdr:from>
    <xdr:to>
      <xdr:col>76</xdr:col>
      <xdr:colOff>165100</xdr:colOff>
      <xdr:row>61</xdr:row>
      <xdr:rowOff>127544</xdr:rowOff>
    </xdr:to>
    <xdr:sp macro="" textlink="">
      <xdr:nvSpPr>
        <xdr:cNvPr id="654" name="楕円 653">
          <a:extLst>
            <a:ext uri="{FF2B5EF4-FFF2-40B4-BE49-F238E27FC236}">
              <a16:creationId xmlns:a16="http://schemas.microsoft.com/office/drawing/2014/main" id="{AD413C58-9547-450A-B00A-8231436E576F}"/>
            </a:ext>
          </a:extLst>
        </xdr:cNvPr>
        <xdr:cNvSpPr/>
      </xdr:nvSpPr>
      <xdr:spPr>
        <a:xfrm>
          <a:off x="12804140" y="102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76744</xdr:rowOff>
    </xdr:from>
    <xdr:to>
      <xdr:col>81</xdr:col>
      <xdr:colOff>50800</xdr:colOff>
      <xdr:row>61</xdr:row>
      <xdr:rowOff>142059</xdr:rowOff>
    </xdr:to>
    <xdr:cxnSp macro="">
      <xdr:nvCxnSpPr>
        <xdr:cNvPr id="655" name="直線コネクタ 654">
          <a:extLst>
            <a:ext uri="{FF2B5EF4-FFF2-40B4-BE49-F238E27FC236}">
              <a16:creationId xmlns:a16="http://schemas.microsoft.com/office/drawing/2014/main" id="{FC8D2511-3DB2-432E-A444-EDF0D29E4CD2}"/>
            </a:ext>
          </a:extLst>
        </xdr:cNvPr>
        <xdr:cNvCxnSpPr/>
      </xdr:nvCxnSpPr>
      <xdr:spPr>
        <a:xfrm>
          <a:off x="12854940" y="10302784"/>
          <a:ext cx="7747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138612</xdr:rowOff>
    </xdr:from>
    <xdr:to>
      <xdr:col>72</xdr:col>
      <xdr:colOff>38100</xdr:colOff>
      <xdr:row>61</xdr:row>
      <xdr:rowOff>68762</xdr:rowOff>
    </xdr:to>
    <xdr:sp macro="" textlink="">
      <xdr:nvSpPr>
        <xdr:cNvPr id="656" name="楕円 655">
          <a:extLst>
            <a:ext uri="{FF2B5EF4-FFF2-40B4-BE49-F238E27FC236}">
              <a16:creationId xmlns:a16="http://schemas.microsoft.com/office/drawing/2014/main" id="{45F5C41C-C408-4401-85C4-5B105E5E1BAA}"/>
            </a:ext>
          </a:extLst>
        </xdr:cNvPr>
        <xdr:cNvSpPr/>
      </xdr:nvSpPr>
      <xdr:spPr>
        <a:xfrm>
          <a:off x="12029440" y="101970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17962</xdr:rowOff>
    </xdr:from>
    <xdr:to>
      <xdr:col>76</xdr:col>
      <xdr:colOff>114300</xdr:colOff>
      <xdr:row>61</xdr:row>
      <xdr:rowOff>76744</xdr:rowOff>
    </xdr:to>
    <xdr:cxnSp macro="">
      <xdr:nvCxnSpPr>
        <xdr:cNvPr id="657" name="直線コネクタ 656">
          <a:extLst>
            <a:ext uri="{FF2B5EF4-FFF2-40B4-BE49-F238E27FC236}">
              <a16:creationId xmlns:a16="http://schemas.microsoft.com/office/drawing/2014/main" id="{1872BF54-7094-4DA6-9909-D879E2B5BA69}"/>
            </a:ext>
          </a:extLst>
        </xdr:cNvPr>
        <xdr:cNvCxnSpPr/>
      </xdr:nvCxnSpPr>
      <xdr:spPr>
        <a:xfrm>
          <a:off x="12072620" y="10244002"/>
          <a:ext cx="78232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70031</xdr:rowOff>
    </xdr:from>
    <xdr:to>
      <xdr:col>67</xdr:col>
      <xdr:colOff>101600</xdr:colOff>
      <xdr:row>61</xdr:row>
      <xdr:rowOff>181</xdr:rowOff>
    </xdr:to>
    <xdr:sp macro="" textlink="">
      <xdr:nvSpPr>
        <xdr:cNvPr id="658" name="楕円 657">
          <a:extLst>
            <a:ext uri="{FF2B5EF4-FFF2-40B4-BE49-F238E27FC236}">
              <a16:creationId xmlns:a16="http://schemas.microsoft.com/office/drawing/2014/main" id="{7835C5F0-F2E6-46FC-AE8B-31F92987DAFC}"/>
            </a:ext>
          </a:extLst>
        </xdr:cNvPr>
        <xdr:cNvSpPr/>
      </xdr:nvSpPr>
      <xdr:spPr>
        <a:xfrm>
          <a:off x="11231880" y="101284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120831</xdr:rowOff>
    </xdr:from>
    <xdr:to>
      <xdr:col>71</xdr:col>
      <xdr:colOff>177800</xdr:colOff>
      <xdr:row>61</xdr:row>
      <xdr:rowOff>17962</xdr:rowOff>
    </xdr:to>
    <xdr:cxnSp macro="">
      <xdr:nvCxnSpPr>
        <xdr:cNvPr id="659" name="直線コネクタ 658">
          <a:extLst>
            <a:ext uri="{FF2B5EF4-FFF2-40B4-BE49-F238E27FC236}">
              <a16:creationId xmlns:a16="http://schemas.microsoft.com/office/drawing/2014/main" id="{FCEFF2BE-DB9F-4B03-8EB5-466D3DA78BA1}"/>
            </a:ext>
          </a:extLst>
        </xdr:cNvPr>
        <xdr:cNvCxnSpPr/>
      </xdr:nvCxnSpPr>
      <xdr:spPr>
        <a:xfrm>
          <a:off x="11282680" y="10179231"/>
          <a:ext cx="78994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116312</xdr:rowOff>
    </xdr:from>
    <xdr:ext cx="405111" cy="259045"/>
    <xdr:sp macro="" textlink="">
      <xdr:nvSpPr>
        <xdr:cNvPr id="660" name="n_1aveValue【学校施設】&#10;有形固定資産減価償却率">
          <a:extLst>
            <a:ext uri="{FF2B5EF4-FFF2-40B4-BE49-F238E27FC236}">
              <a16:creationId xmlns:a16="http://schemas.microsoft.com/office/drawing/2014/main" id="{AAAE5F2A-53A3-4A59-8D9A-C57BE1360C43}"/>
            </a:ext>
          </a:extLst>
        </xdr:cNvPr>
        <xdr:cNvSpPr txBox="1"/>
      </xdr:nvSpPr>
      <xdr:spPr>
        <a:xfrm>
          <a:off x="13437244" y="983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116312</xdr:rowOff>
    </xdr:from>
    <xdr:ext cx="405111" cy="259045"/>
    <xdr:sp macro="" textlink="">
      <xdr:nvSpPr>
        <xdr:cNvPr id="661" name="n_2aveValue【学校施設】&#10;有形固定資産減価償却率">
          <a:extLst>
            <a:ext uri="{FF2B5EF4-FFF2-40B4-BE49-F238E27FC236}">
              <a16:creationId xmlns:a16="http://schemas.microsoft.com/office/drawing/2014/main" id="{74CCAF6B-B990-4CA5-84F3-8B366D63F6FC}"/>
            </a:ext>
          </a:extLst>
        </xdr:cNvPr>
        <xdr:cNvSpPr txBox="1"/>
      </xdr:nvSpPr>
      <xdr:spPr>
        <a:xfrm>
          <a:off x="12675244" y="983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662" name="n_3aveValue【学校施設】&#10;有形固定資産減価償却率">
          <a:extLst>
            <a:ext uri="{FF2B5EF4-FFF2-40B4-BE49-F238E27FC236}">
              <a16:creationId xmlns:a16="http://schemas.microsoft.com/office/drawing/2014/main" id="{E5D2CB0A-AF97-44C4-AACF-626C352BC582}"/>
            </a:ext>
          </a:extLst>
        </xdr:cNvPr>
        <xdr:cNvSpPr txBox="1"/>
      </xdr:nvSpPr>
      <xdr:spPr>
        <a:xfrm>
          <a:off x="119005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96718</xdr:rowOff>
    </xdr:from>
    <xdr:ext cx="405111" cy="259045"/>
    <xdr:sp macro="" textlink="">
      <xdr:nvSpPr>
        <xdr:cNvPr id="663" name="n_4aveValue【学校施設】&#10;有形固定資産減価償却率">
          <a:extLst>
            <a:ext uri="{FF2B5EF4-FFF2-40B4-BE49-F238E27FC236}">
              <a16:creationId xmlns:a16="http://schemas.microsoft.com/office/drawing/2014/main" id="{A0018DB8-156B-4408-8DE6-9FBFDFE4F25D}"/>
            </a:ext>
          </a:extLst>
        </xdr:cNvPr>
        <xdr:cNvSpPr txBox="1"/>
      </xdr:nvSpPr>
      <xdr:spPr>
        <a:xfrm>
          <a:off x="11102984" y="981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12536</xdr:rowOff>
    </xdr:from>
    <xdr:ext cx="405111" cy="259045"/>
    <xdr:sp macro="" textlink="">
      <xdr:nvSpPr>
        <xdr:cNvPr id="664" name="n_1mainValue【学校施設】&#10;有形固定資産減価償却率">
          <a:extLst>
            <a:ext uri="{FF2B5EF4-FFF2-40B4-BE49-F238E27FC236}">
              <a16:creationId xmlns:a16="http://schemas.microsoft.com/office/drawing/2014/main" id="{A15C5C12-7639-44D9-9BF1-A02C9818509D}"/>
            </a:ext>
          </a:extLst>
        </xdr:cNvPr>
        <xdr:cNvSpPr txBox="1"/>
      </xdr:nvSpPr>
      <xdr:spPr>
        <a:xfrm>
          <a:off x="13437244" y="1040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118671</xdr:rowOff>
    </xdr:from>
    <xdr:ext cx="405111" cy="259045"/>
    <xdr:sp macro="" textlink="">
      <xdr:nvSpPr>
        <xdr:cNvPr id="665" name="n_2mainValue【学校施設】&#10;有形固定資産減価償却率">
          <a:extLst>
            <a:ext uri="{FF2B5EF4-FFF2-40B4-BE49-F238E27FC236}">
              <a16:creationId xmlns:a16="http://schemas.microsoft.com/office/drawing/2014/main" id="{5C9B8E43-CB58-4C7C-96C0-9379C738C8CC}"/>
            </a:ext>
          </a:extLst>
        </xdr:cNvPr>
        <xdr:cNvSpPr txBox="1"/>
      </xdr:nvSpPr>
      <xdr:spPr>
        <a:xfrm>
          <a:off x="12675244" y="1034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59889</xdr:rowOff>
    </xdr:from>
    <xdr:ext cx="405111" cy="259045"/>
    <xdr:sp macro="" textlink="">
      <xdr:nvSpPr>
        <xdr:cNvPr id="666" name="n_3mainValue【学校施設】&#10;有形固定資産減価償却率">
          <a:extLst>
            <a:ext uri="{FF2B5EF4-FFF2-40B4-BE49-F238E27FC236}">
              <a16:creationId xmlns:a16="http://schemas.microsoft.com/office/drawing/2014/main" id="{97B7C00A-605E-4F44-B32C-EC9441A3759A}"/>
            </a:ext>
          </a:extLst>
        </xdr:cNvPr>
        <xdr:cNvSpPr txBox="1"/>
      </xdr:nvSpPr>
      <xdr:spPr>
        <a:xfrm>
          <a:off x="11900544" y="1028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162758</xdr:rowOff>
    </xdr:from>
    <xdr:ext cx="405111" cy="259045"/>
    <xdr:sp macro="" textlink="">
      <xdr:nvSpPr>
        <xdr:cNvPr id="667" name="n_4mainValue【学校施設】&#10;有形固定資産減価償却率">
          <a:extLst>
            <a:ext uri="{FF2B5EF4-FFF2-40B4-BE49-F238E27FC236}">
              <a16:creationId xmlns:a16="http://schemas.microsoft.com/office/drawing/2014/main" id="{DDFCC163-EA78-4094-A0CA-777642234234}"/>
            </a:ext>
          </a:extLst>
        </xdr:cNvPr>
        <xdr:cNvSpPr txBox="1"/>
      </xdr:nvSpPr>
      <xdr:spPr>
        <a:xfrm>
          <a:off x="1110298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E78B25C3-40B7-48EB-8A12-AC1B97DCBB0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26461E5C-A4A5-4CCC-BB87-EB8791325FF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2DFBB4D0-7A52-4E60-9BEA-18E2DBA6924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D11CA403-48E3-4A28-A1BE-82EA2891BFD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1B022350-65DC-44C6-B8FC-ACB28050980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6DD806C0-DFBB-42C3-B536-F0B81050EC5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3D271808-BF1D-46F7-9994-8B40B9437AE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5BDC084B-5AC9-4A1E-939A-0982AB9F3EAA}"/>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AE77EEBF-7F78-434A-8FD1-E8B381F6311B}"/>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E9AB63D1-8480-4017-B504-913A3EA341E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a:extLst>
            <a:ext uri="{FF2B5EF4-FFF2-40B4-BE49-F238E27FC236}">
              <a16:creationId xmlns:a16="http://schemas.microsoft.com/office/drawing/2014/main" id="{2768F5D4-BFCA-4886-98C3-470AD5DCBE61}"/>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BE748AB6-0A69-40A8-BBCA-AE6770C9265B}"/>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2B6B74DA-EF73-48F5-90FC-D2A205DFC551}"/>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E74E11AB-311B-42FE-99DB-F5F9625D1BBE}"/>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551AE810-C1D6-40CE-B642-40AB749C8D75}"/>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A71B2C3B-AA58-4E21-8124-E5C3F1E0CB58}"/>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189FD8D8-6CB8-4CE7-B49C-7385A3D1725C}"/>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37ED33B9-DAE7-492B-8827-E6F1596D14E9}"/>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B50FC658-E82A-4D40-8C5B-37AA39B2254E}"/>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CDDBA0D8-5B4D-4CFA-B313-ABFC06D0FF81}"/>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8102E189-1CAA-418A-9835-2003FFA8D00E}"/>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14D14E75-7332-47A9-ACA1-9D7CBC7D44A1}"/>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48D0E192-6B0D-43C2-B8C4-5221AA0F1F29}"/>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FD4EC5C-187E-4506-8836-CBED5E9FF2A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32009D0D-CF7A-4B71-B2C6-6508F9BDD9FF}"/>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0D66EC74-EA7D-4860-A290-5609635F92B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155448</xdr:rowOff>
    </xdr:from>
    <xdr:to>
      <xdr:col>116</xdr:col>
      <xdr:colOff>62864</xdr:colOff>
      <xdr:row>64</xdr:row>
      <xdr:rowOff>102543</xdr:rowOff>
    </xdr:to>
    <xdr:cxnSp macro="">
      <xdr:nvCxnSpPr>
        <xdr:cNvPr id="694" name="直線コネクタ 693">
          <a:extLst>
            <a:ext uri="{FF2B5EF4-FFF2-40B4-BE49-F238E27FC236}">
              <a16:creationId xmlns:a16="http://schemas.microsoft.com/office/drawing/2014/main" id="{48406FD6-328B-4403-83B3-435E0291BEDC}"/>
            </a:ext>
          </a:extLst>
        </xdr:cNvPr>
        <xdr:cNvCxnSpPr/>
      </xdr:nvCxnSpPr>
      <xdr:spPr>
        <a:xfrm flipV="1">
          <a:off x="19509104" y="9375648"/>
          <a:ext cx="0" cy="1455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106370</xdr:rowOff>
    </xdr:from>
    <xdr:ext cx="469744" cy="259045"/>
    <xdr:sp macro="" textlink="">
      <xdr:nvSpPr>
        <xdr:cNvPr id="695" name="【学校施設】&#10;一人当たり面積最小値テキスト">
          <a:extLst>
            <a:ext uri="{FF2B5EF4-FFF2-40B4-BE49-F238E27FC236}">
              <a16:creationId xmlns:a16="http://schemas.microsoft.com/office/drawing/2014/main" id="{B23B62C1-1007-4DCE-B030-225C07453B90}"/>
            </a:ext>
          </a:extLst>
        </xdr:cNvPr>
        <xdr:cNvSpPr txBox="1"/>
      </xdr:nvSpPr>
      <xdr:spPr>
        <a:xfrm>
          <a:off x="19547840" y="1083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102543</xdr:rowOff>
    </xdr:from>
    <xdr:to>
      <xdr:col>116</xdr:col>
      <xdr:colOff>152400</xdr:colOff>
      <xdr:row>64</xdr:row>
      <xdr:rowOff>102543</xdr:rowOff>
    </xdr:to>
    <xdr:cxnSp macro="">
      <xdr:nvCxnSpPr>
        <xdr:cNvPr id="696" name="直線コネクタ 695">
          <a:extLst>
            <a:ext uri="{FF2B5EF4-FFF2-40B4-BE49-F238E27FC236}">
              <a16:creationId xmlns:a16="http://schemas.microsoft.com/office/drawing/2014/main" id="{E08CED4E-A15D-4B5E-B936-81F422DA1CD7}"/>
            </a:ext>
          </a:extLst>
        </xdr:cNvPr>
        <xdr:cNvCxnSpPr/>
      </xdr:nvCxnSpPr>
      <xdr:spPr>
        <a:xfrm>
          <a:off x="19443700" y="108315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102125</xdr:rowOff>
    </xdr:from>
    <xdr:ext cx="469744" cy="259045"/>
    <xdr:sp macro="" textlink="">
      <xdr:nvSpPr>
        <xdr:cNvPr id="697" name="【学校施設】&#10;一人当たり面積最大値テキスト">
          <a:extLst>
            <a:ext uri="{FF2B5EF4-FFF2-40B4-BE49-F238E27FC236}">
              <a16:creationId xmlns:a16="http://schemas.microsoft.com/office/drawing/2014/main" id="{A262F291-1830-471A-B454-E76EE0F9D6AB}"/>
            </a:ext>
          </a:extLst>
        </xdr:cNvPr>
        <xdr:cNvSpPr txBox="1"/>
      </xdr:nvSpPr>
      <xdr:spPr>
        <a:xfrm>
          <a:off x="19547840" y="915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155448</xdr:rowOff>
    </xdr:from>
    <xdr:to>
      <xdr:col>116</xdr:col>
      <xdr:colOff>152400</xdr:colOff>
      <xdr:row>55</xdr:row>
      <xdr:rowOff>155448</xdr:rowOff>
    </xdr:to>
    <xdr:cxnSp macro="">
      <xdr:nvCxnSpPr>
        <xdr:cNvPr id="698" name="直線コネクタ 697">
          <a:extLst>
            <a:ext uri="{FF2B5EF4-FFF2-40B4-BE49-F238E27FC236}">
              <a16:creationId xmlns:a16="http://schemas.microsoft.com/office/drawing/2014/main" id="{A35C3C73-000D-42C6-A662-40952CBF6045}"/>
            </a:ext>
          </a:extLst>
        </xdr:cNvPr>
        <xdr:cNvCxnSpPr/>
      </xdr:nvCxnSpPr>
      <xdr:spPr>
        <a:xfrm>
          <a:off x="19443700" y="9375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26905</xdr:rowOff>
    </xdr:from>
    <xdr:ext cx="469744" cy="259045"/>
    <xdr:sp macro="" textlink="">
      <xdr:nvSpPr>
        <xdr:cNvPr id="699" name="【学校施設】&#10;一人当たり面積平均値テキスト">
          <a:extLst>
            <a:ext uri="{FF2B5EF4-FFF2-40B4-BE49-F238E27FC236}">
              <a16:creationId xmlns:a16="http://schemas.microsoft.com/office/drawing/2014/main" id="{B49D26CA-A641-4D98-94EE-D5036471BC78}"/>
            </a:ext>
          </a:extLst>
        </xdr:cNvPr>
        <xdr:cNvSpPr txBox="1"/>
      </xdr:nvSpPr>
      <xdr:spPr>
        <a:xfrm>
          <a:off x="19547840" y="1025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48478</xdr:rowOff>
    </xdr:from>
    <xdr:to>
      <xdr:col>116</xdr:col>
      <xdr:colOff>114300</xdr:colOff>
      <xdr:row>61</xdr:row>
      <xdr:rowOff>150078</xdr:rowOff>
    </xdr:to>
    <xdr:sp macro="" textlink="">
      <xdr:nvSpPr>
        <xdr:cNvPr id="700" name="フローチャート: 判断 699">
          <a:extLst>
            <a:ext uri="{FF2B5EF4-FFF2-40B4-BE49-F238E27FC236}">
              <a16:creationId xmlns:a16="http://schemas.microsoft.com/office/drawing/2014/main" id="{808B8C5F-BFD9-4CF3-9CC1-F8A2F9F4E2FD}"/>
            </a:ext>
          </a:extLst>
        </xdr:cNvPr>
        <xdr:cNvSpPr/>
      </xdr:nvSpPr>
      <xdr:spPr>
        <a:xfrm>
          <a:off x="19458940" y="102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55009</xdr:rowOff>
    </xdr:from>
    <xdr:to>
      <xdr:col>112</xdr:col>
      <xdr:colOff>38100</xdr:colOff>
      <xdr:row>61</xdr:row>
      <xdr:rowOff>156609</xdr:rowOff>
    </xdr:to>
    <xdr:sp macro="" textlink="">
      <xdr:nvSpPr>
        <xdr:cNvPr id="701" name="フローチャート: 判断 700">
          <a:extLst>
            <a:ext uri="{FF2B5EF4-FFF2-40B4-BE49-F238E27FC236}">
              <a16:creationId xmlns:a16="http://schemas.microsoft.com/office/drawing/2014/main" id="{A9A7C554-0ED2-40DE-B060-8536D51A746F}"/>
            </a:ext>
          </a:extLst>
        </xdr:cNvPr>
        <xdr:cNvSpPr/>
      </xdr:nvSpPr>
      <xdr:spPr>
        <a:xfrm>
          <a:off x="18735040" y="102810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7656</xdr:rowOff>
    </xdr:from>
    <xdr:to>
      <xdr:col>107</xdr:col>
      <xdr:colOff>101600</xdr:colOff>
      <xdr:row>61</xdr:row>
      <xdr:rowOff>109256</xdr:rowOff>
    </xdr:to>
    <xdr:sp macro="" textlink="">
      <xdr:nvSpPr>
        <xdr:cNvPr id="702" name="フローチャート: 判断 701">
          <a:extLst>
            <a:ext uri="{FF2B5EF4-FFF2-40B4-BE49-F238E27FC236}">
              <a16:creationId xmlns:a16="http://schemas.microsoft.com/office/drawing/2014/main" id="{4C18266A-8E7F-4F1B-AF38-5E7C3CA21B86}"/>
            </a:ext>
          </a:extLst>
        </xdr:cNvPr>
        <xdr:cNvSpPr/>
      </xdr:nvSpPr>
      <xdr:spPr>
        <a:xfrm>
          <a:off x="17937480" y="1023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88973</xdr:rowOff>
    </xdr:from>
    <xdr:to>
      <xdr:col>102</xdr:col>
      <xdr:colOff>165100</xdr:colOff>
      <xdr:row>62</xdr:row>
      <xdr:rowOff>19123</xdr:rowOff>
    </xdr:to>
    <xdr:sp macro="" textlink="">
      <xdr:nvSpPr>
        <xdr:cNvPr id="703" name="フローチャート: 判断 702">
          <a:extLst>
            <a:ext uri="{FF2B5EF4-FFF2-40B4-BE49-F238E27FC236}">
              <a16:creationId xmlns:a16="http://schemas.microsoft.com/office/drawing/2014/main" id="{22205CCB-51FA-4830-A12D-518F4D339D7F}"/>
            </a:ext>
          </a:extLst>
        </xdr:cNvPr>
        <xdr:cNvSpPr/>
      </xdr:nvSpPr>
      <xdr:spPr>
        <a:xfrm>
          <a:off x="17162780" y="103150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132733</xdr:rowOff>
    </xdr:from>
    <xdr:to>
      <xdr:col>98</xdr:col>
      <xdr:colOff>38100</xdr:colOff>
      <xdr:row>62</xdr:row>
      <xdr:rowOff>62883</xdr:rowOff>
    </xdr:to>
    <xdr:sp macro="" textlink="">
      <xdr:nvSpPr>
        <xdr:cNvPr id="704" name="フローチャート: 判断 703">
          <a:extLst>
            <a:ext uri="{FF2B5EF4-FFF2-40B4-BE49-F238E27FC236}">
              <a16:creationId xmlns:a16="http://schemas.microsoft.com/office/drawing/2014/main" id="{187D83D2-AFF0-47B3-95D4-B7BE1A90BB3C}"/>
            </a:ext>
          </a:extLst>
        </xdr:cNvPr>
        <xdr:cNvSpPr/>
      </xdr:nvSpPr>
      <xdr:spPr>
        <a:xfrm>
          <a:off x="16388080" y="103587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261C50A4-6664-40FB-9C91-86D24A08ED4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91CB9499-6D49-45E2-8CCC-52C7EA14ED2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3363F7D7-4B78-43A8-9F01-58B201862B7D}"/>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7770881-FD3B-4F18-8A97-8119A0E08CB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CC0A20A0-2209-4B4B-9EDD-203AEAE1061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26270</xdr:rowOff>
    </xdr:from>
    <xdr:to>
      <xdr:col>116</xdr:col>
      <xdr:colOff>114300</xdr:colOff>
      <xdr:row>60</xdr:row>
      <xdr:rowOff>127870</xdr:rowOff>
    </xdr:to>
    <xdr:sp macro="" textlink="">
      <xdr:nvSpPr>
        <xdr:cNvPr id="710" name="楕円 709">
          <a:extLst>
            <a:ext uri="{FF2B5EF4-FFF2-40B4-BE49-F238E27FC236}">
              <a16:creationId xmlns:a16="http://schemas.microsoft.com/office/drawing/2014/main" id="{2F029540-0A01-40F8-BED8-6C222CBDAD83}"/>
            </a:ext>
          </a:extLst>
        </xdr:cNvPr>
        <xdr:cNvSpPr/>
      </xdr:nvSpPr>
      <xdr:spPr>
        <a:xfrm>
          <a:off x="19458940" y="1008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49147</xdr:rowOff>
    </xdr:from>
    <xdr:ext cx="469744" cy="259045"/>
    <xdr:sp macro="" textlink="">
      <xdr:nvSpPr>
        <xdr:cNvPr id="711" name="【学校施設】&#10;一人当たり面積該当値テキスト">
          <a:extLst>
            <a:ext uri="{FF2B5EF4-FFF2-40B4-BE49-F238E27FC236}">
              <a16:creationId xmlns:a16="http://schemas.microsoft.com/office/drawing/2014/main" id="{8F7FA722-D448-4F62-8456-B419071FFB92}"/>
            </a:ext>
          </a:extLst>
        </xdr:cNvPr>
        <xdr:cNvSpPr txBox="1"/>
      </xdr:nvSpPr>
      <xdr:spPr>
        <a:xfrm>
          <a:off x="19547840" y="99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81788</xdr:rowOff>
    </xdr:from>
    <xdr:to>
      <xdr:col>112</xdr:col>
      <xdr:colOff>38100</xdr:colOff>
      <xdr:row>61</xdr:row>
      <xdr:rowOff>11938</xdr:rowOff>
    </xdr:to>
    <xdr:sp macro="" textlink="">
      <xdr:nvSpPr>
        <xdr:cNvPr id="712" name="楕円 711">
          <a:extLst>
            <a:ext uri="{FF2B5EF4-FFF2-40B4-BE49-F238E27FC236}">
              <a16:creationId xmlns:a16="http://schemas.microsoft.com/office/drawing/2014/main" id="{44870CA2-46F0-4188-9774-523F33ED008B}"/>
            </a:ext>
          </a:extLst>
        </xdr:cNvPr>
        <xdr:cNvSpPr/>
      </xdr:nvSpPr>
      <xdr:spPr>
        <a:xfrm>
          <a:off x="18735040" y="101401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77070</xdr:rowOff>
    </xdr:from>
    <xdr:to>
      <xdr:col>116</xdr:col>
      <xdr:colOff>63500</xdr:colOff>
      <xdr:row>60</xdr:row>
      <xdr:rowOff>132588</xdr:rowOff>
    </xdr:to>
    <xdr:cxnSp macro="">
      <xdr:nvCxnSpPr>
        <xdr:cNvPr id="713" name="直線コネクタ 712">
          <a:extLst>
            <a:ext uri="{FF2B5EF4-FFF2-40B4-BE49-F238E27FC236}">
              <a16:creationId xmlns:a16="http://schemas.microsoft.com/office/drawing/2014/main" id="{A711B705-3C8C-4EF1-BA30-4D6E153966ED}"/>
            </a:ext>
          </a:extLst>
        </xdr:cNvPr>
        <xdr:cNvCxnSpPr/>
      </xdr:nvCxnSpPr>
      <xdr:spPr>
        <a:xfrm flipV="1">
          <a:off x="18778220" y="10135470"/>
          <a:ext cx="73152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91585</xdr:rowOff>
    </xdr:from>
    <xdr:to>
      <xdr:col>107</xdr:col>
      <xdr:colOff>101600</xdr:colOff>
      <xdr:row>61</xdr:row>
      <xdr:rowOff>21735</xdr:rowOff>
    </xdr:to>
    <xdr:sp macro="" textlink="">
      <xdr:nvSpPr>
        <xdr:cNvPr id="714" name="楕円 713">
          <a:extLst>
            <a:ext uri="{FF2B5EF4-FFF2-40B4-BE49-F238E27FC236}">
              <a16:creationId xmlns:a16="http://schemas.microsoft.com/office/drawing/2014/main" id="{D0BFEE32-D746-4E55-BB70-8977FDE5A4C7}"/>
            </a:ext>
          </a:extLst>
        </xdr:cNvPr>
        <xdr:cNvSpPr/>
      </xdr:nvSpPr>
      <xdr:spPr>
        <a:xfrm>
          <a:off x="17937480" y="10149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132588</xdr:rowOff>
    </xdr:from>
    <xdr:to>
      <xdr:col>111</xdr:col>
      <xdr:colOff>177800</xdr:colOff>
      <xdr:row>60</xdr:row>
      <xdr:rowOff>142385</xdr:rowOff>
    </xdr:to>
    <xdr:cxnSp macro="">
      <xdr:nvCxnSpPr>
        <xdr:cNvPr id="715" name="直線コネクタ 714">
          <a:extLst>
            <a:ext uri="{FF2B5EF4-FFF2-40B4-BE49-F238E27FC236}">
              <a16:creationId xmlns:a16="http://schemas.microsoft.com/office/drawing/2014/main" id="{3E9236EB-79AE-4585-937C-E44C76D8D7D0}"/>
            </a:ext>
          </a:extLst>
        </xdr:cNvPr>
        <xdr:cNvCxnSpPr/>
      </xdr:nvCxnSpPr>
      <xdr:spPr>
        <a:xfrm flipV="1">
          <a:off x="17988280" y="10190988"/>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125549</xdr:rowOff>
    </xdr:from>
    <xdr:to>
      <xdr:col>102</xdr:col>
      <xdr:colOff>165100</xdr:colOff>
      <xdr:row>61</xdr:row>
      <xdr:rowOff>55699</xdr:rowOff>
    </xdr:to>
    <xdr:sp macro="" textlink="">
      <xdr:nvSpPr>
        <xdr:cNvPr id="716" name="楕円 715">
          <a:extLst>
            <a:ext uri="{FF2B5EF4-FFF2-40B4-BE49-F238E27FC236}">
              <a16:creationId xmlns:a16="http://schemas.microsoft.com/office/drawing/2014/main" id="{39580AC4-56EE-45BD-B935-FF6EE20B463B}"/>
            </a:ext>
          </a:extLst>
        </xdr:cNvPr>
        <xdr:cNvSpPr/>
      </xdr:nvSpPr>
      <xdr:spPr>
        <a:xfrm>
          <a:off x="17162780" y="101839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142385</xdr:rowOff>
    </xdr:from>
    <xdr:to>
      <xdr:col>107</xdr:col>
      <xdr:colOff>50800</xdr:colOff>
      <xdr:row>61</xdr:row>
      <xdr:rowOff>4899</xdr:rowOff>
    </xdr:to>
    <xdr:cxnSp macro="">
      <xdr:nvCxnSpPr>
        <xdr:cNvPr id="717" name="直線コネクタ 716">
          <a:extLst>
            <a:ext uri="{FF2B5EF4-FFF2-40B4-BE49-F238E27FC236}">
              <a16:creationId xmlns:a16="http://schemas.microsoft.com/office/drawing/2014/main" id="{0B9F96B0-4A91-42A6-A4F3-2D2CB84E7476}"/>
            </a:ext>
          </a:extLst>
        </xdr:cNvPr>
        <xdr:cNvCxnSpPr/>
      </xdr:nvCxnSpPr>
      <xdr:spPr>
        <a:xfrm flipV="1">
          <a:off x="17213580" y="10200785"/>
          <a:ext cx="774700" cy="3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105301</xdr:rowOff>
    </xdr:from>
    <xdr:to>
      <xdr:col>98</xdr:col>
      <xdr:colOff>38100</xdr:colOff>
      <xdr:row>62</xdr:row>
      <xdr:rowOff>35451</xdr:rowOff>
    </xdr:to>
    <xdr:sp macro="" textlink="">
      <xdr:nvSpPr>
        <xdr:cNvPr id="718" name="楕円 717">
          <a:extLst>
            <a:ext uri="{FF2B5EF4-FFF2-40B4-BE49-F238E27FC236}">
              <a16:creationId xmlns:a16="http://schemas.microsoft.com/office/drawing/2014/main" id="{81CABAFB-C9AE-478E-879B-02EA2C0648D3}"/>
            </a:ext>
          </a:extLst>
        </xdr:cNvPr>
        <xdr:cNvSpPr/>
      </xdr:nvSpPr>
      <xdr:spPr>
        <a:xfrm>
          <a:off x="16388080" y="103313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4899</xdr:rowOff>
    </xdr:from>
    <xdr:to>
      <xdr:col>102</xdr:col>
      <xdr:colOff>114300</xdr:colOff>
      <xdr:row>61</xdr:row>
      <xdr:rowOff>156101</xdr:rowOff>
    </xdr:to>
    <xdr:cxnSp macro="">
      <xdr:nvCxnSpPr>
        <xdr:cNvPr id="719" name="直線コネクタ 718">
          <a:extLst>
            <a:ext uri="{FF2B5EF4-FFF2-40B4-BE49-F238E27FC236}">
              <a16:creationId xmlns:a16="http://schemas.microsoft.com/office/drawing/2014/main" id="{126065E8-352D-406B-B021-1EC510B43E6B}"/>
            </a:ext>
          </a:extLst>
        </xdr:cNvPr>
        <xdr:cNvCxnSpPr/>
      </xdr:nvCxnSpPr>
      <xdr:spPr>
        <a:xfrm flipV="1">
          <a:off x="16431260" y="10230939"/>
          <a:ext cx="782320" cy="15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147736</xdr:rowOff>
    </xdr:from>
    <xdr:ext cx="469744" cy="259045"/>
    <xdr:sp macro="" textlink="">
      <xdr:nvSpPr>
        <xdr:cNvPr id="720" name="n_1aveValue【学校施設】&#10;一人当たり面積">
          <a:extLst>
            <a:ext uri="{FF2B5EF4-FFF2-40B4-BE49-F238E27FC236}">
              <a16:creationId xmlns:a16="http://schemas.microsoft.com/office/drawing/2014/main" id="{A3B4E8C5-ADE4-43F1-8830-688991018F9D}"/>
            </a:ext>
          </a:extLst>
        </xdr:cNvPr>
        <xdr:cNvSpPr txBox="1"/>
      </xdr:nvSpPr>
      <xdr:spPr>
        <a:xfrm>
          <a:off x="18561127" y="1037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100383</xdr:rowOff>
    </xdr:from>
    <xdr:ext cx="469744" cy="259045"/>
    <xdr:sp macro="" textlink="">
      <xdr:nvSpPr>
        <xdr:cNvPr id="721" name="n_2aveValue【学校施設】&#10;一人当たり面積">
          <a:extLst>
            <a:ext uri="{FF2B5EF4-FFF2-40B4-BE49-F238E27FC236}">
              <a16:creationId xmlns:a16="http://schemas.microsoft.com/office/drawing/2014/main" id="{43327630-1B37-441A-AD36-1798424D2B2E}"/>
            </a:ext>
          </a:extLst>
        </xdr:cNvPr>
        <xdr:cNvSpPr txBox="1"/>
      </xdr:nvSpPr>
      <xdr:spPr>
        <a:xfrm>
          <a:off x="17776267" y="103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10250</xdr:rowOff>
    </xdr:from>
    <xdr:ext cx="469744" cy="259045"/>
    <xdr:sp macro="" textlink="">
      <xdr:nvSpPr>
        <xdr:cNvPr id="722" name="n_3aveValue【学校施設】&#10;一人当たり面積">
          <a:extLst>
            <a:ext uri="{FF2B5EF4-FFF2-40B4-BE49-F238E27FC236}">
              <a16:creationId xmlns:a16="http://schemas.microsoft.com/office/drawing/2014/main" id="{E17BE8C8-9A65-4587-A945-5790C970BFC2}"/>
            </a:ext>
          </a:extLst>
        </xdr:cNvPr>
        <xdr:cNvSpPr txBox="1"/>
      </xdr:nvSpPr>
      <xdr:spPr>
        <a:xfrm>
          <a:off x="17001567" y="1040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54010</xdr:rowOff>
    </xdr:from>
    <xdr:ext cx="469744" cy="259045"/>
    <xdr:sp macro="" textlink="">
      <xdr:nvSpPr>
        <xdr:cNvPr id="723" name="n_4aveValue【学校施設】&#10;一人当たり面積">
          <a:extLst>
            <a:ext uri="{FF2B5EF4-FFF2-40B4-BE49-F238E27FC236}">
              <a16:creationId xmlns:a16="http://schemas.microsoft.com/office/drawing/2014/main" id="{DB1A6A75-7E48-407A-95EB-FD32C2B5F941}"/>
            </a:ext>
          </a:extLst>
        </xdr:cNvPr>
        <xdr:cNvSpPr txBox="1"/>
      </xdr:nvSpPr>
      <xdr:spPr>
        <a:xfrm>
          <a:off x="16226867" y="1044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28465</xdr:rowOff>
    </xdr:from>
    <xdr:ext cx="469744" cy="259045"/>
    <xdr:sp macro="" textlink="">
      <xdr:nvSpPr>
        <xdr:cNvPr id="724" name="n_1mainValue【学校施設】&#10;一人当たり面積">
          <a:extLst>
            <a:ext uri="{FF2B5EF4-FFF2-40B4-BE49-F238E27FC236}">
              <a16:creationId xmlns:a16="http://schemas.microsoft.com/office/drawing/2014/main" id="{5244ABFB-5DA4-49D5-A2BE-5683BD9ECB08}"/>
            </a:ext>
          </a:extLst>
        </xdr:cNvPr>
        <xdr:cNvSpPr txBox="1"/>
      </xdr:nvSpPr>
      <xdr:spPr>
        <a:xfrm>
          <a:off x="18561127" y="99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38262</xdr:rowOff>
    </xdr:from>
    <xdr:ext cx="469744" cy="259045"/>
    <xdr:sp macro="" textlink="">
      <xdr:nvSpPr>
        <xdr:cNvPr id="725" name="n_2mainValue【学校施設】&#10;一人当たり面積">
          <a:extLst>
            <a:ext uri="{FF2B5EF4-FFF2-40B4-BE49-F238E27FC236}">
              <a16:creationId xmlns:a16="http://schemas.microsoft.com/office/drawing/2014/main" id="{2AA83368-6877-4237-8C70-A7FE3AC1BD6D}"/>
            </a:ext>
          </a:extLst>
        </xdr:cNvPr>
        <xdr:cNvSpPr txBox="1"/>
      </xdr:nvSpPr>
      <xdr:spPr>
        <a:xfrm>
          <a:off x="17776267" y="992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72226</xdr:rowOff>
    </xdr:from>
    <xdr:ext cx="469744" cy="259045"/>
    <xdr:sp macro="" textlink="">
      <xdr:nvSpPr>
        <xdr:cNvPr id="726" name="n_3mainValue【学校施設】&#10;一人当たり面積">
          <a:extLst>
            <a:ext uri="{FF2B5EF4-FFF2-40B4-BE49-F238E27FC236}">
              <a16:creationId xmlns:a16="http://schemas.microsoft.com/office/drawing/2014/main" id="{3A8761A0-D9AF-4732-AD8C-0D0BBA666980}"/>
            </a:ext>
          </a:extLst>
        </xdr:cNvPr>
        <xdr:cNvSpPr txBox="1"/>
      </xdr:nvSpPr>
      <xdr:spPr>
        <a:xfrm>
          <a:off x="17001567" y="996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51978</xdr:rowOff>
    </xdr:from>
    <xdr:ext cx="469744" cy="259045"/>
    <xdr:sp macro="" textlink="">
      <xdr:nvSpPr>
        <xdr:cNvPr id="727" name="n_4mainValue【学校施設】&#10;一人当たり面積">
          <a:extLst>
            <a:ext uri="{FF2B5EF4-FFF2-40B4-BE49-F238E27FC236}">
              <a16:creationId xmlns:a16="http://schemas.microsoft.com/office/drawing/2014/main" id="{40727100-1C8E-44B3-8FCA-FDC384B6DEB7}"/>
            </a:ext>
          </a:extLst>
        </xdr:cNvPr>
        <xdr:cNvSpPr txBox="1"/>
      </xdr:nvSpPr>
      <xdr:spPr>
        <a:xfrm>
          <a:off x="16226867" y="1011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605B96A0-28A4-499D-94FE-FEC5A7A0BAD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987E2DDB-BCD1-4099-8B1D-14AA91E272B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979DEB82-422A-47BB-B04C-2DA3439BD53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178BCB91-7669-4820-B51C-3A4675025F7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77F9D8E0-6F3F-43DA-A3C6-3B4FA7412A8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9FBE5C4A-7726-43F8-8554-4907614FF91D}"/>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6B95A27D-BA20-4673-9EDE-6F50A503B18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B88AF57E-42CE-4C5E-8276-E95C03A1CD0B}"/>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D9C03558-20DD-4753-9DA2-C35EDD27ED1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2761F34E-2740-4E75-87F2-BAAF3E77817F}"/>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B958BA21-C410-41E8-B591-3EBD2D62B2C6}"/>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a:extLst>
            <a:ext uri="{FF2B5EF4-FFF2-40B4-BE49-F238E27FC236}">
              <a16:creationId xmlns:a16="http://schemas.microsoft.com/office/drawing/2014/main" id="{3692C968-1B5F-4EF6-8148-7344A9F5B674}"/>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a:extLst>
            <a:ext uri="{FF2B5EF4-FFF2-40B4-BE49-F238E27FC236}">
              <a16:creationId xmlns:a16="http://schemas.microsoft.com/office/drawing/2014/main" id="{B6C3DC56-ED81-4B56-B0BA-2B711163C13D}"/>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a:extLst>
            <a:ext uri="{FF2B5EF4-FFF2-40B4-BE49-F238E27FC236}">
              <a16:creationId xmlns:a16="http://schemas.microsoft.com/office/drawing/2014/main" id="{7650C0E6-C343-4E9F-8F57-E40F3D4FDADB}"/>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a:extLst>
            <a:ext uri="{FF2B5EF4-FFF2-40B4-BE49-F238E27FC236}">
              <a16:creationId xmlns:a16="http://schemas.microsoft.com/office/drawing/2014/main" id="{312B26A0-D742-4402-BF31-793D6B9E7B63}"/>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a:extLst>
            <a:ext uri="{FF2B5EF4-FFF2-40B4-BE49-F238E27FC236}">
              <a16:creationId xmlns:a16="http://schemas.microsoft.com/office/drawing/2014/main" id="{FB12E82A-80E4-4731-BA23-41EA82462E8A}"/>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a:extLst>
            <a:ext uri="{FF2B5EF4-FFF2-40B4-BE49-F238E27FC236}">
              <a16:creationId xmlns:a16="http://schemas.microsoft.com/office/drawing/2014/main" id="{C4FB19E1-7C87-42AB-9799-F4620B7B3152}"/>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a:extLst>
            <a:ext uri="{FF2B5EF4-FFF2-40B4-BE49-F238E27FC236}">
              <a16:creationId xmlns:a16="http://schemas.microsoft.com/office/drawing/2014/main" id="{ACEE8DC0-9CD7-48A7-B216-8D0A0FC1DD73}"/>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a:extLst>
            <a:ext uri="{FF2B5EF4-FFF2-40B4-BE49-F238E27FC236}">
              <a16:creationId xmlns:a16="http://schemas.microsoft.com/office/drawing/2014/main" id="{DAAA2E66-7CBE-4D8B-A833-6E4308987622}"/>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a:extLst>
            <a:ext uri="{FF2B5EF4-FFF2-40B4-BE49-F238E27FC236}">
              <a16:creationId xmlns:a16="http://schemas.microsoft.com/office/drawing/2014/main" id="{42867B6E-C3EF-49BB-8D61-270FE4989AB2}"/>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a:extLst>
            <a:ext uri="{FF2B5EF4-FFF2-40B4-BE49-F238E27FC236}">
              <a16:creationId xmlns:a16="http://schemas.microsoft.com/office/drawing/2014/main" id="{E7721714-82CE-4278-9997-8C6280694245}"/>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a:extLst>
            <a:ext uri="{FF2B5EF4-FFF2-40B4-BE49-F238E27FC236}">
              <a16:creationId xmlns:a16="http://schemas.microsoft.com/office/drawing/2014/main" id="{83B5FEAB-ACE0-43F4-BE28-09E0339CB0B4}"/>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a:extLst>
            <a:ext uri="{FF2B5EF4-FFF2-40B4-BE49-F238E27FC236}">
              <a16:creationId xmlns:a16="http://schemas.microsoft.com/office/drawing/2014/main" id="{90461676-23AF-4A9C-9680-810FB48C6A96}"/>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AE89972B-3619-4EDB-ADE2-87E5B96F366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a:extLst>
            <a:ext uri="{FF2B5EF4-FFF2-40B4-BE49-F238E27FC236}">
              <a16:creationId xmlns:a16="http://schemas.microsoft.com/office/drawing/2014/main" id="{E729F2FB-D5FC-4201-A1C1-7724D59C5634}"/>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52795</xdr:rowOff>
    </xdr:from>
    <xdr:to>
      <xdr:col>85</xdr:col>
      <xdr:colOff>126364</xdr:colOff>
      <xdr:row>86</xdr:row>
      <xdr:rowOff>168729</xdr:rowOff>
    </xdr:to>
    <xdr:cxnSp macro="">
      <xdr:nvCxnSpPr>
        <xdr:cNvPr id="753" name="直線コネクタ 752">
          <a:extLst>
            <a:ext uri="{FF2B5EF4-FFF2-40B4-BE49-F238E27FC236}">
              <a16:creationId xmlns:a16="http://schemas.microsoft.com/office/drawing/2014/main" id="{E0DA6517-7EDB-4F54-B054-C394278930DD}"/>
            </a:ext>
          </a:extLst>
        </xdr:cNvPr>
        <xdr:cNvCxnSpPr/>
      </xdr:nvCxnSpPr>
      <xdr:spPr>
        <a:xfrm flipV="1">
          <a:off x="14375764" y="13128715"/>
          <a:ext cx="0" cy="145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4" name="【児童館】&#10;有形固定資産減価償却率最小値テキスト">
          <a:extLst>
            <a:ext uri="{FF2B5EF4-FFF2-40B4-BE49-F238E27FC236}">
              <a16:creationId xmlns:a16="http://schemas.microsoft.com/office/drawing/2014/main" id="{2D614234-2C9B-4E8F-9D9E-4F1C12F67913}"/>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5" name="直線コネクタ 754">
          <a:extLst>
            <a:ext uri="{FF2B5EF4-FFF2-40B4-BE49-F238E27FC236}">
              <a16:creationId xmlns:a16="http://schemas.microsoft.com/office/drawing/2014/main" id="{779F43E3-EEE5-46BA-8B3A-F5A1CD600A3B}"/>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170922</xdr:rowOff>
    </xdr:from>
    <xdr:ext cx="340478" cy="259045"/>
    <xdr:sp macro="" textlink="">
      <xdr:nvSpPr>
        <xdr:cNvPr id="756" name="【児童館】&#10;有形固定資産減価償却率最大値テキスト">
          <a:extLst>
            <a:ext uri="{FF2B5EF4-FFF2-40B4-BE49-F238E27FC236}">
              <a16:creationId xmlns:a16="http://schemas.microsoft.com/office/drawing/2014/main" id="{0CE6D12B-72D0-45D0-92DE-EE2ABFE382FE}"/>
            </a:ext>
          </a:extLst>
        </xdr:cNvPr>
        <xdr:cNvSpPr txBox="1"/>
      </xdr:nvSpPr>
      <xdr:spPr>
        <a:xfrm>
          <a:off x="14414500" y="129115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52795</xdr:rowOff>
    </xdr:from>
    <xdr:to>
      <xdr:col>86</xdr:col>
      <xdr:colOff>25400</xdr:colOff>
      <xdr:row>78</xdr:row>
      <xdr:rowOff>52795</xdr:rowOff>
    </xdr:to>
    <xdr:cxnSp macro="">
      <xdr:nvCxnSpPr>
        <xdr:cNvPr id="757" name="直線コネクタ 756">
          <a:extLst>
            <a:ext uri="{FF2B5EF4-FFF2-40B4-BE49-F238E27FC236}">
              <a16:creationId xmlns:a16="http://schemas.microsoft.com/office/drawing/2014/main" id="{24A1D082-AA64-445C-8D35-55E46610A848}"/>
            </a:ext>
          </a:extLst>
        </xdr:cNvPr>
        <xdr:cNvCxnSpPr/>
      </xdr:nvCxnSpPr>
      <xdr:spPr>
        <a:xfrm>
          <a:off x="14287500" y="13128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3646</xdr:rowOff>
    </xdr:from>
    <xdr:ext cx="405111" cy="259045"/>
    <xdr:sp macro="" textlink="">
      <xdr:nvSpPr>
        <xdr:cNvPr id="758" name="【児童館】&#10;有形固定資産減価償却率平均値テキスト">
          <a:extLst>
            <a:ext uri="{FF2B5EF4-FFF2-40B4-BE49-F238E27FC236}">
              <a16:creationId xmlns:a16="http://schemas.microsoft.com/office/drawing/2014/main" id="{C21E3FE0-899A-434F-A6D0-DDE585DAF186}"/>
            </a:ext>
          </a:extLst>
        </xdr:cNvPr>
        <xdr:cNvSpPr txBox="1"/>
      </xdr:nvSpPr>
      <xdr:spPr>
        <a:xfrm>
          <a:off x="14414500" y="135824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759" name="フローチャート: 判断 758">
          <a:extLst>
            <a:ext uri="{FF2B5EF4-FFF2-40B4-BE49-F238E27FC236}">
              <a16:creationId xmlns:a16="http://schemas.microsoft.com/office/drawing/2014/main" id="{09C4B280-26EF-44D3-97FD-D7F89667C9B7}"/>
            </a:ext>
          </a:extLst>
        </xdr:cNvPr>
        <xdr:cNvSpPr/>
      </xdr:nvSpPr>
      <xdr:spPr>
        <a:xfrm>
          <a:off x="14325600" y="1373105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60" name="フローチャート: 判断 759">
          <a:extLst>
            <a:ext uri="{FF2B5EF4-FFF2-40B4-BE49-F238E27FC236}">
              <a16:creationId xmlns:a16="http://schemas.microsoft.com/office/drawing/2014/main" id="{1A89492D-AE23-4D06-BAFE-8ED0598A0A5D}"/>
            </a:ext>
          </a:extLst>
        </xdr:cNvPr>
        <xdr:cNvSpPr/>
      </xdr:nvSpPr>
      <xdr:spPr>
        <a:xfrm>
          <a:off x="1357884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72208</xdr:rowOff>
    </xdr:from>
    <xdr:to>
      <xdr:col>76</xdr:col>
      <xdr:colOff>165100</xdr:colOff>
      <xdr:row>83</xdr:row>
      <xdr:rowOff>2358</xdr:rowOff>
    </xdr:to>
    <xdr:sp macro="" textlink="">
      <xdr:nvSpPr>
        <xdr:cNvPr id="761" name="フローチャート: 判断 760">
          <a:extLst>
            <a:ext uri="{FF2B5EF4-FFF2-40B4-BE49-F238E27FC236}">
              <a16:creationId xmlns:a16="http://schemas.microsoft.com/office/drawing/2014/main" id="{38447B2F-1386-40FF-845E-E696588F1764}"/>
            </a:ext>
          </a:extLst>
        </xdr:cNvPr>
        <xdr:cNvSpPr/>
      </xdr:nvSpPr>
      <xdr:spPr>
        <a:xfrm>
          <a:off x="12804140" y="1381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75474</xdr:rowOff>
    </xdr:from>
    <xdr:to>
      <xdr:col>72</xdr:col>
      <xdr:colOff>38100</xdr:colOff>
      <xdr:row>85</xdr:row>
      <xdr:rowOff>5624</xdr:rowOff>
    </xdr:to>
    <xdr:sp macro="" textlink="">
      <xdr:nvSpPr>
        <xdr:cNvPr id="762" name="フローチャート: 判断 761">
          <a:extLst>
            <a:ext uri="{FF2B5EF4-FFF2-40B4-BE49-F238E27FC236}">
              <a16:creationId xmlns:a16="http://schemas.microsoft.com/office/drawing/2014/main" id="{1B15D959-DCB4-422B-9EA0-FB7611251504}"/>
            </a:ext>
          </a:extLst>
        </xdr:cNvPr>
        <xdr:cNvSpPr/>
      </xdr:nvSpPr>
      <xdr:spPr>
        <a:xfrm>
          <a:off x="12029440" y="141572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98334</xdr:rowOff>
    </xdr:from>
    <xdr:to>
      <xdr:col>67</xdr:col>
      <xdr:colOff>101600</xdr:colOff>
      <xdr:row>85</xdr:row>
      <xdr:rowOff>28484</xdr:rowOff>
    </xdr:to>
    <xdr:sp macro="" textlink="">
      <xdr:nvSpPr>
        <xdr:cNvPr id="763" name="フローチャート: 判断 762">
          <a:extLst>
            <a:ext uri="{FF2B5EF4-FFF2-40B4-BE49-F238E27FC236}">
              <a16:creationId xmlns:a16="http://schemas.microsoft.com/office/drawing/2014/main" id="{EAFDDD4B-54DB-4859-841E-0F566612CB49}"/>
            </a:ext>
          </a:extLst>
        </xdr:cNvPr>
        <xdr:cNvSpPr/>
      </xdr:nvSpPr>
      <xdr:spPr>
        <a:xfrm>
          <a:off x="11231880" y="141800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72C9B72B-77BA-4D50-A3B5-D1B0A03BE4C7}"/>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1598F980-909C-4937-BF4E-7E9FCF208D4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70195625-FAB4-47CF-A3A7-DC3607DC972F}"/>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67EE1CF5-076A-4F52-AEA2-537A5921E707}"/>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817F56E4-BA55-451D-986D-0A57EC3914BA}"/>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69" name="楕円 768">
          <a:extLst>
            <a:ext uri="{FF2B5EF4-FFF2-40B4-BE49-F238E27FC236}">
              <a16:creationId xmlns:a16="http://schemas.microsoft.com/office/drawing/2014/main" id="{DFAB12A9-44A7-4D00-BEB8-E0195AB013EE}"/>
            </a:ext>
          </a:extLst>
        </xdr:cNvPr>
        <xdr:cNvSpPr/>
      </xdr:nvSpPr>
      <xdr:spPr>
        <a:xfrm>
          <a:off x="14325600" y="1453496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70" name="【児童館】&#10;有形固定資産減価償却率該当値テキスト">
          <a:extLst>
            <a:ext uri="{FF2B5EF4-FFF2-40B4-BE49-F238E27FC236}">
              <a16:creationId xmlns:a16="http://schemas.microsoft.com/office/drawing/2014/main" id="{54E94343-2C0B-4583-A2AD-C8B312760B5A}"/>
            </a:ext>
          </a:extLst>
        </xdr:cNvPr>
        <xdr:cNvSpPr txBox="1"/>
      </xdr:nvSpPr>
      <xdr:spPr>
        <a:xfrm>
          <a:off x="14414500" y="1444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71" name="楕円 770">
          <a:extLst>
            <a:ext uri="{FF2B5EF4-FFF2-40B4-BE49-F238E27FC236}">
              <a16:creationId xmlns:a16="http://schemas.microsoft.com/office/drawing/2014/main" id="{25007C1E-6204-46D7-ACAB-D36588AD7FFB}"/>
            </a:ext>
          </a:extLst>
        </xdr:cNvPr>
        <xdr:cNvSpPr/>
      </xdr:nvSpPr>
      <xdr:spPr>
        <a:xfrm>
          <a:off x="1357884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72" name="直線コネクタ 771">
          <a:extLst>
            <a:ext uri="{FF2B5EF4-FFF2-40B4-BE49-F238E27FC236}">
              <a16:creationId xmlns:a16="http://schemas.microsoft.com/office/drawing/2014/main" id="{7A9D9710-1269-4F72-BF84-DA0DC79A2C76}"/>
            </a:ext>
          </a:extLst>
        </xdr:cNvPr>
        <xdr:cNvCxnSpPr/>
      </xdr:nvCxnSpPr>
      <xdr:spPr>
        <a:xfrm>
          <a:off x="13629640" y="14585769"/>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64044</xdr:rowOff>
    </xdr:from>
    <xdr:to>
      <xdr:col>76</xdr:col>
      <xdr:colOff>165100</xdr:colOff>
      <xdr:row>86</xdr:row>
      <xdr:rowOff>165644</xdr:rowOff>
    </xdr:to>
    <xdr:sp macro="" textlink="">
      <xdr:nvSpPr>
        <xdr:cNvPr id="773" name="楕円 772">
          <a:extLst>
            <a:ext uri="{FF2B5EF4-FFF2-40B4-BE49-F238E27FC236}">
              <a16:creationId xmlns:a16="http://schemas.microsoft.com/office/drawing/2014/main" id="{4B7FF53D-0C75-4FE5-A02E-89365A6E2CED}"/>
            </a:ext>
          </a:extLst>
        </xdr:cNvPr>
        <xdr:cNvSpPr/>
      </xdr:nvSpPr>
      <xdr:spPr>
        <a:xfrm>
          <a:off x="12804140" y="1448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114844</xdr:rowOff>
    </xdr:from>
    <xdr:to>
      <xdr:col>81</xdr:col>
      <xdr:colOff>50800</xdr:colOff>
      <xdr:row>86</xdr:row>
      <xdr:rowOff>168729</xdr:rowOff>
    </xdr:to>
    <xdr:cxnSp macro="">
      <xdr:nvCxnSpPr>
        <xdr:cNvPr id="774" name="直線コネクタ 773">
          <a:extLst>
            <a:ext uri="{FF2B5EF4-FFF2-40B4-BE49-F238E27FC236}">
              <a16:creationId xmlns:a16="http://schemas.microsoft.com/office/drawing/2014/main" id="{1AE1BBB3-498C-430C-AF6D-2390C1C21174}"/>
            </a:ext>
          </a:extLst>
        </xdr:cNvPr>
        <xdr:cNvCxnSpPr/>
      </xdr:nvCxnSpPr>
      <xdr:spPr>
        <a:xfrm>
          <a:off x="12854940" y="14531884"/>
          <a:ext cx="7747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158750</xdr:rowOff>
    </xdr:from>
    <xdr:to>
      <xdr:col>72</xdr:col>
      <xdr:colOff>38100</xdr:colOff>
      <xdr:row>86</xdr:row>
      <xdr:rowOff>88900</xdr:rowOff>
    </xdr:to>
    <xdr:sp macro="" textlink="">
      <xdr:nvSpPr>
        <xdr:cNvPr id="775" name="楕円 774">
          <a:extLst>
            <a:ext uri="{FF2B5EF4-FFF2-40B4-BE49-F238E27FC236}">
              <a16:creationId xmlns:a16="http://schemas.microsoft.com/office/drawing/2014/main" id="{D9E7764E-163C-49B5-86F3-121871AA9865}"/>
            </a:ext>
          </a:extLst>
        </xdr:cNvPr>
        <xdr:cNvSpPr/>
      </xdr:nvSpPr>
      <xdr:spPr>
        <a:xfrm>
          <a:off x="12029440" y="1440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38100</xdr:rowOff>
    </xdr:from>
    <xdr:to>
      <xdr:col>76</xdr:col>
      <xdr:colOff>114300</xdr:colOff>
      <xdr:row>86</xdr:row>
      <xdr:rowOff>114844</xdr:rowOff>
    </xdr:to>
    <xdr:cxnSp macro="">
      <xdr:nvCxnSpPr>
        <xdr:cNvPr id="776" name="直線コネクタ 775">
          <a:extLst>
            <a:ext uri="{FF2B5EF4-FFF2-40B4-BE49-F238E27FC236}">
              <a16:creationId xmlns:a16="http://schemas.microsoft.com/office/drawing/2014/main" id="{6C92AF7A-0C48-4091-B9AF-98A5D7A17429}"/>
            </a:ext>
          </a:extLst>
        </xdr:cNvPr>
        <xdr:cNvCxnSpPr/>
      </xdr:nvCxnSpPr>
      <xdr:spPr>
        <a:xfrm>
          <a:off x="12072620" y="14455140"/>
          <a:ext cx="78232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83638</xdr:rowOff>
    </xdr:from>
    <xdr:to>
      <xdr:col>67</xdr:col>
      <xdr:colOff>101600</xdr:colOff>
      <xdr:row>86</xdr:row>
      <xdr:rowOff>13788</xdr:rowOff>
    </xdr:to>
    <xdr:sp macro="" textlink="">
      <xdr:nvSpPr>
        <xdr:cNvPr id="777" name="楕円 776">
          <a:extLst>
            <a:ext uri="{FF2B5EF4-FFF2-40B4-BE49-F238E27FC236}">
              <a16:creationId xmlns:a16="http://schemas.microsoft.com/office/drawing/2014/main" id="{8E1379E0-E854-476C-AF89-224495649239}"/>
            </a:ext>
          </a:extLst>
        </xdr:cNvPr>
        <xdr:cNvSpPr/>
      </xdr:nvSpPr>
      <xdr:spPr>
        <a:xfrm>
          <a:off x="11231880" y="14333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134438</xdr:rowOff>
    </xdr:from>
    <xdr:to>
      <xdr:col>71</xdr:col>
      <xdr:colOff>177800</xdr:colOff>
      <xdr:row>86</xdr:row>
      <xdr:rowOff>38100</xdr:rowOff>
    </xdr:to>
    <xdr:cxnSp macro="">
      <xdr:nvCxnSpPr>
        <xdr:cNvPr id="778" name="直線コネクタ 777">
          <a:extLst>
            <a:ext uri="{FF2B5EF4-FFF2-40B4-BE49-F238E27FC236}">
              <a16:creationId xmlns:a16="http://schemas.microsoft.com/office/drawing/2014/main" id="{D08660D3-3C9A-4022-A3B2-B4EC4CE23E5A}"/>
            </a:ext>
          </a:extLst>
        </xdr:cNvPr>
        <xdr:cNvCxnSpPr/>
      </xdr:nvCxnSpPr>
      <xdr:spPr>
        <a:xfrm>
          <a:off x="11282680" y="14383838"/>
          <a:ext cx="789940" cy="7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79" name="n_1aveValue【児童館】&#10;有形固定資産減価償却率">
          <a:extLst>
            <a:ext uri="{FF2B5EF4-FFF2-40B4-BE49-F238E27FC236}">
              <a16:creationId xmlns:a16="http://schemas.microsoft.com/office/drawing/2014/main" id="{95FB7E89-711F-4A15-867F-D8B43D53B282}"/>
            </a:ext>
          </a:extLst>
        </xdr:cNvPr>
        <xdr:cNvSpPr txBox="1"/>
      </xdr:nvSpPr>
      <xdr:spPr>
        <a:xfrm>
          <a:off x="134372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18885</xdr:rowOff>
    </xdr:from>
    <xdr:ext cx="405111" cy="259045"/>
    <xdr:sp macro="" textlink="">
      <xdr:nvSpPr>
        <xdr:cNvPr id="780" name="n_2aveValue【児童館】&#10;有形固定資産減価償却率">
          <a:extLst>
            <a:ext uri="{FF2B5EF4-FFF2-40B4-BE49-F238E27FC236}">
              <a16:creationId xmlns:a16="http://schemas.microsoft.com/office/drawing/2014/main" id="{81F6BAC0-7806-4FF6-9D2D-5C67CD844B4C}"/>
            </a:ext>
          </a:extLst>
        </xdr:cNvPr>
        <xdr:cNvSpPr txBox="1"/>
      </xdr:nvSpPr>
      <xdr:spPr>
        <a:xfrm>
          <a:off x="12675244" y="1359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22151</xdr:rowOff>
    </xdr:from>
    <xdr:ext cx="405111" cy="259045"/>
    <xdr:sp macro="" textlink="">
      <xdr:nvSpPr>
        <xdr:cNvPr id="781" name="n_3aveValue【児童館】&#10;有形固定資産減価償却率">
          <a:extLst>
            <a:ext uri="{FF2B5EF4-FFF2-40B4-BE49-F238E27FC236}">
              <a16:creationId xmlns:a16="http://schemas.microsoft.com/office/drawing/2014/main" id="{B005EE78-4750-483E-ABA7-DBAE7D732510}"/>
            </a:ext>
          </a:extLst>
        </xdr:cNvPr>
        <xdr:cNvSpPr txBox="1"/>
      </xdr:nvSpPr>
      <xdr:spPr>
        <a:xfrm>
          <a:off x="11900544" y="1393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45011</xdr:rowOff>
    </xdr:from>
    <xdr:ext cx="405111" cy="259045"/>
    <xdr:sp macro="" textlink="">
      <xdr:nvSpPr>
        <xdr:cNvPr id="782" name="n_4aveValue【児童館】&#10;有形固定資産減価償却率">
          <a:extLst>
            <a:ext uri="{FF2B5EF4-FFF2-40B4-BE49-F238E27FC236}">
              <a16:creationId xmlns:a16="http://schemas.microsoft.com/office/drawing/2014/main" id="{DFAAF456-6518-4436-A94D-678081515DBB}"/>
            </a:ext>
          </a:extLst>
        </xdr:cNvPr>
        <xdr:cNvSpPr txBox="1"/>
      </xdr:nvSpPr>
      <xdr:spPr>
        <a:xfrm>
          <a:off x="11102984" y="1395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83" name="n_1mainValue【児童館】&#10;有形固定資産減価償却率">
          <a:extLst>
            <a:ext uri="{FF2B5EF4-FFF2-40B4-BE49-F238E27FC236}">
              <a16:creationId xmlns:a16="http://schemas.microsoft.com/office/drawing/2014/main" id="{18457FC7-356F-4CDD-BBE7-D2D2CBC645FB}"/>
            </a:ext>
          </a:extLst>
        </xdr:cNvPr>
        <xdr:cNvSpPr txBox="1"/>
      </xdr:nvSpPr>
      <xdr:spPr>
        <a:xfrm>
          <a:off x="1341254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156771</xdr:rowOff>
    </xdr:from>
    <xdr:ext cx="405111" cy="259045"/>
    <xdr:sp macro="" textlink="">
      <xdr:nvSpPr>
        <xdr:cNvPr id="784" name="n_2mainValue【児童館】&#10;有形固定資産減価償却率">
          <a:extLst>
            <a:ext uri="{FF2B5EF4-FFF2-40B4-BE49-F238E27FC236}">
              <a16:creationId xmlns:a16="http://schemas.microsoft.com/office/drawing/2014/main" id="{F47EA572-B1BC-4BBE-BF31-12457A8CB447}"/>
            </a:ext>
          </a:extLst>
        </xdr:cNvPr>
        <xdr:cNvSpPr txBox="1"/>
      </xdr:nvSpPr>
      <xdr:spPr>
        <a:xfrm>
          <a:off x="12675244" y="1457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80027</xdr:rowOff>
    </xdr:from>
    <xdr:ext cx="405111" cy="259045"/>
    <xdr:sp macro="" textlink="">
      <xdr:nvSpPr>
        <xdr:cNvPr id="785" name="n_3mainValue【児童館】&#10;有形固定資産減価償却率">
          <a:extLst>
            <a:ext uri="{FF2B5EF4-FFF2-40B4-BE49-F238E27FC236}">
              <a16:creationId xmlns:a16="http://schemas.microsoft.com/office/drawing/2014/main" id="{1B5560DF-3C07-4F0E-A908-143CACA3CE8D}"/>
            </a:ext>
          </a:extLst>
        </xdr:cNvPr>
        <xdr:cNvSpPr txBox="1"/>
      </xdr:nvSpPr>
      <xdr:spPr>
        <a:xfrm>
          <a:off x="11900544" y="1449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4915</xdr:rowOff>
    </xdr:from>
    <xdr:ext cx="405111" cy="259045"/>
    <xdr:sp macro="" textlink="">
      <xdr:nvSpPr>
        <xdr:cNvPr id="786" name="n_4mainValue【児童館】&#10;有形固定資産減価償却率">
          <a:extLst>
            <a:ext uri="{FF2B5EF4-FFF2-40B4-BE49-F238E27FC236}">
              <a16:creationId xmlns:a16="http://schemas.microsoft.com/office/drawing/2014/main" id="{B655C63C-08F6-4018-9D33-DCC8083EABE5}"/>
            </a:ext>
          </a:extLst>
        </xdr:cNvPr>
        <xdr:cNvSpPr txBox="1"/>
      </xdr:nvSpPr>
      <xdr:spPr>
        <a:xfrm>
          <a:off x="11102984" y="1442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2867AEAE-E8A9-4F2B-A20B-44D14C277E6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075A8D6E-9EBD-40DC-A25A-AB03B43D7FA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6C03B16F-A199-4649-9011-B1620FFD1F22}"/>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966B08B8-AF10-4EA3-8273-8294FE951A2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15EDB4DB-F8D0-48D3-8C9D-4A1B25520FA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F8DC89B9-3F84-4496-8BFE-D8BCFF1BAAC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3E065C22-3531-4AF5-8CFA-C992EA32AE1A}"/>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ABAAE4D6-F3F9-4F1F-83F9-A0A7C7E97CB3}"/>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C6576B34-F8D3-4D9E-BC21-547B75C4548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AC6BF6CD-6F48-49EF-8E04-1689D274F573}"/>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7" name="直線コネクタ 796">
          <a:extLst>
            <a:ext uri="{FF2B5EF4-FFF2-40B4-BE49-F238E27FC236}">
              <a16:creationId xmlns:a16="http://schemas.microsoft.com/office/drawing/2014/main" id="{B6C423F5-D211-4774-9147-56C86489148B}"/>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8" name="テキスト ボックス 797">
          <a:extLst>
            <a:ext uri="{FF2B5EF4-FFF2-40B4-BE49-F238E27FC236}">
              <a16:creationId xmlns:a16="http://schemas.microsoft.com/office/drawing/2014/main" id="{F68A1987-061C-4ED3-8E12-EEFD95CA1C9A}"/>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9" name="直線コネクタ 798">
          <a:extLst>
            <a:ext uri="{FF2B5EF4-FFF2-40B4-BE49-F238E27FC236}">
              <a16:creationId xmlns:a16="http://schemas.microsoft.com/office/drawing/2014/main" id="{1D726C20-FE95-4740-B5B0-48528DE5F88D}"/>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0" name="テキスト ボックス 799">
          <a:extLst>
            <a:ext uri="{FF2B5EF4-FFF2-40B4-BE49-F238E27FC236}">
              <a16:creationId xmlns:a16="http://schemas.microsoft.com/office/drawing/2014/main" id="{17AEDDCA-4584-4E6F-9437-F9209D96E5E8}"/>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1" name="直線コネクタ 800">
          <a:extLst>
            <a:ext uri="{FF2B5EF4-FFF2-40B4-BE49-F238E27FC236}">
              <a16:creationId xmlns:a16="http://schemas.microsoft.com/office/drawing/2014/main" id="{938463CB-DF09-4F1B-B2C7-D93B0B11DB90}"/>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2" name="テキスト ボックス 801">
          <a:extLst>
            <a:ext uri="{FF2B5EF4-FFF2-40B4-BE49-F238E27FC236}">
              <a16:creationId xmlns:a16="http://schemas.microsoft.com/office/drawing/2014/main" id="{99FCFFE9-1AD5-4D92-8189-0F767B285488}"/>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3" name="直線コネクタ 802">
          <a:extLst>
            <a:ext uri="{FF2B5EF4-FFF2-40B4-BE49-F238E27FC236}">
              <a16:creationId xmlns:a16="http://schemas.microsoft.com/office/drawing/2014/main" id="{8B23DB8D-DCBF-4A7F-9864-32CEFEFAEFF2}"/>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4" name="テキスト ボックス 803">
          <a:extLst>
            <a:ext uri="{FF2B5EF4-FFF2-40B4-BE49-F238E27FC236}">
              <a16:creationId xmlns:a16="http://schemas.microsoft.com/office/drawing/2014/main" id="{F278D382-3AAC-450A-BA9B-1E0FFA31AF12}"/>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5" name="直線コネクタ 804">
          <a:extLst>
            <a:ext uri="{FF2B5EF4-FFF2-40B4-BE49-F238E27FC236}">
              <a16:creationId xmlns:a16="http://schemas.microsoft.com/office/drawing/2014/main" id="{1636FAA5-EAE7-4590-9C50-30A41F7144BC}"/>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6" name="テキスト ボックス 805">
          <a:extLst>
            <a:ext uri="{FF2B5EF4-FFF2-40B4-BE49-F238E27FC236}">
              <a16:creationId xmlns:a16="http://schemas.microsoft.com/office/drawing/2014/main" id="{991F7D0F-11A7-41CC-B2CA-E93A18EFBCC2}"/>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7" name="直線コネクタ 806">
          <a:extLst>
            <a:ext uri="{FF2B5EF4-FFF2-40B4-BE49-F238E27FC236}">
              <a16:creationId xmlns:a16="http://schemas.microsoft.com/office/drawing/2014/main" id="{F1E286BA-64DD-45B2-A860-7A848C866AB1}"/>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8" name="テキスト ボックス 807">
          <a:extLst>
            <a:ext uri="{FF2B5EF4-FFF2-40B4-BE49-F238E27FC236}">
              <a16:creationId xmlns:a16="http://schemas.microsoft.com/office/drawing/2014/main" id="{C7D03E00-B970-4352-B7DE-34889329AA28}"/>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a:extLst>
            <a:ext uri="{FF2B5EF4-FFF2-40B4-BE49-F238E27FC236}">
              <a16:creationId xmlns:a16="http://schemas.microsoft.com/office/drawing/2014/main" id="{AB1B0B53-8B61-4FBC-B4FE-672847EE5B8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a:extLst>
            <a:ext uri="{FF2B5EF4-FFF2-40B4-BE49-F238E27FC236}">
              <a16:creationId xmlns:a16="http://schemas.microsoft.com/office/drawing/2014/main" id="{82DF70A3-54C0-426F-B245-700482C063E3}"/>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児童館】&#10;一人当たり面積グラフ枠">
          <a:extLst>
            <a:ext uri="{FF2B5EF4-FFF2-40B4-BE49-F238E27FC236}">
              <a16:creationId xmlns:a16="http://schemas.microsoft.com/office/drawing/2014/main" id="{837D537B-8687-4C4C-B544-FD6BACB3C777}"/>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38100</xdr:rowOff>
    </xdr:to>
    <xdr:cxnSp macro="">
      <xdr:nvCxnSpPr>
        <xdr:cNvPr id="812" name="直線コネクタ 811">
          <a:extLst>
            <a:ext uri="{FF2B5EF4-FFF2-40B4-BE49-F238E27FC236}">
              <a16:creationId xmlns:a16="http://schemas.microsoft.com/office/drawing/2014/main" id="{B4F37DA6-9903-423B-AEA5-FA800A5F03E4}"/>
            </a:ext>
          </a:extLst>
        </xdr:cNvPr>
        <xdr:cNvCxnSpPr/>
      </xdr:nvCxnSpPr>
      <xdr:spPr>
        <a:xfrm flipV="1">
          <a:off x="19509104" y="1300353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813" name="【児童館】&#10;一人当たり面積最小値テキスト">
          <a:extLst>
            <a:ext uri="{FF2B5EF4-FFF2-40B4-BE49-F238E27FC236}">
              <a16:creationId xmlns:a16="http://schemas.microsoft.com/office/drawing/2014/main" id="{64FE3293-D76D-4B03-8E29-43B31183E7F9}"/>
            </a:ext>
          </a:extLst>
        </xdr:cNvPr>
        <xdr:cNvSpPr txBox="1"/>
      </xdr:nvSpPr>
      <xdr:spPr>
        <a:xfrm>
          <a:off x="1954784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814" name="直線コネクタ 813">
          <a:extLst>
            <a:ext uri="{FF2B5EF4-FFF2-40B4-BE49-F238E27FC236}">
              <a16:creationId xmlns:a16="http://schemas.microsoft.com/office/drawing/2014/main" id="{5A003265-03E2-4F3A-80D0-2F96F19434AD}"/>
            </a:ext>
          </a:extLst>
        </xdr:cNvPr>
        <xdr:cNvCxnSpPr/>
      </xdr:nvCxnSpPr>
      <xdr:spPr>
        <a:xfrm>
          <a:off x="194437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815" name="【児童館】&#10;一人当たり面積最大値テキスト">
          <a:extLst>
            <a:ext uri="{FF2B5EF4-FFF2-40B4-BE49-F238E27FC236}">
              <a16:creationId xmlns:a16="http://schemas.microsoft.com/office/drawing/2014/main" id="{2A4113BF-C09C-4858-B4B3-C77D5683CF2B}"/>
            </a:ext>
          </a:extLst>
        </xdr:cNvPr>
        <xdr:cNvSpPr txBox="1"/>
      </xdr:nvSpPr>
      <xdr:spPr>
        <a:xfrm>
          <a:off x="19547840" y="1278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16" name="直線コネクタ 815">
          <a:extLst>
            <a:ext uri="{FF2B5EF4-FFF2-40B4-BE49-F238E27FC236}">
              <a16:creationId xmlns:a16="http://schemas.microsoft.com/office/drawing/2014/main" id="{C363343E-2E93-4D28-B84E-EAF183E377BC}"/>
            </a:ext>
          </a:extLst>
        </xdr:cNvPr>
        <xdr:cNvCxnSpPr/>
      </xdr:nvCxnSpPr>
      <xdr:spPr>
        <a:xfrm>
          <a:off x="19443700" y="13003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157134</xdr:rowOff>
    </xdr:from>
    <xdr:ext cx="469744" cy="259045"/>
    <xdr:sp macro="" textlink="">
      <xdr:nvSpPr>
        <xdr:cNvPr id="817" name="【児童館】&#10;一人当たり面積平均値テキスト">
          <a:extLst>
            <a:ext uri="{FF2B5EF4-FFF2-40B4-BE49-F238E27FC236}">
              <a16:creationId xmlns:a16="http://schemas.microsoft.com/office/drawing/2014/main" id="{023E77AA-71D7-45BC-A788-4333F892CC0F}"/>
            </a:ext>
          </a:extLst>
        </xdr:cNvPr>
        <xdr:cNvSpPr txBox="1"/>
      </xdr:nvSpPr>
      <xdr:spPr>
        <a:xfrm>
          <a:off x="19547840" y="1373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134257</xdr:rowOff>
    </xdr:from>
    <xdr:to>
      <xdr:col>116</xdr:col>
      <xdr:colOff>114300</xdr:colOff>
      <xdr:row>83</xdr:row>
      <xdr:rowOff>64407</xdr:rowOff>
    </xdr:to>
    <xdr:sp macro="" textlink="">
      <xdr:nvSpPr>
        <xdr:cNvPr id="818" name="フローチャート: 判断 817">
          <a:extLst>
            <a:ext uri="{FF2B5EF4-FFF2-40B4-BE49-F238E27FC236}">
              <a16:creationId xmlns:a16="http://schemas.microsoft.com/office/drawing/2014/main" id="{258ADDD7-47C6-4735-83F3-DAD5921E1EA2}"/>
            </a:ext>
          </a:extLst>
        </xdr:cNvPr>
        <xdr:cNvSpPr/>
      </xdr:nvSpPr>
      <xdr:spPr>
        <a:xfrm>
          <a:off x="19458940" y="138807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150586</xdr:rowOff>
    </xdr:from>
    <xdr:to>
      <xdr:col>112</xdr:col>
      <xdr:colOff>38100</xdr:colOff>
      <xdr:row>83</xdr:row>
      <xdr:rowOff>80736</xdr:rowOff>
    </xdr:to>
    <xdr:sp macro="" textlink="">
      <xdr:nvSpPr>
        <xdr:cNvPr id="819" name="フローチャート: 判断 818">
          <a:extLst>
            <a:ext uri="{FF2B5EF4-FFF2-40B4-BE49-F238E27FC236}">
              <a16:creationId xmlns:a16="http://schemas.microsoft.com/office/drawing/2014/main" id="{A950AC3B-356B-44CB-B0FD-A43A0077AB1A}"/>
            </a:ext>
          </a:extLst>
        </xdr:cNvPr>
        <xdr:cNvSpPr/>
      </xdr:nvSpPr>
      <xdr:spPr>
        <a:xfrm>
          <a:off x="18735040" y="138970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0" name="フローチャート: 判断 819">
          <a:extLst>
            <a:ext uri="{FF2B5EF4-FFF2-40B4-BE49-F238E27FC236}">
              <a16:creationId xmlns:a16="http://schemas.microsoft.com/office/drawing/2014/main" id="{40AA697D-C814-4011-9FD6-18C2A90D36C9}"/>
            </a:ext>
          </a:extLst>
        </xdr:cNvPr>
        <xdr:cNvSpPr/>
      </xdr:nvSpPr>
      <xdr:spPr>
        <a:xfrm>
          <a:off x="17937480" y="13831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28121</xdr:rowOff>
    </xdr:from>
    <xdr:to>
      <xdr:col>102</xdr:col>
      <xdr:colOff>165100</xdr:colOff>
      <xdr:row>81</xdr:row>
      <xdr:rowOff>129721</xdr:rowOff>
    </xdr:to>
    <xdr:sp macro="" textlink="">
      <xdr:nvSpPr>
        <xdr:cNvPr id="821" name="フローチャート: 判断 820">
          <a:extLst>
            <a:ext uri="{FF2B5EF4-FFF2-40B4-BE49-F238E27FC236}">
              <a16:creationId xmlns:a16="http://schemas.microsoft.com/office/drawing/2014/main" id="{301A02CA-7AF2-4904-AE8E-EA3B421426F8}"/>
            </a:ext>
          </a:extLst>
        </xdr:cNvPr>
        <xdr:cNvSpPr/>
      </xdr:nvSpPr>
      <xdr:spPr>
        <a:xfrm>
          <a:off x="17162780" y="1360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142421</xdr:rowOff>
    </xdr:from>
    <xdr:to>
      <xdr:col>98</xdr:col>
      <xdr:colOff>38100</xdr:colOff>
      <xdr:row>82</xdr:row>
      <xdr:rowOff>72571</xdr:rowOff>
    </xdr:to>
    <xdr:sp macro="" textlink="">
      <xdr:nvSpPr>
        <xdr:cNvPr id="822" name="フローチャート: 判断 821">
          <a:extLst>
            <a:ext uri="{FF2B5EF4-FFF2-40B4-BE49-F238E27FC236}">
              <a16:creationId xmlns:a16="http://schemas.microsoft.com/office/drawing/2014/main" id="{F97D4EAD-B45F-4649-9511-89E7F49CFFC1}"/>
            </a:ext>
          </a:extLst>
        </xdr:cNvPr>
        <xdr:cNvSpPr/>
      </xdr:nvSpPr>
      <xdr:spPr>
        <a:xfrm>
          <a:off x="16388080" y="137212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4C87B8CB-274B-488C-9FD9-2ACE794E5C88}"/>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2AE85AB4-8ADA-4EF0-9E02-264ECEADF7C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A14BD47E-BC45-4339-A07C-4A583779E66F}"/>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53712E11-9CE9-44BE-AFE1-E8A3981E0A0B}"/>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20F4FF1F-2448-4110-AEAB-F45AE13F8E6A}"/>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828" name="楕円 827">
          <a:extLst>
            <a:ext uri="{FF2B5EF4-FFF2-40B4-BE49-F238E27FC236}">
              <a16:creationId xmlns:a16="http://schemas.microsoft.com/office/drawing/2014/main" id="{AE1399B2-91FB-44F5-87BE-D7CC84648D39}"/>
            </a:ext>
          </a:extLst>
        </xdr:cNvPr>
        <xdr:cNvSpPr/>
      </xdr:nvSpPr>
      <xdr:spPr>
        <a:xfrm>
          <a:off x="1945894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829" name="【児童館】&#10;一人当たり面積該当値テキスト">
          <a:extLst>
            <a:ext uri="{FF2B5EF4-FFF2-40B4-BE49-F238E27FC236}">
              <a16:creationId xmlns:a16="http://schemas.microsoft.com/office/drawing/2014/main" id="{FFB853CA-B09F-4CFB-9EB8-9646199DC3FB}"/>
            </a:ext>
          </a:extLst>
        </xdr:cNvPr>
        <xdr:cNvSpPr txBox="1"/>
      </xdr:nvSpPr>
      <xdr:spPr>
        <a:xfrm>
          <a:off x="1954784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830" name="楕円 829">
          <a:extLst>
            <a:ext uri="{FF2B5EF4-FFF2-40B4-BE49-F238E27FC236}">
              <a16:creationId xmlns:a16="http://schemas.microsoft.com/office/drawing/2014/main" id="{9D00AAFF-C164-4659-88EC-0E7CF4A25BC7}"/>
            </a:ext>
          </a:extLst>
        </xdr:cNvPr>
        <xdr:cNvSpPr/>
      </xdr:nvSpPr>
      <xdr:spPr>
        <a:xfrm>
          <a:off x="18735040" y="1440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831" name="直線コネクタ 830">
          <a:extLst>
            <a:ext uri="{FF2B5EF4-FFF2-40B4-BE49-F238E27FC236}">
              <a16:creationId xmlns:a16="http://schemas.microsoft.com/office/drawing/2014/main" id="{87102D30-AB62-4B7D-9B51-92CCBF6FE849}"/>
            </a:ext>
          </a:extLst>
        </xdr:cNvPr>
        <xdr:cNvCxnSpPr/>
      </xdr:nvCxnSpPr>
      <xdr:spPr>
        <a:xfrm>
          <a:off x="18778220" y="144551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832" name="楕円 831">
          <a:extLst>
            <a:ext uri="{FF2B5EF4-FFF2-40B4-BE49-F238E27FC236}">
              <a16:creationId xmlns:a16="http://schemas.microsoft.com/office/drawing/2014/main" id="{F32EDE34-C99F-4497-B2F9-6898ABAACE3B}"/>
            </a:ext>
          </a:extLst>
        </xdr:cNvPr>
        <xdr:cNvSpPr/>
      </xdr:nvSpPr>
      <xdr:spPr>
        <a:xfrm>
          <a:off x="1793748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833" name="直線コネクタ 832">
          <a:extLst>
            <a:ext uri="{FF2B5EF4-FFF2-40B4-BE49-F238E27FC236}">
              <a16:creationId xmlns:a16="http://schemas.microsoft.com/office/drawing/2014/main" id="{20FC5BF8-AADB-402D-BF31-0DFD9DA89FE9}"/>
            </a:ext>
          </a:extLst>
        </xdr:cNvPr>
        <xdr:cNvCxnSpPr/>
      </xdr:nvCxnSpPr>
      <xdr:spPr>
        <a:xfrm>
          <a:off x="17988280" y="144551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34" name="楕円 833">
          <a:extLst>
            <a:ext uri="{FF2B5EF4-FFF2-40B4-BE49-F238E27FC236}">
              <a16:creationId xmlns:a16="http://schemas.microsoft.com/office/drawing/2014/main" id="{8E5B920C-D595-4EB9-9F17-42E011F695F3}"/>
            </a:ext>
          </a:extLst>
        </xdr:cNvPr>
        <xdr:cNvSpPr/>
      </xdr:nvSpPr>
      <xdr:spPr>
        <a:xfrm>
          <a:off x="1716278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835" name="直線コネクタ 834">
          <a:extLst>
            <a:ext uri="{FF2B5EF4-FFF2-40B4-BE49-F238E27FC236}">
              <a16:creationId xmlns:a16="http://schemas.microsoft.com/office/drawing/2014/main" id="{4DA47267-1E24-496D-BF19-757FCBA67550}"/>
            </a:ext>
          </a:extLst>
        </xdr:cNvPr>
        <xdr:cNvCxnSpPr/>
      </xdr:nvCxnSpPr>
      <xdr:spPr>
        <a:xfrm>
          <a:off x="17213580" y="144551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3629</xdr:rowOff>
    </xdr:from>
    <xdr:to>
      <xdr:col>98</xdr:col>
      <xdr:colOff>38100</xdr:colOff>
      <xdr:row>86</xdr:row>
      <xdr:rowOff>105229</xdr:rowOff>
    </xdr:to>
    <xdr:sp macro="" textlink="">
      <xdr:nvSpPr>
        <xdr:cNvPr id="836" name="楕円 835">
          <a:extLst>
            <a:ext uri="{FF2B5EF4-FFF2-40B4-BE49-F238E27FC236}">
              <a16:creationId xmlns:a16="http://schemas.microsoft.com/office/drawing/2014/main" id="{247D6342-F85D-4FE5-A5EC-71BF6B6A4375}"/>
            </a:ext>
          </a:extLst>
        </xdr:cNvPr>
        <xdr:cNvSpPr/>
      </xdr:nvSpPr>
      <xdr:spPr>
        <a:xfrm>
          <a:off x="16388080" y="144206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54429</xdr:rowOff>
    </xdr:to>
    <xdr:cxnSp macro="">
      <xdr:nvCxnSpPr>
        <xdr:cNvPr id="837" name="直線コネクタ 836">
          <a:extLst>
            <a:ext uri="{FF2B5EF4-FFF2-40B4-BE49-F238E27FC236}">
              <a16:creationId xmlns:a16="http://schemas.microsoft.com/office/drawing/2014/main" id="{5C69F17B-66ED-4A30-9C4F-6352EE6F0D52}"/>
            </a:ext>
          </a:extLst>
        </xdr:cNvPr>
        <xdr:cNvCxnSpPr/>
      </xdr:nvCxnSpPr>
      <xdr:spPr>
        <a:xfrm flipV="1">
          <a:off x="16431260" y="14455140"/>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97263</xdr:rowOff>
    </xdr:from>
    <xdr:ext cx="469744" cy="259045"/>
    <xdr:sp macro="" textlink="">
      <xdr:nvSpPr>
        <xdr:cNvPr id="838" name="n_1aveValue【児童館】&#10;一人当たり面積">
          <a:extLst>
            <a:ext uri="{FF2B5EF4-FFF2-40B4-BE49-F238E27FC236}">
              <a16:creationId xmlns:a16="http://schemas.microsoft.com/office/drawing/2014/main" id="{C176658F-A0B0-4A3F-9CB3-FD0EE3DD9A63}"/>
            </a:ext>
          </a:extLst>
        </xdr:cNvPr>
        <xdr:cNvSpPr txBox="1"/>
      </xdr:nvSpPr>
      <xdr:spPr>
        <a:xfrm>
          <a:off x="1856112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39" name="n_2aveValue【児童館】&#10;一人当たり面積">
          <a:extLst>
            <a:ext uri="{FF2B5EF4-FFF2-40B4-BE49-F238E27FC236}">
              <a16:creationId xmlns:a16="http://schemas.microsoft.com/office/drawing/2014/main" id="{28D344F3-7030-4C76-9E8F-7B08754FE2DF}"/>
            </a:ext>
          </a:extLst>
        </xdr:cNvPr>
        <xdr:cNvSpPr txBox="1"/>
      </xdr:nvSpPr>
      <xdr:spPr>
        <a:xfrm>
          <a:off x="17776267" y="1361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146248</xdr:rowOff>
    </xdr:from>
    <xdr:ext cx="469744" cy="259045"/>
    <xdr:sp macro="" textlink="">
      <xdr:nvSpPr>
        <xdr:cNvPr id="840" name="n_3aveValue【児童館】&#10;一人当たり面積">
          <a:extLst>
            <a:ext uri="{FF2B5EF4-FFF2-40B4-BE49-F238E27FC236}">
              <a16:creationId xmlns:a16="http://schemas.microsoft.com/office/drawing/2014/main" id="{31E745A6-4005-4DCF-835F-7CC9363D98D1}"/>
            </a:ext>
          </a:extLst>
        </xdr:cNvPr>
        <xdr:cNvSpPr txBox="1"/>
      </xdr:nvSpPr>
      <xdr:spPr>
        <a:xfrm>
          <a:off x="17001567" y="1338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89098</xdr:rowOff>
    </xdr:from>
    <xdr:ext cx="469744" cy="259045"/>
    <xdr:sp macro="" textlink="">
      <xdr:nvSpPr>
        <xdr:cNvPr id="841" name="n_4aveValue【児童館】&#10;一人当たり面積">
          <a:extLst>
            <a:ext uri="{FF2B5EF4-FFF2-40B4-BE49-F238E27FC236}">
              <a16:creationId xmlns:a16="http://schemas.microsoft.com/office/drawing/2014/main" id="{A4F28355-6AF9-4DD4-AACE-2430FBA32202}"/>
            </a:ext>
          </a:extLst>
        </xdr:cNvPr>
        <xdr:cNvSpPr txBox="1"/>
      </xdr:nvSpPr>
      <xdr:spPr>
        <a:xfrm>
          <a:off x="16226867" y="1350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842" name="n_1mainValue【児童館】&#10;一人当たり面積">
          <a:extLst>
            <a:ext uri="{FF2B5EF4-FFF2-40B4-BE49-F238E27FC236}">
              <a16:creationId xmlns:a16="http://schemas.microsoft.com/office/drawing/2014/main" id="{563E57DA-1496-47AD-84DC-6A225FF20E9B}"/>
            </a:ext>
          </a:extLst>
        </xdr:cNvPr>
        <xdr:cNvSpPr txBox="1"/>
      </xdr:nvSpPr>
      <xdr:spPr>
        <a:xfrm>
          <a:off x="1856112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43" name="n_2mainValue【児童館】&#10;一人当たり面積">
          <a:extLst>
            <a:ext uri="{FF2B5EF4-FFF2-40B4-BE49-F238E27FC236}">
              <a16:creationId xmlns:a16="http://schemas.microsoft.com/office/drawing/2014/main" id="{EF1749A8-7C69-4417-8B81-3C40D62F9FE2}"/>
            </a:ext>
          </a:extLst>
        </xdr:cNvPr>
        <xdr:cNvSpPr txBox="1"/>
      </xdr:nvSpPr>
      <xdr:spPr>
        <a:xfrm>
          <a:off x="1777626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44" name="n_3mainValue【児童館】&#10;一人当たり面積">
          <a:extLst>
            <a:ext uri="{FF2B5EF4-FFF2-40B4-BE49-F238E27FC236}">
              <a16:creationId xmlns:a16="http://schemas.microsoft.com/office/drawing/2014/main" id="{C5515C6D-C54B-4A0C-9B4C-EAB7C34258E0}"/>
            </a:ext>
          </a:extLst>
        </xdr:cNvPr>
        <xdr:cNvSpPr txBox="1"/>
      </xdr:nvSpPr>
      <xdr:spPr>
        <a:xfrm>
          <a:off x="1700156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96356</xdr:rowOff>
    </xdr:from>
    <xdr:ext cx="469744" cy="259045"/>
    <xdr:sp macro="" textlink="">
      <xdr:nvSpPr>
        <xdr:cNvPr id="845" name="n_4mainValue【児童館】&#10;一人当たり面積">
          <a:extLst>
            <a:ext uri="{FF2B5EF4-FFF2-40B4-BE49-F238E27FC236}">
              <a16:creationId xmlns:a16="http://schemas.microsoft.com/office/drawing/2014/main" id="{1E02AAF5-0C7B-4CF0-B06C-E8927FE1F680}"/>
            </a:ext>
          </a:extLst>
        </xdr:cNvPr>
        <xdr:cNvSpPr txBox="1"/>
      </xdr:nvSpPr>
      <xdr:spPr>
        <a:xfrm>
          <a:off x="16226867" y="1451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a:extLst>
            <a:ext uri="{FF2B5EF4-FFF2-40B4-BE49-F238E27FC236}">
              <a16:creationId xmlns:a16="http://schemas.microsoft.com/office/drawing/2014/main" id="{9F6EDE01-EC9E-4989-BC58-BA7DA1BE9E2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a:extLst>
            <a:ext uri="{FF2B5EF4-FFF2-40B4-BE49-F238E27FC236}">
              <a16:creationId xmlns:a16="http://schemas.microsoft.com/office/drawing/2014/main" id="{562E46A4-A5D1-47F2-B039-04CB871E8D1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a:extLst>
            <a:ext uri="{FF2B5EF4-FFF2-40B4-BE49-F238E27FC236}">
              <a16:creationId xmlns:a16="http://schemas.microsoft.com/office/drawing/2014/main" id="{AB3ED9AC-BB3E-4BEB-9CCA-B96D9C416AF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a:extLst>
            <a:ext uri="{FF2B5EF4-FFF2-40B4-BE49-F238E27FC236}">
              <a16:creationId xmlns:a16="http://schemas.microsoft.com/office/drawing/2014/main" id="{5CB460F6-9451-4C4D-97A8-2A0CD7646DF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a:extLst>
            <a:ext uri="{FF2B5EF4-FFF2-40B4-BE49-F238E27FC236}">
              <a16:creationId xmlns:a16="http://schemas.microsoft.com/office/drawing/2014/main" id="{56F39299-15A4-4BB1-A82C-37C33FB8E05F}"/>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a:extLst>
            <a:ext uri="{FF2B5EF4-FFF2-40B4-BE49-F238E27FC236}">
              <a16:creationId xmlns:a16="http://schemas.microsoft.com/office/drawing/2014/main" id="{A73636C0-0454-42C5-846E-6045A870C63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a:extLst>
            <a:ext uri="{FF2B5EF4-FFF2-40B4-BE49-F238E27FC236}">
              <a16:creationId xmlns:a16="http://schemas.microsoft.com/office/drawing/2014/main" id="{D1E160C5-21F8-4FB2-984D-ABABA48ABB9D}"/>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a:extLst>
            <a:ext uri="{FF2B5EF4-FFF2-40B4-BE49-F238E27FC236}">
              <a16:creationId xmlns:a16="http://schemas.microsoft.com/office/drawing/2014/main" id="{79FA0D81-803D-4986-9B4A-A6D5F6404F1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4" name="テキスト ボックス 853">
          <a:extLst>
            <a:ext uri="{FF2B5EF4-FFF2-40B4-BE49-F238E27FC236}">
              <a16:creationId xmlns:a16="http://schemas.microsoft.com/office/drawing/2014/main" id="{CDC9F7EA-5134-40FC-88DE-F8506C54698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a:extLst>
            <a:ext uri="{FF2B5EF4-FFF2-40B4-BE49-F238E27FC236}">
              <a16:creationId xmlns:a16="http://schemas.microsoft.com/office/drawing/2014/main" id="{2093C41E-3C54-47AE-93D8-A421E5C3A5C3}"/>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6" name="テキスト ボックス 855">
          <a:extLst>
            <a:ext uri="{FF2B5EF4-FFF2-40B4-BE49-F238E27FC236}">
              <a16:creationId xmlns:a16="http://schemas.microsoft.com/office/drawing/2014/main" id="{282449CF-4DD5-47F7-B03A-2DB7D409DD3B}"/>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7" name="直線コネクタ 856">
          <a:extLst>
            <a:ext uri="{FF2B5EF4-FFF2-40B4-BE49-F238E27FC236}">
              <a16:creationId xmlns:a16="http://schemas.microsoft.com/office/drawing/2014/main" id="{C0EC4E88-7BC9-4C50-9368-56266E60C546}"/>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8" name="テキスト ボックス 857">
          <a:extLst>
            <a:ext uri="{FF2B5EF4-FFF2-40B4-BE49-F238E27FC236}">
              <a16:creationId xmlns:a16="http://schemas.microsoft.com/office/drawing/2014/main" id="{165035D5-4F9A-4C7B-9A75-B296C26E7C23}"/>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9" name="直線コネクタ 858">
          <a:extLst>
            <a:ext uri="{FF2B5EF4-FFF2-40B4-BE49-F238E27FC236}">
              <a16:creationId xmlns:a16="http://schemas.microsoft.com/office/drawing/2014/main" id="{92420B3A-1D7C-4D1D-91C3-8E93FE0D933A}"/>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0" name="テキスト ボックス 859">
          <a:extLst>
            <a:ext uri="{FF2B5EF4-FFF2-40B4-BE49-F238E27FC236}">
              <a16:creationId xmlns:a16="http://schemas.microsoft.com/office/drawing/2014/main" id="{F1E27653-FB5E-4436-93B4-4A5188136D9F}"/>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1" name="直線コネクタ 860">
          <a:extLst>
            <a:ext uri="{FF2B5EF4-FFF2-40B4-BE49-F238E27FC236}">
              <a16:creationId xmlns:a16="http://schemas.microsoft.com/office/drawing/2014/main" id="{46F4C098-E51D-4D14-90F0-1DEB62CB7AC8}"/>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2" name="テキスト ボックス 861">
          <a:extLst>
            <a:ext uri="{FF2B5EF4-FFF2-40B4-BE49-F238E27FC236}">
              <a16:creationId xmlns:a16="http://schemas.microsoft.com/office/drawing/2014/main" id="{C4565674-BCAA-4497-A94E-AFEC6DC1AC4D}"/>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3" name="直線コネクタ 862">
          <a:extLst>
            <a:ext uri="{FF2B5EF4-FFF2-40B4-BE49-F238E27FC236}">
              <a16:creationId xmlns:a16="http://schemas.microsoft.com/office/drawing/2014/main" id="{91ACC56A-375A-450F-AE73-B9DF3D2BF583}"/>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4" name="テキスト ボックス 863">
          <a:extLst>
            <a:ext uri="{FF2B5EF4-FFF2-40B4-BE49-F238E27FC236}">
              <a16:creationId xmlns:a16="http://schemas.microsoft.com/office/drawing/2014/main" id="{14032C91-E421-49BF-ADE3-855A5A143C97}"/>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5" name="直線コネクタ 864">
          <a:extLst>
            <a:ext uri="{FF2B5EF4-FFF2-40B4-BE49-F238E27FC236}">
              <a16:creationId xmlns:a16="http://schemas.microsoft.com/office/drawing/2014/main" id="{C15D706D-A4AE-4B80-ADFA-2662924307DD}"/>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6" name="テキスト ボックス 865">
          <a:extLst>
            <a:ext uri="{FF2B5EF4-FFF2-40B4-BE49-F238E27FC236}">
              <a16:creationId xmlns:a16="http://schemas.microsoft.com/office/drawing/2014/main" id="{8BB66258-65A3-42D7-B2E0-C00B8E69E03D}"/>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a:extLst>
            <a:ext uri="{FF2B5EF4-FFF2-40B4-BE49-F238E27FC236}">
              <a16:creationId xmlns:a16="http://schemas.microsoft.com/office/drawing/2014/main" id="{7A3DE90F-EF8F-4A7E-AE65-981F40D1D985}"/>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8" name="テキスト ボックス 867">
          <a:extLst>
            <a:ext uri="{FF2B5EF4-FFF2-40B4-BE49-F238E27FC236}">
              <a16:creationId xmlns:a16="http://schemas.microsoft.com/office/drawing/2014/main" id="{DC72C748-67B7-4649-B767-AD739FF4E1BE}"/>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9" name="【公民館】&#10;有形固定資産減価償却率グラフ枠">
          <a:extLst>
            <a:ext uri="{FF2B5EF4-FFF2-40B4-BE49-F238E27FC236}">
              <a16:creationId xmlns:a16="http://schemas.microsoft.com/office/drawing/2014/main" id="{AF9DDB25-7B73-4DDF-A797-876106F32C16}"/>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108</xdr:row>
      <xdr:rowOff>81914</xdr:rowOff>
    </xdr:to>
    <xdr:cxnSp macro="">
      <xdr:nvCxnSpPr>
        <xdr:cNvPr id="870" name="直線コネクタ 869">
          <a:extLst>
            <a:ext uri="{FF2B5EF4-FFF2-40B4-BE49-F238E27FC236}">
              <a16:creationId xmlns:a16="http://schemas.microsoft.com/office/drawing/2014/main" id="{C9B2C48B-5594-404E-BA04-D4ADD2A4C0DA}"/>
            </a:ext>
          </a:extLst>
        </xdr:cNvPr>
        <xdr:cNvCxnSpPr/>
      </xdr:nvCxnSpPr>
      <xdr:spPr>
        <a:xfrm flipV="1">
          <a:off x="14375764" y="16763999"/>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85741</xdr:rowOff>
    </xdr:from>
    <xdr:ext cx="405111" cy="259045"/>
    <xdr:sp macro="" textlink="">
      <xdr:nvSpPr>
        <xdr:cNvPr id="871" name="【公民館】&#10;有形固定資産減価償却率最小値テキスト">
          <a:extLst>
            <a:ext uri="{FF2B5EF4-FFF2-40B4-BE49-F238E27FC236}">
              <a16:creationId xmlns:a16="http://schemas.microsoft.com/office/drawing/2014/main" id="{7C71CC03-2D59-425E-A25A-16D2CF798263}"/>
            </a:ext>
          </a:extLst>
        </xdr:cNvPr>
        <xdr:cNvSpPr txBox="1"/>
      </xdr:nvSpPr>
      <xdr:spPr>
        <a:xfrm>
          <a:off x="14414500" y="18190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81914</xdr:rowOff>
    </xdr:from>
    <xdr:to>
      <xdr:col>86</xdr:col>
      <xdr:colOff>25400</xdr:colOff>
      <xdr:row>108</xdr:row>
      <xdr:rowOff>81914</xdr:rowOff>
    </xdr:to>
    <xdr:cxnSp macro="">
      <xdr:nvCxnSpPr>
        <xdr:cNvPr id="872" name="直線コネクタ 871">
          <a:extLst>
            <a:ext uri="{FF2B5EF4-FFF2-40B4-BE49-F238E27FC236}">
              <a16:creationId xmlns:a16="http://schemas.microsoft.com/office/drawing/2014/main" id="{DAA080B3-730D-43F2-AA6B-B06658798CD3}"/>
            </a:ext>
          </a:extLst>
        </xdr:cNvPr>
        <xdr:cNvCxnSpPr/>
      </xdr:nvCxnSpPr>
      <xdr:spPr>
        <a:xfrm>
          <a:off x="14287500" y="181870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405111" cy="259045"/>
    <xdr:sp macro="" textlink="">
      <xdr:nvSpPr>
        <xdr:cNvPr id="873" name="【公民館】&#10;有形固定資産減価償却率最大値テキスト">
          <a:extLst>
            <a:ext uri="{FF2B5EF4-FFF2-40B4-BE49-F238E27FC236}">
              <a16:creationId xmlns:a16="http://schemas.microsoft.com/office/drawing/2014/main" id="{475B8329-BB06-4173-8EC6-04FFDA4CBC39}"/>
            </a:ext>
          </a:extLst>
        </xdr:cNvPr>
        <xdr:cNvSpPr txBox="1"/>
      </xdr:nvSpPr>
      <xdr:spPr>
        <a:xfrm>
          <a:off x="14414500" y="16543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74" name="直線コネクタ 873">
          <a:extLst>
            <a:ext uri="{FF2B5EF4-FFF2-40B4-BE49-F238E27FC236}">
              <a16:creationId xmlns:a16="http://schemas.microsoft.com/office/drawing/2014/main" id="{FEC820F8-BB7F-404D-899C-0D72E5DDC3C0}"/>
            </a:ext>
          </a:extLst>
        </xdr:cNvPr>
        <xdr:cNvCxnSpPr/>
      </xdr:nvCxnSpPr>
      <xdr:spPr>
        <a:xfrm>
          <a:off x="14287500" y="167639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132097</xdr:rowOff>
    </xdr:from>
    <xdr:ext cx="405111" cy="259045"/>
    <xdr:sp macro="" textlink="">
      <xdr:nvSpPr>
        <xdr:cNvPr id="875" name="【公民館】&#10;有形固定資産減価償却率平均値テキスト">
          <a:extLst>
            <a:ext uri="{FF2B5EF4-FFF2-40B4-BE49-F238E27FC236}">
              <a16:creationId xmlns:a16="http://schemas.microsoft.com/office/drawing/2014/main" id="{4BE89099-6C67-478E-8E09-C614ECFBBB2A}"/>
            </a:ext>
          </a:extLst>
        </xdr:cNvPr>
        <xdr:cNvSpPr txBox="1"/>
      </xdr:nvSpPr>
      <xdr:spPr>
        <a:xfrm>
          <a:off x="14414500" y="17399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109220</xdr:rowOff>
    </xdr:from>
    <xdr:to>
      <xdr:col>85</xdr:col>
      <xdr:colOff>177800</xdr:colOff>
      <xdr:row>105</xdr:row>
      <xdr:rowOff>39370</xdr:rowOff>
    </xdr:to>
    <xdr:sp macro="" textlink="">
      <xdr:nvSpPr>
        <xdr:cNvPr id="876" name="フローチャート: 判断 875">
          <a:extLst>
            <a:ext uri="{FF2B5EF4-FFF2-40B4-BE49-F238E27FC236}">
              <a16:creationId xmlns:a16="http://schemas.microsoft.com/office/drawing/2014/main" id="{C7C39F58-F790-439B-812F-EB4460DFD132}"/>
            </a:ext>
          </a:extLst>
        </xdr:cNvPr>
        <xdr:cNvSpPr/>
      </xdr:nvSpPr>
      <xdr:spPr>
        <a:xfrm>
          <a:off x="14325600" y="175437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77" name="フローチャート: 判断 876">
          <a:extLst>
            <a:ext uri="{FF2B5EF4-FFF2-40B4-BE49-F238E27FC236}">
              <a16:creationId xmlns:a16="http://schemas.microsoft.com/office/drawing/2014/main" id="{4A6DBED5-607E-4A39-874B-8C1AEA50F05B}"/>
            </a:ext>
          </a:extLst>
        </xdr:cNvPr>
        <xdr:cNvSpPr/>
      </xdr:nvSpPr>
      <xdr:spPr>
        <a:xfrm>
          <a:off x="13578840" y="17701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40639</xdr:rowOff>
    </xdr:from>
    <xdr:to>
      <xdr:col>76</xdr:col>
      <xdr:colOff>165100</xdr:colOff>
      <xdr:row>105</xdr:row>
      <xdr:rowOff>142239</xdr:rowOff>
    </xdr:to>
    <xdr:sp macro="" textlink="">
      <xdr:nvSpPr>
        <xdr:cNvPr id="878" name="フローチャート: 判断 877">
          <a:extLst>
            <a:ext uri="{FF2B5EF4-FFF2-40B4-BE49-F238E27FC236}">
              <a16:creationId xmlns:a16="http://schemas.microsoft.com/office/drawing/2014/main" id="{04E54D29-56B8-4ABB-83E6-3A199F5996CE}"/>
            </a:ext>
          </a:extLst>
        </xdr:cNvPr>
        <xdr:cNvSpPr/>
      </xdr:nvSpPr>
      <xdr:spPr>
        <a:xfrm>
          <a:off x="1280414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44450</xdr:rowOff>
    </xdr:from>
    <xdr:to>
      <xdr:col>72</xdr:col>
      <xdr:colOff>38100</xdr:colOff>
      <xdr:row>105</xdr:row>
      <xdr:rowOff>146050</xdr:rowOff>
    </xdr:to>
    <xdr:sp macro="" textlink="">
      <xdr:nvSpPr>
        <xdr:cNvPr id="879" name="フローチャート: 判断 878">
          <a:extLst>
            <a:ext uri="{FF2B5EF4-FFF2-40B4-BE49-F238E27FC236}">
              <a16:creationId xmlns:a16="http://schemas.microsoft.com/office/drawing/2014/main" id="{7EB091E9-ED7D-417C-8465-2B8D7EC3FEBB}"/>
            </a:ext>
          </a:extLst>
        </xdr:cNvPr>
        <xdr:cNvSpPr/>
      </xdr:nvSpPr>
      <xdr:spPr>
        <a:xfrm>
          <a:off x="1202944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12064</xdr:rowOff>
    </xdr:from>
    <xdr:to>
      <xdr:col>67</xdr:col>
      <xdr:colOff>101600</xdr:colOff>
      <xdr:row>105</xdr:row>
      <xdr:rowOff>113664</xdr:rowOff>
    </xdr:to>
    <xdr:sp macro="" textlink="">
      <xdr:nvSpPr>
        <xdr:cNvPr id="880" name="フローチャート: 判断 879">
          <a:extLst>
            <a:ext uri="{FF2B5EF4-FFF2-40B4-BE49-F238E27FC236}">
              <a16:creationId xmlns:a16="http://schemas.microsoft.com/office/drawing/2014/main" id="{F3F3DA8D-0EE6-4F5E-9DFB-9316B90D7973}"/>
            </a:ext>
          </a:extLst>
        </xdr:cNvPr>
        <xdr:cNvSpPr/>
      </xdr:nvSpPr>
      <xdr:spPr>
        <a:xfrm>
          <a:off x="11231880" y="1761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3FC9DEA1-48B3-4327-B151-0778815CBF3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E0AD65DB-A22C-482C-BFD8-A732C7271F9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A06E4F54-403D-4D77-A75D-D59AFB5BEDD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AB00273E-05C0-412E-80F8-4A73D13945B3}"/>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9A635B99-3B48-44FD-8223-8D69AEB4C0D3}"/>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122555</xdr:rowOff>
    </xdr:from>
    <xdr:to>
      <xdr:col>85</xdr:col>
      <xdr:colOff>177800</xdr:colOff>
      <xdr:row>105</xdr:row>
      <xdr:rowOff>52705</xdr:rowOff>
    </xdr:to>
    <xdr:sp macro="" textlink="">
      <xdr:nvSpPr>
        <xdr:cNvPr id="886" name="楕円 885">
          <a:extLst>
            <a:ext uri="{FF2B5EF4-FFF2-40B4-BE49-F238E27FC236}">
              <a16:creationId xmlns:a16="http://schemas.microsoft.com/office/drawing/2014/main" id="{B9E0C010-FFD5-413A-AEB4-8756F47526C4}"/>
            </a:ext>
          </a:extLst>
        </xdr:cNvPr>
        <xdr:cNvSpPr/>
      </xdr:nvSpPr>
      <xdr:spPr>
        <a:xfrm>
          <a:off x="14325600" y="175571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100982</xdr:rowOff>
    </xdr:from>
    <xdr:ext cx="405111" cy="259045"/>
    <xdr:sp macro="" textlink="">
      <xdr:nvSpPr>
        <xdr:cNvPr id="887" name="【公民館】&#10;有形固定資産減価償却率該当値テキスト">
          <a:extLst>
            <a:ext uri="{FF2B5EF4-FFF2-40B4-BE49-F238E27FC236}">
              <a16:creationId xmlns:a16="http://schemas.microsoft.com/office/drawing/2014/main" id="{C797AB2A-7610-45D0-877D-411E928C8A5E}"/>
            </a:ext>
          </a:extLst>
        </xdr:cNvPr>
        <xdr:cNvSpPr txBox="1"/>
      </xdr:nvSpPr>
      <xdr:spPr>
        <a:xfrm>
          <a:off x="14414500" y="1753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84455</xdr:rowOff>
    </xdr:from>
    <xdr:to>
      <xdr:col>81</xdr:col>
      <xdr:colOff>101600</xdr:colOff>
      <xdr:row>105</xdr:row>
      <xdr:rowOff>14605</xdr:rowOff>
    </xdr:to>
    <xdr:sp macro="" textlink="">
      <xdr:nvSpPr>
        <xdr:cNvPr id="888" name="楕円 887">
          <a:extLst>
            <a:ext uri="{FF2B5EF4-FFF2-40B4-BE49-F238E27FC236}">
              <a16:creationId xmlns:a16="http://schemas.microsoft.com/office/drawing/2014/main" id="{88EC98CC-528E-468E-84B6-1865BA0EC00C}"/>
            </a:ext>
          </a:extLst>
        </xdr:cNvPr>
        <xdr:cNvSpPr/>
      </xdr:nvSpPr>
      <xdr:spPr>
        <a:xfrm>
          <a:off x="13578840" y="17519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135255</xdr:rowOff>
    </xdr:from>
    <xdr:to>
      <xdr:col>85</xdr:col>
      <xdr:colOff>127000</xdr:colOff>
      <xdr:row>105</xdr:row>
      <xdr:rowOff>1905</xdr:rowOff>
    </xdr:to>
    <xdr:cxnSp macro="">
      <xdr:nvCxnSpPr>
        <xdr:cNvPr id="889" name="直線コネクタ 888">
          <a:extLst>
            <a:ext uri="{FF2B5EF4-FFF2-40B4-BE49-F238E27FC236}">
              <a16:creationId xmlns:a16="http://schemas.microsoft.com/office/drawing/2014/main" id="{301EE04D-32EF-42AF-8BF7-13576C708283}"/>
            </a:ext>
          </a:extLst>
        </xdr:cNvPr>
        <xdr:cNvCxnSpPr/>
      </xdr:nvCxnSpPr>
      <xdr:spPr>
        <a:xfrm>
          <a:off x="13629640" y="17569815"/>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890" name="楕円 889">
          <a:extLst>
            <a:ext uri="{FF2B5EF4-FFF2-40B4-BE49-F238E27FC236}">
              <a16:creationId xmlns:a16="http://schemas.microsoft.com/office/drawing/2014/main" id="{1EB64F88-16D6-459B-858E-6F7AB9B69B07}"/>
            </a:ext>
          </a:extLst>
        </xdr:cNvPr>
        <xdr:cNvSpPr/>
      </xdr:nvSpPr>
      <xdr:spPr>
        <a:xfrm>
          <a:off x="12804140" y="17370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154305</xdr:rowOff>
    </xdr:from>
    <xdr:to>
      <xdr:col>81</xdr:col>
      <xdr:colOff>50800</xdr:colOff>
      <xdr:row>104</xdr:row>
      <xdr:rowOff>135255</xdr:rowOff>
    </xdr:to>
    <xdr:cxnSp macro="">
      <xdr:nvCxnSpPr>
        <xdr:cNvPr id="891" name="直線コネクタ 890">
          <a:extLst>
            <a:ext uri="{FF2B5EF4-FFF2-40B4-BE49-F238E27FC236}">
              <a16:creationId xmlns:a16="http://schemas.microsoft.com/office/drawing/2014/main" id="{C7291BC0-9044-43BF-A218-3A6486214E15}"/>
            </a:ext>
          </a:extLst>
        </xdr:cNvPr>
        <xdr:cNvCxnSpPr/>
      </xdr:nvCxnSpPr>
      <xdr:spPr>
        <a:xfrm>
          <a:off x="12854940" y="17421225"/>
          <a:ext cx="7747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63500</xdr:rowOff>
    </xdr:from>
    <xdr:to>
      <xdr:col>72</xdr:col>
      <xdr:colOff>38100</xdr:colOff>
      <xdr:row>103</xdr:row>
      <xdr:rowOff>165100</xdr:rowOff>
    </xdr:to>
    <xdr:sp macro="" textlink="">
      <xdr:nvSpPr>
        <xdr:cNvPr id="892" name="楕円 891">
          <a:extLst>
            <a:ext uri="{FF2B5EF4-FFF2-40B4-BE49-F238E27FC236}">
              <a16:creationId xmlns:a16="http://schemas.microsoft.com/office/drawing/2014/main" id="{72210DB1-7CF8-4A90-9949-1E5039E687AD}"/>
            </a:ext>
          </a:extLst>
        </xdr:cNvPr>
        <xdr:cNvSpPr/>
      </xdr:nvSpPr>
      <xdr:spPr>
        <a:xfrm>
          <a:off x="12029440" y="17330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114300</xdr:rowOff>
    </xdr:from>
    <xdr:to>
      <xdr:col>76</xdr:col>
      <xdr:colOff>114300</xdr:colOff>
      <xdr:row>103</xdr:row>
      <xdr:rowOff>154305</xdr:rowOff>
    </xdr:to>
    <xdr:cxnSp macro="">
      <xdr:nvCxnSpPr>
        <xdr:cNvPr id="893" name="直線コネクタ 892">
          <a:extLst>
            <a:ext uri="{FF2B5EF4-FFF2-40B4-BE49-F238E27FC236}">
              <a16:creationId xmlns:a16="http://schemas.microsoft.com/office/drawing/2014/main" id="{640626CD-682D-4CD1-B605-D0A59E7FE96D}"/>
            </a:ext>
          </a:extLst>
        </xdr:cNvPr>
        <xdr:cNvCxnSpPr/>
      </xdr:nvCxnSpPr>
      <xdr:spPr>
        <a:xfrm>
          <a:off x="12072620" y="1738122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21589</xdr:rowOff>
    </xdr:from>
    <xdr:to>
      <xdr:col>67</xdr:col>
      <xdr:colOff>101600</xdr:colOff>
      <xdr:row>103</xdr:row>
      <xdr:rowOff>123189</xdr:rowOff>
    </xdr:to>
    <xdr:sp macro="" textlink="">
      <xdr:nvSpPr>
        <xdr:cNvPr id="894" name="楕円 893">
          <a:extLst>
            <a:ext uri="{FF2B5EF4-FFF2-40B4-BE49-F238E27FC236}">
              <a16:creationId xmlns:a16="http://schemas.microsoft.com/office/drawing/2014/main" id="{52002E11-9E91-40C1-924F-3FBF6CF028A0}"/>
            </a:ext>
          </a:extLst>
        </xdr:cNvPr>
        <xdr:cNvSpPr/>
      </xdr:nvSpPr>
      <xdr:spPr>
        <a:xfrm>
          <a:off x="11231880" y="1728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72389</xdr:rowOff>
    </xdr:from>
    <xdr:to>
      <xdr:col>71</xdr:col>
      <xdr:colOff>177800</xdr:colOff>
      <xdr:row>103</xdr:row>
      <xdr:rowOff>114300</xdr:rowOff>
    </xdr:to>
    <xdr:cxnSp macro="">
      <xdr:nvCxnSpPr>
        <xdr:cNvPr id="895" name="直線コネクタ 894">
          <a:extLst>
            <a:ext uri="{FF2B5EF4-FFF2-40B4-BE49-F238E27FC236}">
              <a16:creationId xmlns:a16="http://schemas.microsoft.com/office/drawing/2014/main" id="{43F700C9-51C6-4808-A4DA-B3998A64BE18}"/>
            </a:ext>
          </a:extLst>
        </xdr:cNvPr>
        <xdr:cNvCxnSpPr/>
      </xdr:nvCxnSpPr>
      <xdr:spPr>
        <a:xfrm>
          <a:off x="11282680" y="17339309"/>
          <a:ext cx="78994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20972</xdr:rowOff>
    </xdr:from>
    <xdr:ext cx="405111" cy="259045"/>
    <xdr:sp macro="" textlink="">
      <xdr:nvSpPr>
        <xdr:cNvPr id="896" name="n_1aveValue【公民館】&#10;有形固定資産減価償却率">
          <a:extLst>
            <a:ext uri="{FF2B5EF4-FFF2-40B4-BE49-F238E27FC236}">
              <a16:creationId xmlns:a16="http://schemas.microsoft.com/office/drawing/2014/main" id="{E06ED464-2163-4B69-BBDF-52E5A1BE5100}"/>
            </a:ext>
          </a:extLst>
        </xdr:cNvPr>
        <xdr:cNvSpPr txBox="1"/>
      </xdr:nvSpPr>
      <xdr:spPr>
        <a:xfrm>
          <a:off x="13437244" y="1779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133366</xdr:rowOff>
    </xdr:from>
    <xdr:ext cx="405111" cy="259045"/>
    <xdr:sp macro="" textlink="">
      <xdr:nvSpPr>
        <xdr:cNvPr id="897" name="n_2aveValue【公民館】&#10;有形固定資産減価償却率">
          <a:extLst>
            <a:ext uri="{FF2B5EF4-FFF2-40B4-BE49-F238E27FC236}">
              <a16:creationId xmlns:a16="http://schemas.microsoft.com/office/drawing/2014/main" id="{2A3B5F25-2D3A-46B3-A5F8-51E251059CF8}"/>
            </a:ext>
          </a:extLst>
        </xdr:cNvPr>
        <xdr:cNvSpPr txBox="1"/>
      </xdr:nvSpPr>
      <xdr:spPr>
        <a:xfrm>
          <a:off x="12675244" y="1773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137177</xdr:rowOff>
    </xdr:from>
    <xdr:ext cx="405111" cy="259045"/>
    <xdr:sp macro="" textlink="">
      <xdr:nvSpPr>
        <xdr:cNvPr id="898" name="n_3aveValue【公民館】&#10;有形固定資産減価償却率">
          <a:extLst>
            <a:ext uri="{FF2B5EF4-FFF2-40B4-BE49-F238E27FC236}">
              <a16:creationId xmlns:a16="http://schemas.microsoft.com/office/drawing/2014/main" id="{8AF330D5-E2A3-4712-B9F9-27BAA3D6AB43}"/>
            </a:ext>
          </a:extLst>
        </xdr:cNvPr>
        <xdr:cNvSpPr txBox="1"/>
      </xdr:nvSpPr>
      <xdr:spPr>
        <a:xfrm>
          <a:off x="11900544" y="177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104791</xdr:rowOff>
    </xdr:from>
    <xdr:ext cx="405111" cy="259045"/>
    <xdr:sp macro="" textlink="">
      <xdr:nvSpPr>
        <xdr:cNvPr id="899" name="n_4aveValue【公民館】&#10;有形固定資産減価償却率">
          <a:extLst>
            <a:ext uri="{FF2B5EF4-FFF2-40B4-BE49-F238E27FC236}">
              <a16:creationId xmlns:a16="http://schemas.microsoft.com/office/drawing/2014/main" id="{20EC678D-AA2F-4268-8B50-C21A06C3B41F}"/>
            </a:ext>
          </a:extLst>
        </xdr:cNvPr>
        <xdr:cNvSpPr txBox="1"/>
      </xdr:nvSpPr>
      <xdr:spPr>
        <a:xfrm>
          <a:off x="11102984" y="177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31132</xdr:rowOff>
    </xdr:from>
    <xdr:ext cx="405111" cy="259045"/>
    <xdr:sp macro="" textlink="">
      <xdr:nvSpPr>
        <xdr:cNvPr id="900" name="n_1mainValue【公民館】&#10;有形固定資産減価償却率">
          <a:extLst>
            <a:ext uri="{FF2B5EF4-FFF2-40B4-BE49-F238E27FC236}">
              <a16:creationId xmlns:a16="http://schemas.microsoft.com/office/drawing/2014/main" id="{664188D9-957E-4FC1-906E-7F00F6661C2B}"/>
            </a:ext>
          </a:extLst>
        </xdr:cNvPr>
        <xdr:cNvSpPr txBox="1"/>
      </xdr:nvSpPr>
      <xdr:spPr>
        <a:xfrm>
          <a:off x="13437244"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50182</xdr:rowOff>
    </xdr:from>
    <xdr:ext cx="405111" cy="259045"/>
    <xdr:sp macro="" textlink="">
      <xdr:nvSpPr>
        <xdr:cNvPr id="901" name="n_2mainValue【公民館】&#10;有形固定資産減価償却率">
          <a:extLst>
            <a:ext uri="{FF2B5EF4-FFF2-40B4-BE49-F238E27FC236}">
              <a16:creationId xmlns:a16="http://schemas.microsoft.com/office/drawing/2014/main" id="{701588DD-D104-4052-BD7B-ECDCE7E7BB88}"/>
            </a:ext>
          </a:extLst>
        </xdr:cNvPr>
        <xdr:cNvSpPr txBox="1"/>
      </xdr:nvSpPr>
      <xdr:spPr>
        <a:xfrm>
          <a:off x="12675244" y="1714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10177</xdr:rowOff>
    </xdr:from>
    <xdr:ext cx="405111" cy="259045"/>
    <xdr:sp macro="" textlink="">
      <xdr:nvSpPr>
        <xdr:cNvPr id="902" name="n_3mainValue【公民館】&#10;有形固定資産減価償却率">
          <a:extLst>
            <a:ext uri="{FF2B5EF4-FFF2-40B4-BE49-F238E27FC236}">
              <a16:creationId xmlns:a16="http://schemas.microsoft.com/office/drawing/2014/main" id="{896EBF08-BA54-4D01-B181-389968331763}"/>
            </a:ext>
          </a:extLst>
        </xdr:cNvPr>
        <xdr:cNvSpPr txBox="1"/>
      </xdr:nvSpPr>
      <xdr:spPr>
        <a:xfrm>
          <a:off x="1190054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139716</xdr:rowOff>
    </xdr:from>
    <xdr:ext cx="405111" cy="259045"/>
    <xdr:sp macro="" textlink="">
      <xdr:nvSpPr>
        <xdr:cNvPr id="903" name="n_4mainValue【公民館】&#10;有形固定資産減価償却率">
          <a:extLst>
            <a:ext uri="{FF2B5EF4-FFF2-40B4-BE49-F238E27FC236}">
              <a16:creationId xmlns:a16="http://schemas.microsoft.com/office/drawing/2014/main" id="{6A8A5F1A-C25D-4AAA-B4E6-E0696F7465D3}"/>
            </a:ext>
          </a:extLst>
        </xdr:cNvPr>
        <xdr:cNvSpPr txBox="1"/>
      </xdr:nvSpPr>
      <xdr:spPr>
        <a:xfrm>
          <a:off x="11102984" y="17071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140D9467-A113-4FB4-8D24-C1E9B670470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4110403E-74F8-4ED5-9771-1A411A73AD0C}"/>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202F0531-EFA2-4113-A26A-8F537A7DBFE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5D9C0A1C-B5C4-4BE7-8EBC-37CB0629AB6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C0276F07-1E93-438F-A3C3-BDFA7CAFC9E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E5E9A1B1-71E7-4BD5-9138-4D4908E8904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540708F4-E1B4-4C94-8EAF-C38EB1E3805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30DA347D-A99E-41B5-B84C-623E1509EAB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AABCBF34-BA3A-4D28-AEEB-3088ABAB36A9}"/>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FD59124A-B928-49FC-924C-30397D8012D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4" name="直線コネクタ 913">
          <a:extLst>
            <a:ext uri="{FF2B5EF4-FFF2-40B4-BE49-F238E27FC236}">
              <a16:creationId xmlns:a16="http://schemas.microsoft.com/office/drawing/2014/main" id="{D3FDFEBC-4691-4C37-9228-351B745E4C01}"/>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5" name="テキスト ボックス 914">
          <a:extLst>
            <a:ext uri="{FF2B5EF4-FFF2-40B4-BE49-F238E27FC236}">
              <a16:creationId xmlns:a16="http://schemas.microsoft.com/office/drawing/2014/main" id="{CE85A5ED-6B3B-45D9-8EF4-C941D70B4841}"/>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6" name="直線コネクタ 915">
          <a:extLst>
            <a:ext uri="{FF2B5EF4-FFF2-40B4-BE49-F238E27FC236}">
              <a16:creationId xmlns:a16="http://schemas.microsoft.com/office/drawing/2014/main" id="{0D56FD2F-BBF2-40A1-B23A-25F3B5B3C902}"/>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7" name="テキスト ボックス 916">
          <a:extLst>
            <a:ext uri="{FF2B5EF4-FFF2-40B4-BE49-F238E27FC236}">
              <a16:creationId xmlns:a16="http://schemas.microsoft.com/office/drawing/2014/main" id="{6B1B275D-13C8-4BE9-9DDC-D62310C7E81C}"/>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8" name="直線コネクタ 917">
          <a:extLst>
            <a:ext uri="{FF2B5EF4-FFF2-40B4-BE49-F238E27FC236}">
              <a16:creationId xmlns:a16="http://schemas.microsoft.com/office/drawing/2014/main" id="{DBA1AA40-D344-4DED-84E9-69BB2F0A88E6}"/>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9" name="テキスト ボックス 918">
          <a:extLst>
            <a:ext uri="{FF2B5EF4-FFF2-40B4-BE49-F238E27FC236}">
              <a16:creationId xmlns:a16="http://schemas.microsoft.com/office/drawing/2014/main" id="{53D5D409-B3AA-4CD1-90D3-AD730A83524A}"/>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0" name="直線コネクタ 919">
          <a:extLst>
            <a:ext uri="{FF2B5EF4-FFF2-40B4-BE49-F238E27FC236}">
              <a16:creationId xmlns:a16="http://schemas.microsoft.com/office/drawing/2014/main" id="{D00F1292-7D7B-41CA-A292-2EBC65896A56}"/>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1" name="テキスト ボックス 920">
          <a:extLst>
            <a:ext uri="{FF2B5EF4-FFF2-40B4-BE49-F238E27FC236}">
              <a16:creationId xmlns:a16="http://schemas.microsoft.com/office/drawing/2014/main" id="{A81D1090-F8A0-4554-947C-C878984BDFD5}"/>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2" name="直線コネクタ 921">
          <a:extLst>
            <a:ext uri="{FF2B5EF4-FFF2-40B4-BE49-F238E27FC236}">
              <a16:creationId xmlns:a16="http://schemas.microsoft.com/office/drawing/2014/main" id="{662501E4-CDE4-438A-A919-F859698C5547}"/>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3" name="テキスト ボックス 922">
          <a:extLst>
            <a:ext uri="{FF2B5EF4-FFF2-40B4-BE49-F238E27FC236}">
              <a16:creationId xmlns:a16="http://schemas.microsoft.com/office/drawing/2014/main" id="{8440B504-0B09-40B6-B7F0-08881247D7B3}"/>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a:extLst>
            <a:ext uri="{FF2B5EF4-FFF2-40B4-BE49-F238E27FC236}">
              <a16:creationId xmlns:a16="http://schemas.microsoft.com/office/drawing/2014/main" id="{7EDF71AC-4C6A-4A90-B548-D28DF101DDC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a:extLst>
            <a:ext uri="{FF2B5EF4-FFF2-40B4-BE49-F238E27FC236}">
              <a16:creationId xmlns:a16="http://schemas.microsoft.com/office/drawing/2014/main" id="{AC5A9D57-757D-4986-AF48-B875B7633CC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公民館】&#10;一人当たり面積グラフ枠">
          <a:extLst>
            <a:ext uri="{FF2B5EF4-FFF2-40B4-BE49-F238E27FC236}">
              <a16:creationId xmlns:a16="http://schemas.microsoft.com/office/drawing/2014/main" id="{AECD0171-E7BC-42C4-8E91-E98BC18B225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2287</xdr:rowOff>
    </xdr:from>
    <xdr:to>
      <xdr:col>116</xdr:col>
      <xdr:colOff>62864</xdr:colOff>
      <xdr:row>108</xdr:row>
      <xdr:rowOff>78487</xdr:rowOff>
    </xdr:to>
    <xdr:cxnSp macro="">
      <xdr:nvCxnSpPr>
        <xdr:cNvPr id="927" name="直線コネクタ 926">
          <a:extLst>
            <a:ext uri="{FF2B5EF4-FFF2-40B4-BE49-F238E27FC236}">
              <a16:creationId xmlns:a16="http://schemas.microsoft.com/office/drawing/2014/main" id="{3E68E28D-C066-43F3-A20A-5BAA257F09BD}"/>
            </a:ext>
          </a:extLst>
        </xdr:cNvPr>
        <xdr:cNvCxnSpPr/>
      </xdr:nvCxnSpPr>
      <xdr:spPr>
        <a:xfrm flipV="1">
          <a:off x="19509104" y="16933927"/>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82314</xdr:rowOff>
    </xdr:from>
    <xdr:ext cx="469744" cy="259045"/>
    <xdr:sp macro="" textlink="">
      <xdr:nvSpPr>
        <xdr:cNvPr id="928" name="【公民館】&#10;一人当たり面積最小値テキスト">
          <a:extLst>
            <a:ext uri="{FF2B5EF4-FFF2-40B4-BE49-F238E27FC236}">
              <a16:creationId xmlns:a16="http://schemas.microsoft.com/office/drawing/2014/main" id="{D1B24911-E4F6-4C72-ABE7-D11ECF56E8D1}"/>
            </a:ext>
          </a:extLst>
        </xdr:cNvPr>
        <xdr:cNvSpPr txBox="1"/>
      </xdr:nvSpPr>
      <xdr:spPr>
        <a:xfrm>
          <a:off x="19547840" y="1818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78487</xdr:rowOff>
    </xdr:from>
    <xdr:to>
      <xdr:col>116</xdr:col>
      <xdr:colOff>152400</xdr:colOff>
      <xdr:row>108</xdr:row>
      <xdr:rowOff>78487</xdr:rowOff>
    </xdr:to>
    <xdr:cxnSp macro="">
      <xdr:nvCxnSpPr>
        <xdr:cNvPr id="929" name="直線コネクタ 928">
          <a:extLst>
            <a:ext uri="{FF2B5EF4-FFF2-40B4-BE49-F238E27FC236}">
              <a16:creationId xmlns:a16="http://schemas.microsoft.com/office/drawing/2014/main" id="{11346F71-800A-42EE-B6EE-C3DF0D01AF99}"/>
            </a:ext>
          </a:extLst>
        </xdr:cNvPr>
        <xdr:cNvCxnSpPr/>
      </xdr:nvCxnSpPr>
      <xdr:spPr>
        <a:xfrm>
          <a:off x="19443700" y="181836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120414</xdr:rowOff>
    </xdr:from>
    <xdr:ext cx="469744" cy="259045"/>
    <xdr:sp macro="" textlink="">
      <xdr:nvSpPr>
        <xdr:cNvPr id="930" name="【公民館】&#10;一人当たり面積最大値テキスト">
          <a:extLst>
            <a:ext uri="{FF2B5EF4-FFF2-40B4-BE49-F238E27FC236}">
              <a16:creationId xmlns:a16="http://schemas.microsoft.com/office/drawing/2014/main" id="{57451270-E4F1-4427-B5B7-525EDF6391B6}"/>
            </a:ext>
          </a:extLst>
        </xdr:cNvPr>
        <xdr:cNvSpPr txBox="1"/>
      </xdr:nvSpPr>
      <xdr:spPr>
        <a:xfrm>
          <a:off x="19547840" y="1671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2287</xdr:rowOff>
    </xdr:from>
    <xdr:to>
      <xdr:col>116</xdr:col>
      <xdr:colOff>152400</xdr:colOff>
      <xdr:row>101</xdr:row>
      <xdr:rowOff>2287</xdr:rowOff>
    </xdr:to>
    <xdr:cxnSp macro="">
      <xdr:nvCxnSpPr>
        <xdr:cNvPr id="931" name="直線コネクタ 930">
          <a:extLst>
            <a:ext uri="{FF2B5EF4-FFF2-40B4-BE49-F238E27FC236}">
              <a16:creationId xmlns:a16="http://schemas.microsoft.com/office/drawing/2014/main" id="{C29A9CC6-BD40-4E07-9628-DACE04340282}"/>
            </a:ext>
          </a:extLst>
        </xdr:cNvPr>
        <xdr:cNvCxnSpPr/>
      </xdr:nvCxnSpPr>
      <xdr:spPr>
        <a:xfrm>
          <a:off x="19443700" y="169339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147845</xdr:rowOff>
    </xdr:from>
    <xdr:ext cx="469744" cy="259045"/>
    <xdr:sp macro="" textlink="">
      <xdr:nvSpPr>
        <xdr:cNvPr id="932" name="【公民館】&#10;一人当たり面積平均値テキスト">
          <a:extLst>
            <a:ext uri="{FF2B5EF4-FFF2-40B4-BE49-F238E27FC236}">
              <a16:creationId xmlns:a16="http://schemas.microsoft.com/office/drawing/2014/main" id="{E8CC9290-C394-4672-913E-1F84E3A4ECBA}"/>
            </a:ext>
          </a:extLst>
        </xdr:cNvPr>
        <xdr:cNvSpPr txBox="1"/>
      </xdr:nvSpPr>
      <xdr:spPr>
        <a:xfrm>
          <a:off x="19547840" y="17917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169418</xdr:rowOff>
    </xdr:from>
    <xdr:to>
      <xdr:col>116</xdr:col>
      <xdr:colOff>114300</xdr:colOff>
      <xdr:row>107</xdr:row>
      <xdr:rowOff>99568</xdr:rowOff>
    </xdr:to>
    <xdr:sp macro="" textlink="">
      <xdr:nvSpPr>
        <xdr:cNvPr id="933" name="フローチャート: 判断 932">
          <a:extLst>
            <a:ext uri="{FF2B5EF4-FFF2-40B4-BE49-F238E27FC236}">
              <a16:creationId xmlns:a16="http://schemas.microsoft.com/office/drawing/2014/main" id="{A0CD34B5-8855-47FF-A086-AAB3948BA656}"/>
            </a:ext>
          </a:extLst>
        </xdr:cNvPr>
        <xdr:cNvSpPr/>
      </xdr:nvSpPr>
      <xdr:spPr>
        <a:xfrm>
          <a:off x="19458940" y="17939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7874</xdr:rowOff>
    </xdr:from>
    <xdr:to>
      <xdr:col>112</xdr:col>
      <xdr:colOff>38100</xdr:colOff>
      <xdr:row>107</xdr:row>
      <xdr:rowOff>109474</xdr:rowOff>
    </xdr:to>
    <xdr:sp macro="" textlink="">
      <xdr:nvSpPr>
        <xdr:cNvPr id="934" name="フローチャート: 判断 933">
          <a:extLst>
            <a:ext uri="{FF2B5EF4-FFF2-40B4-BE49-F238E27FC236}">
              <a16:creationId xmlns:a16="http://schemas.microsoft.com/office/drawing/2014/main" id="{2F043640-5FB6-4DF2-BE29-36970E7D928A}"/>
            </a:ext>
          </a:extLst>
        </xdr:cNvPr>
        <xdr:cNvSpPr/>
      </xdr:nvSpPr>
      <xdr:spPr>
        <a:xfrm>
          <a:off x="18735040" y="179453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9398</xdr:rowOff>
    </xdr:from>
    <xdr:to>
      <xdr:col>107</xdr:col>
      <xdr:colOff>101600</xdr:colOff>
      <xdr:row>107</xdr:row>
      <xdr:rowOff>110998</xdr:rowOff>
    </xdr:to>
    <xdr:sp macro="" textlink="">
      <xdr:nvSpPr>
        <xdr:cNvPr id="935" name="フローチャート: 判断 934">
          <a:extLst>
            <a:ext uri="{FF2B5EF4-FFF2-40B4-BE49-F238E27FC236}">
              <a16:creationId xmlns:a16="http://schemas.microsoft.com/office/drawing/2014/main" id="{1EF01D6D-D226-4E03-9C42-5BFC471F3429}"/>
            </a:ext>
          </a:extLst>
        </xdr:cNvPr>
        <xdr:cNvSpPr/>
      </xdr:nvSpPr>
      <xdr:spPr>
        <a:xfrm>
          <a:off x="17937480" y="1794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63500</xdr:rowOff>
    </xdr:from>
    <xdr:to>
      <xdr:col>102</xdr:col>
      <xdr:colOff>165100</xdr:colOff>
      <xdr:row>107</xdr:row>
      <xdr:rowOff>165100</xdr:rowOff>
    </xdr:to>
    <xdr:sp macro="" textlink="">
      <xdr:nvSpPr>
        <xdr:cNvPr id="936" name="フローチャート: 判断 935">
          <a:extLst>
            <a:ext uri="{FF2B5EF4-FFF2-40B4-BE49-F238E27FC236}">
              <a16:creationId xmlns:a16="http://schemas.microsoft.com/office/drawing/2014/main" id="{F3D38BF0-A0F1-4D3D-B855-0357CAAB914C}"/>
            </a:ext>
          </a:extLst>
        </xdr:cNvPr>
        <xdr:cNvSpPr/>
      </xdr:nvSpPr>
      <xdr:spPr>
        <a:xfrm>
          <a:off x="1716278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937" name="フローチャート: 判断 936">
          <a:extLst>
            <a:ext uri="{FF2B5EF4-FFF2-40B4-BE49-F238E27FC236}">
              <a16:creationId xmlns:a16="http://schemas.microsoft.com/office/drawing/2014/main" id="{00A402E6-9886-42FA-97FA-1853D05CC791}"/>
            </a:ext>
          </a:extLst>
        </xdr:cNvPr>
        <xdr:cNvSpPr/>
      </xdr:nvSpPr>
      <xdr:spPr>
        <a:xfrm>
          <a:off x="16388080" y="179872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3D23E259-2C9C-4B88-8EEA-3432CAA51D1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17ECA3F0-FD06-4FEA-9545-1C337D3EEE5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4824AE1B-795C-4BC9-A37E-E8F323EC4B8C}"/>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D5A2DC0F-B329-4B5C-8467-9B148AABB26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4FCD0AA5-093E-4397-BE9F-AE519F7791A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119887</xdr:rowOff>
    </xdr:from>
    <xdr:to>
      <xdr:col>116</xdr:col>
      <xdr:colOff>114300</xdr:colOff>
      <xdr:row>107</xdr:row>
      <xdr:rowOff>50037</xdr:rowOff>
    </xdr:to>
    <xdr:sp macro="" textlink="">
      <xdr:nvSpPr>
        <xdr:cNvPr id="943" name="楕円 942">
          <a:extLst>
            <a:ext uri="{FF2B5EF4-FFF2-40B4-BE49-F238E27FC236}">
              <a16:creationId xmlns:a16="http://schemas.microsoft.com/office/drawing/2014/main" id="{A47DE588-CBBB-4450-9A5F-C20D1CF71B59}"/>
            </a:ext>
          </a:extLst>
        </xdr:cNvPr>
        <xdr:cNvSpPr/>
      </xdr:nvSpPr>
      <xdr:spPr>
        <a:xfrm>
          <a:off x="19458940" y="178897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142764</xdr:rowOff>
    </xdr:from>
    <xdr:ext cx="469744" cy="259045"/>
    <xdr:sp macro="" textlink="">
      <xdr:nvSpPr>
        <xdr:cNvPr id="944" name="【公民館】&#10;一人当たり面積該当値テキスト">
          <a:extLst>
            <a:ext uri="{FF2B5EF4-FFF2-40B4-BE49-F238E27FC236}">
              <a16:creationId xmlns:a16="http://schemas.microsoft.com/office/drawing/2014/main" id="{205E1249-2357-4B25-AB0D-66D96F454EC6}"/>
            </a:ext>
          </a:extLst>
        </xdr:cNvPr>
        <xdr:cNvSpPr txBox="1"/>
      </xdr:nvSpPr>
      <xdr:spPr>
        <a:xfrm>
          <a:off x="19547840" y="1774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130556</xdr:rowOff>
    </xdr:from>
    <xdr:to>
      <xdr:col>112</xdr:col>
      <xdr:colOff>38100</xdr:colOff>
      <xdr:row>107</xdr:row>
      <xdr:rowOff>60706</xdr:rowOff>
    </xdr:to>
    <xdr:sp macro="" textlink="">
      <xdr:nvSpPr>
        <xdr:cNvPr id="945" name="楕円 944">
          <a:extLst>
            <a:ext uri="{FF2B5EF4-FFF2-40B4-BE49-F238E27FC236}">
              <a16:creationId xmlns:a16="http://schemas.microsoft.com/office/drawing/2014/main" id="{3CA3858F-1B6C-43C3-97EA-89D7FE0FAE2A}"/>
            </a:ext>
          </a:extLst>
        </xdr:cNvPr>
        <xdr:cNvSpPr/>
      </xdr:nvSpPr>
      <xdr:spPr>
        <a:xfrm>
          <a:off x="18735040" y="179003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170687</xdr:rowOff>
    </xdr:from>
    <xdr:to>
      <xdr:col>116</xdr:col>
      <xdr:colOff>63500</xdr:colOff>
      <xdr:row>107</xdr:row>
      <xdr:rowOff>9906</xdr:rowOff>
    </xdr:to>
    <xdr:cxnSp macro="">
      <xdr:nvCxnSpPr>
        <xdr:cNvPr id="946" name="直線コネクタ 945">
          <a:extLst>
            <a:ext uri="{FF2B5EF4-FFF2-40B4-BE49-F238E27FC236}">
              <a16:creationId xmlns:a16="http://schemas.microsoft.com/office/drawing/2014/main" id="{02B59447-C14D-4A04-9F31-253BE1214A86}"/>
            </a:ext>
          </a:extLst>
        </xdr:cNvPr>
        <xdr:cNvCxnSpPr/>
      </xdr:nvCxnSpPr>
      <xdr:spPr>
        <a:xfrm flipV="1">
          <a:off x="18778220" y="17940527"/>
          <a:ext cx="73152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138937</xdr:rowOff>
    </xdr:from>
    <xdr:to>
      <xdr:col>107</xdr:col>
      <xdr:colOff>101600</xdr:colOff>
      <xdr:row>107</xdr:row>
      <xdr:rowOff>69087</xdr:rowOff>
    </xdr:to>
    <xdr:sp macro="" textlink="">
      <xdr:nvSpPr>
        <xdr:cNvPr id="947" name="楕円 946">
          <a:extLst>
            <a:ext uri="{FF2B5EF4-FFF2-40B4-BE49-F238E27FC236}">
              <a16:creationId xmlns:a16="http://schemas.microsoft.com/office/drawing/2014/main" id="{AB8C80D1-561B-42BB-9AD4-2C8E26474752}"/>
            </a:ext>
          </a:extLst>
        </xdr:cNvPr>
        <xdr:cNvSpPr/>
      </xdr:nvSpPr>
      <xdr:spPr>
        <a:xfrm>
          <a:off x="17937480" y="179087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9906</xdr:rowOff>
    </xdr:from>
    <xdr:to>
      <xdr:col>111</xdr:col>
      <xdr:colOff>177800</xdr:colOff>
      <xdr:row>107</xdr:row>
      <xdr:rowOff>18287</xdr:rowOff>
    </xdr:to>
    <xdr:cxnSp macro="">
      <xdr:nvCxnSpPr>
        <xdr:cNvPr id="948" name="直線コネクタ 947">
          <a:extLst>
            <a:ext uri="{FF2B5EF4-FFF2-40B4-BE49-F238E27FC236}">
              <a16:creationId xmlns:a16="http://schemas.microsoft.com/office/drawing/2014/main" id="{6174FDF1-2407-4491-9865-66CDA0A50595}"/>
            </a:ext>
          </a:extLst>
        </xdr:cNvPr>
        <xdr:cNvCxnSpPr/>
      </xdr:nvCxnSpPr>
      <xdr:spPr>
        <a:xfrm flipV="1">
          <a:off x="17988280" y="17947386"/>
          <a:ext cx="78994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148844</xdr:rowOff>
    </xdr:from>
    <xdr:to>
      <xdr:col>102</xdr:col>
      <xdr:colOff>165100</xdr:colOff>
      <xdr:row>107</xdr:row>
      <xdr:rowOff>78994</xdr:rowOff>
    </xdr:to>
    <xdr:sp macro="" textlink="">
      <xdr:nvSpPr>
        <xdr:cNvPr id="949" name="楕円 948">
          <a:extLst>
            <a:ext uri="{FF2B5EF4-FFF2-40B4-BE49-F238E27FC236}">
              <a16:creationId xmlns:a16="http://schemas.microsoft.com/office/drawing/2014/main" id="{514C8124-43AF-4C05-BF03-BC3FE964DB6E}"/>
            </a:ext>
          </a:extLst>
        </xdr:cNvPr>
        <xdr:cNvSpPr/>
      </xdr:nvSpPr>
      <xdr:spPr>
        <a:xfrm>
          <a:off x="17162780" y="179186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18287</xdr:rowOff>
    </xdr:from>
    <xdr:to>
      <xdr:col>107</xdr:col>
      <xdr:colOff>50800</xdr:colOff>
      <xdr:row>107</xdr:row>
      <xdr:rowOff>28194</xdr:rowOff>
    </xdr:to>
    <xdr:cxnSp macro="">
      <xdr:nvCxnSpPr>
        <xdr:cNvPr id="950" name="直線コネクタ 949">
          <a:extLst>
            <a:ext uri="{FF2B5EF4-FFF2-40B4-BE49-F238E27FC236}">
              <a16:creationId xmlns:a16="http://schemas.microsoft.com/office/drawing/2014/main" id="{2D3AB527-F3C3-4451-9BDE-8BE16DD8E565}"/>
            </a:ext>
          </a:extLst>
        </xdr:cNvPr>
        <xdr:cNvCxnSpPr/>
      </xdr:nvCxnSpPr>
      <xdr:spPr>
        <a:xfrm flipV="1">
          <a:off x="17213580" y="17955767"/>
          <a:ext cx="7747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158750</xdr:rowOff>
    </xdr:from>
    <xdr:to>
      <xdr:col>98</xdr:col>
      <xdr:colOff>38100</xdr:colOff>
      <xdr:row>107</xdr:row>
      <xdr:rowOff>88900</xdr:rowOff>
    </xdr:to>
    <xdr:sp macro="" textlink="">
      <xdr:nvSpPr>
        <xdr:cNvPr id="951" name="楕円 950">
          <a:extLst>
            <a:ext uri="{FF2B5EF4-FFF2-40B4-BE49-F238E27FC236}">
              <a16:creationId xmlns:a16="http://schemas.microsoft.com/office/drawing/2014/main" id="{913756D0-5323-48BA-8E3D-1D26C85ED609}"/>
            </a:ext>
          </a:extLst>
        </xdr:cNvPr>
        <xdr:cNvSpPr/>
      </xdr:nvSpPr>
      <xdr:spPr>
        <a:xfrm>
          <a:off x="16388080" y="17928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28194</xdr:rowOff>
    </xdr:from>
    <xdr:to>
      <xdr:col>102</xdr:col>
      <xdr:colOff>114300</xdr:colOff>
      <xdr:row>107</xdr:row>
      <xdr:rowOff>38100</xdr:rowOff>
    </xdr:to>
    <xdr:cxnSp macro="">
      <xdr:nvCxnSpPr>
        <xdr:cNvPr id="952" name="直線コネクタ 951">
          <a:extLst>
            <a:ext uri="{FF2B5EF4-FFF2-40B4-BE49-F238E27FC236}">
              <a16:creationId xmlns:a16="http://schemas.microsoft.com/office/drawing/2014/main" id="{2DF89997-716B-4667-BD83-CBD24177303F}"/>
            </a:ext>
          </a:extLst>
        </xdr:cNvPr>
        <xdr:cNvCxnSpPr/>
      </xdr:nvCxnSpPr>
      <xdr:spPr>
        <a:xfrm flipV="1">
          <a:off x="16431260" y="17965674"/>
          <a:ext cx="78232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100601</xdr:rowOff>
    </xdr:from>
    <xdr:ext cx="469744" cy="259045"/>
    <xdr:sp macro="" textlink="">
      <xdr:nvSpPr>
        <xdr:cNvPr id="953" name="n_1aveValue【公民館】&#10;一人当たり面積">
          <a:extLst>
            <a:ext uri="{FF2B5EF4-FFF2-40B4-BE49-F238E27FC236}">
              <a16:creationId xmlns:a16="http://schemas.microsoft.com/office/drawing/2014/main" id="{ABBC26CC-DAB5-4A5E-93AF-BECA27857D03}"/>
            </a:ext>
          </a:extLst>
        </xdr:cNvPr>
        <xdr:cNvSpPr txBox="1"/>
      </xdr:nvSpPr>
      <xdr:spPr>
        <a:xfrm>
          <a:off x="18561127" y="1803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102125</xdr:rowOff>
    </xdr:from>
    <xdr:ext cx="469744" cy="259045"/>
    <xdr:sp macro="" textlink="">
      <xdr:nvSpPr>
        <xdr:cNvPr id="954" name="n_2aveValue【公民館】&#10;一人当たり面積">
          <a:extLst>
            <a:ext uri="{FF2B5EF4-FFF2-40B4-BE49-F238E27FC236}">
              <a16:creationId xmlns:a16="http://schemas.microsoft.com/office/drawing/2014/main" id="{61BB2CBF-0D6E-4993-B43E-94177F37ABE9}"/>
            </a:ext>
          </a:extLst>
        </xdr:cNvPr>
        <xdr:cNvSpPr txBox="1"/>
      </xdr:nvSpPr>
      <xdr:spPr>
        <a:xfrm>
          <a:off x="17776267" y="1803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156227</xdr:rowOff>
    </xdr:from>
    <xdr:ext cx="469744" cy="259045"/>
    <xdr:sp macro="" textlink="">
      <xdr:nvSpPr>
        <xdr:cNvPr id="955" name="n_3aveValue【公民館】&#10;一人当たり面積">
          <a:extLst>
            <a:ext uri="{FF2B5EF4-FFF2-40B4-BE49-F238E27FC236}">
              <a16:creationId xmlns:a16="http://schemas.microsoft.com/office/drawing/2014/main" id="{A7D3EC8E-50A3-4129-8385-EC393012AC5E}"/>
            </a:ext>
          </a:extLst>
        </xdr:cNvPr>
        <xdr:cNvSpPr txBox="1"/>
      </xdr:nvSpPr>
      <xdr:spPr>
        <a:xfrm>
          <a:off x="1700156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142512</xdr:rowOff>
    </xdr:from>
    <xdr:ext cx="469744" cy="259045"/>
    <xdr:sp macro="" textlink="">
      <xdr:nvSpPr>
        <xdr:cNvPr id="956" name="n_4aveValue【公民館】&#10;一人当たり面積">
          <a:extLst>
            <a:ext uri="{FF2B5EF4-FFF2-40B4-BE49-F238E27FC236}">
              <a16:creationId xmlns:a16="http://schemas.microsoft.com/office/drawing/2014/main" id="{B59F8CAD-BEF4-4D99-A243-0D8EE62E5DA9}"/>
            </a:ext>
          </a:extLst>
        </xdr:cNvPr>
        <xdr:cNvSpPr txBox="1"/>
      </xdr:nvSpPr>
      <xdr:spPr>
        <a:xfrm>
          <a:off x="16226867" y="1807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77233</xdr:rowOff>
    </xdr:from>
    <xdr:ext cx="469744" cy="259045"/>
    <xdr:sp macro="" textlink="">
      <xdr:nvSpPr>
        <xdr:cNvPr id="957" name="n_1mainValue【公民館】&#10;一人当たり面積">
          <a:extLst>
            <a:ext uri="{FF2B5EF4-FFF2-40B4-BE49-F238E27FC236}">
              <a16:creationId xmlns:a16="http://schemas.microsoft.com/office/drawing/2014/main" id="{DBC6CB28-8296-436F-A9FD-12F5DEEF708D}"/>
            </a:ext>
          </a:extLst>
        </xdr:cNvPr>
        <xdr:cNvSpPr txBox="1"/>
      </xdr:nvSpPr>
      <xdr:spPr>
        <a:xfrm>
          <a:off x="18561127" y="1767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85614</xdr:rowOff>
    </xdr:from>
    <xdr:ext cx="469744" cy="259045"/>
    <xdr:sp macro="" textlink="">
      <xdr:nvSpPr>
        <xdr:cNvPr id="958" name="n_2mainValue【公民館】&#10;一人当たり面積">
          <a:extLst>
            <a:ext uri="{FF2B5EF4-FFF2-40B4-BE49-F238E27FC236}">
              <a16:creationId xmlns:a16="http://schemas.microsoft.com/office/drawing/2014/main" id="{9E2AC412-0A6B-4827-A1FB-ADC2F4337AF8}"/>
            </a:ext>
          </a:extLst>
        </xdr:cNvPr>
        <xdr:cNvSpPr txBox="1"/>
      </xdr:nvSpPr>
      <xdr:spPr>
        <a:xfrm>
          <a:off x="17776267" y="176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95521</xdr:rowOff>
    </xdr:from>
    <xdr:ext cx="469744" cy="259045"/>
    <xdr:sp macro="" textlink="">
      <xdr:nvSpPr>
        <xdr:cNvPr id="959" name="n_3mainValue【公民館】&#10;一人当たり面積">
          <a:extLst>
            <a:ext uri="{FF2B5EF4-FFF2-40B4-BE49-F238E27FC236}">
              <a16:creationId xmlns:a16="http://schemas.microsoft.com/office/drawing/2014/main" id="{3BC7CEF9-9509-4107-9025-F15E8B136371}"/>
            </a:ext>
          </a:extLst>
        </xdr:cNvPr>
        <xdr:cNvSpPr txBox="1"/>
      </xdr:nvSpPr>
      <xdr:spPr>
        <a:xfrm>
          <a:off x="17001567" y="176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105427</xdr:rowOff>
    </xdr:from>
    <xdr:ext cx="469744" cy="259045"/>
    <xdr:sp macro="" textlink="">
      <xdr:nvSpPr>
        <xdr:cNvPr id="960" name="n_4mainValue【公民館】&#10;一人当たり面積">
          <a:extLst>
            <a:ext uri="{FF2B5EF4-FFF2-40B4-BE49-F238E27FC236}">
              <a16:creationId xmlns:a16="http://schemas.microsoft.com/office/drawing/2014/main" id="{0452E0A3-8081-4EC4-B6C7-F59C06FCD00D}"/>
            </a:ext>
          </a:extLst>
        </xdr:cNvPr>
        <xdr:cNvSpPr txBox="1"/>
      </xdr:nvSpPr>
      <xdr:spPr>
        <a:xfrm>
          <a:off x="1622686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a:extLst>
            <a:ext uri="{FF2B5EF4-FFF2-40B4-BE49-F238E27FC236}">
              <a16:creationId xmlns:a16="http://schemas.microsoft.com/office/drawing/2014/main" id="{639A809B-01BA-4FA7-A46D-883913A9165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a:extLst>
            <a:ext uri="{FF2B5EF4-FFF2-40B4-BE49-F238E27FC236}">
              <a16:creationId xmlns:a16="http://schemas.microsoft.com/office/drawing/2014/main" id="{028C5A3D-42B8-4FDB-A020-3AF2A6CCFA0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a:extLst>
            <a:ext uri="{FF2B5EF4-FFF2-40B4-BE49-F238E27FC236}">
              <a16:creationId xmlns:a16="http://schemas.microsoft.com/office/drawing/2014/main" id="{8E4E01C5-C99A-4D03-A5E4-F244CAD9490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昭和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の高度経済成長期に集中して多くの公共施設や道路・橋りょうなどのインフラが整備されており、それらが改築や大規模な改修が必要な時期を迎えていることから、全体的に有形固定資産減価償却率が類似団体より高くなってい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道路、橋りょう・トンネル</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必要に応じた補修を随時行っているが老朽化が進んだ施設が多くあり、類似団体を上回っている。近い将来、一斉に更新時期を迎えることが予想されるため、従来の壊れてから直す「事後保全」では補修費用が多くなる恐れがあるため、損傷が小さい内から計画的に行う「予防保全」で維持管理することで、長寿命化や補修費用の縮減を図っていく。また</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についてもすでに耐用年数が経過した住宅が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越え、老朽住宅が多い状況となっており、類似団体を上回っている。居住性の向上、高齢者の安全性の確保など利用者のニーズに応えつつ、修繕・改善等の計画的な維持管理を考慮し、事業量の平準化を図っていく。</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においては、固定資産減価償却率が類似団体よりも高い数値となっており、一人当たりの面積は類似団体を上回っている。令和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年度から中学校</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校が周防大島中学校に統合され、今後も学校の統合計画、さらには学校施設の長寿命化計画策定と併せて、効率的・効果的な老朽化施設の再生によるトータルコストの縮減やよりよい教育環境の確保に努めていく。</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においても、類似団体と比較し有形固定資産償却率は低くなっているが、建築年度は古いもので昭和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年度新しいもので平成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さらに規模や利用状況の差も大きい。施設の有効活用のため、施設の機能の集約化・複合化により効率的な運営を図ることを目指すとともに、利用実態や人口動態等を踏まえ、施設の方向性や規模についても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4E9B750-26E0-4AE5-9A69-CF5C300D33A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E3DBBA5-1793-401E-AD18-51B83B064A2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B4B57AE-792F-4903-ABB6-FD3CEF6ABB4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D866873-D47B-400F-A7B7-9FC9DDB108E6}"/>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59451ED-B976-4E0C-B988-0CF37ED5403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0A0413D-CF62-4AF9-A279-B30ACDC4DB6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B335B5E-242D-444F-8FBC-4D720ADB3AE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504C90E-99F1-4D9C-A0E9-196DEDD553C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B3FEBD9-5FB7-4379-A610-1F6E41A7736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26E9D3E-6511-46DE-AC88-2F960A5DA5B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14,346
14,230
138.10
17,999,671
17,082,506
836,918
8,742,722
14,820,381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9CE00D7-0C86-44CB-9ACB-EA565BED149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04826D9-6CBF-4706-892C-29881303576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AECC682-3AFD-450B-B81C-1E4BE114AD4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CBBAC3C-B194-4A5F-B6E2-5D72C18B55C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95C94F1-C59A-4718-BDB8-DDA728B5180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BB403B0-1668-4CAE-9D11-1EA20D4C7EB9}"/>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45E6FEC-B44D-48F9-9A97-3178E7855FC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F1B11EE-E195-4F7B-B70C-BC65DDEF9AF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6C214B3-70F1-4B37-8D0C-F80DCF4B3A5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E921E62-E5C7-4FCC-A9EA-D2E8EB36546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2EA67F6-69D3-4F3F-9BD9-F14D6DF7AA5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312A4D6-8F01-466C-A3D1-FF9B7D6B5546}"/>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FE3C3C4-06E0-4072-976F-31E4718F235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59DD070-2103-406E-9304-31E6D1BCE2A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AE7D19A-E04C-44D0-95E7-6B730FCA553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1C678A4-E208-449D-BD61-DCCDF66AE0E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D1AF33B-5C15-47B1-AF6E-A1DFA3EC9A14}"/>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BDB4BD7-931E-4B8B-B037-2E81BDF019C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B2F8BC-0D11-46A8-808D-CE449AEC428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0B3D8EB-B5E2-4D9E-9451-4EE9F9F13A0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EA2CC62-A167-42DF-9CD1-DEB35A4238E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2A03BF0-2C4B-43FC-AFF3-73DA53FFC92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6509CB7-05F3-4E29-941E-F3D255894EF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0A03B73-BA24-4321-B583-6DD50CBF867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ACAEA61-FDAC-4D53-87A2-D0BB551D13F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07F695F-562A-4F6E-839C-CCEF0C67B56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A922683-8F64-47DA-8729-709059A81C9B}"/>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D8078B2-4F35-4F57-882C-93EB1168868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C125E87-86B2-4741-A2C7-B6FEACB0775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1726F7F-8CDC-442F-BECD-4F1BF4974E7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51202C6-FCE4-4ADA-A9AE-995921AFE38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B8145A9-EADB-4437-8536-6525D44D2D4C}"/>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71C6C08-B5D3-4231-AFBF-6BB4D361603B}"/>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FC88126-9AA6-4EBD-B400-D479D8408388}"/>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6082B00-A4F0-4ED8-8D1E-9720C851FA84}"/>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37B9D42-1CCF-4423-8918-D61E60B375F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6F33A97-238F-4658-BE84-5756CEFA68BD}"/>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9AAD1D5-21E6-4F29-91B2-4B22393B6FC6}"/>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5D57202-4AE7-431F-A0CC-1AAE584E41DB}"/>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4FF9C04-F909-484D-8736-742233F180AF}"/>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462B7A3-4D7C-497D-AE54-715468BB80FA}"/>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457EC88-80E2-475C-8F81-ED41B6F179DD}"/>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E5A65D0-F172-4568-B2E4-5A714443DD0F}"/>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32549C5-CCE6-4A02-ACDC-FE1121085D3C}"/>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BD47F6FE-34DB-487A-A0FF-A20DD1589095}"/>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B95E58CE-F3E7-48DF-9981-696FE4F5CA8A}"/>
            </a:ext>
          </a:extLst>
        </xdr:cNvPr>
        <xdr:cNvCxnSpPr/>
      </xdr:nvCxnSpPr>
      <xdr:spPr>
        <a:xfrm flipV="1">
          <a:off x="4086225" y="547878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67E2D2F3-5E74-4FFC-B531-2D8EFF596F82}"/>
            </a:ext>
          </a:extLst>
        </xdr:cNvPr>
        <xdr:cNvSpPr txBox="1"/>
      </xdr:nvSpPr>
      <xdr:spPr>
        <a:xfrm>
          <a:off x="412496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D67C47B2-B223-4EA1-AF3D-5177AF49DE9D}"/>
            </a:ext>
          </a:extLst>
        </xdr:cNvPr>
        <xdr:cNvCxnSpPr/>
      </xdr:nvCxnSpPr>
      <xdr:spPr>
        <a:xfrm>
          <a:off x="402082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60977</xdr:rowOff>
    </xdr:from>
    <xdr:ext cx="405111" cy="259045"/>
    <xdr:sp macro="" textlink="">
      <xdr:nvSpPr>
        <xdr:cNvPr id="60" name="【図書館】&#10;有形固定資産減価償却率最大値テキスト">
          <a:extLst>
            <a:ext uri="{FF2B5EF4-FFF2-40B4-BE49-F238E27FC236}">
              <a16:creationId xmlns:a16="http://schemas.microsoft.com/office/drawing/2014/main" id="{D15586C2-5442-43A6-AF6B-F1B3E10848B8}"/>
            </a:ext>
          </a:extLst>
        </xdr:cNvPr>
        <xdr:cNvSpPr txBox="1"/>
      </xdr:nvSpPr>
      <xdr:spPr>
        <a:xfrm>
          <a:off x="4124960" y="525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1" name="直線コネクタ 60">
          <a:extLst>
            <a:ext uri="{FF2B5EF4-FFF2-40B4-BE49-F238E27FC236}">
              <a16:creationId xmlns:a16="http://schemas.microsoft.com/office/drawing/2014/main" id="{CB2EB8DE-D08A-482E-9016-23F622E26A03}"/>
            </a:ext>
          </a:extLst>
        </xdr:cNvPr>
        <xdr:cNvCxnSpPr/>
      </xdr:nvCxnSpPr>
      <xdr:spPr>
        <a:xfrm>
          <a:off x="4020820" y="547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34942</xdr:rowOff>
    </xdr:from>
    <xdr:ext cx="405111" cy="259045"/>
    <xdr:sp macro="" textlink="">
      <xdr:nvSpPr>
        <xdr:cNvPr id="62" name="【図書館】&#10;有形固定資産減価償却率平均値テキスト">
          <a:extLst>
            <a:ext uri="{FF2B5EF4-FFF2-40B4-BE49-F238E27FC236}">
              <a16:creationId xmlns:a16="http://schemas.microsoft.com/office/drawing/2014/main" id="{6D82635E-29D9-4A5B-9B0A-AD7ACDBFE78D}"/>
            </a:ext>
          </a:extLst>
        </xdr:cNvPr>
        <xdr:cNvSpPr txBox="1"/>
      </xdr:nvSpPr>
      <xdr:spPr>
        <a:xfrm>
          <a:off x="4124960" y="606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xdr:rowOff>
    </xdr:from>
    <xdr:to>
      <xdr:col>24</xdr:col>
      <xdr:colOff>114300</xdr:colOff>
      <xdr:row>37</xdr:row>
      <xdr:rowOff>113665</xdr:rowOff>
    </xdr:to>
    <xdr:sp macro="" textlink="">
      <xdr:nvSpPr>
        <xdr:cNvPr id="63" name="フローチャート: 判断 62">
          <a:extLst>
            <a:ext uri="{FF2B5EF4-FFF2-40B4-BE49-F238E27FC236}">
              <a16:creationId xmlns:a16="http://schemas.microsoft.com/office/drawing/2014/main" id="{E4B7D6AA-7B6A-40F8-9C68-7753CCE1C510}"/>
            </a:ext>
          </a:extLst>
        </xdr:cNvPr>
        <xdr:cNvSpPr/>
      </xdr:nvSpPr>
      <xdr:spPr>
        <a:xfrm>
          <a:off x="4036060" y="621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120650</xdr:rowOff>
    </xdr:from>
    <xdr:to>
      <xdr:col>20</xdr:col>
      <xdr:colOff>38100</xdr:colOff>
      <xdr:row>37</xdr:row>
      <xdr:rowOff>50800</xdr:rowOff>
    </xdr:to>
    <xdr:sp macro="" textlink="">
      <xdr:nvSpPr>
        <xdr:cNvPr id="64" name="フローチャート: 判断 63">
          <a:extLst>
            <a:ext uri="{FF2B5EF4-FFF2-40B4-BE49-F238E27FC236}">
              <a16:creationId xmlns:a16="http://schemas.microsoft.com/office/drawing/2014/main" id="{67C13D28-6C9A-49DC-9D7C-C0906E3C9C79}"/>
            </a:ext>
          </a:extLst>
        </xdr:cNvPr>
        <xdr:cNvSpPr/>
      </xdr:nvSpPr>
      <xdr:spPr>
        <a:xfrm>
          <a:off x="3312160" y="6155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57785</xdr:rowOff>
    </xdr:from>
    <xdr:to>
      <xdr:col>15</xdr:col>
      <xdr:colOff>101600</xdr:colOff>
      <xdr:row>36</xdr:row>
      <xdr:rowOff>159385</xdr:rowOff>
    </xdr:to>
    <xdr:sp macro="" textlink="">
      <xdr:nvSpPr>
        <xdr:cNvPr id="65" name="フローチャート: 判断 64">
          <a:extLst>
            <a:ext uri="{FF2B5EF4-FFF2-40B4-BE49-F238E27FC236}">
              <a16:creationId xmlns:a16="http://schemas.microsoft.com/office/drawing/2014/main" id="{EBC536BC-DAF3-49D6-A084-F16C84AED72F}"/>
            </a:ext>
          </a:extLst>
        </xdr:cNvPr>
        <xdr:cNvSpPr/>
      </xdr:nvSpPr>
      <xdr:spPr>
        <a:xfrm>
          <a:off x="2514600" y="609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168275</xdr:rowOff>
    </xdr:from>
    <xdr:to>
      <xdr:col>10</xdr:col>
      <xdr:colOff>165100</xdr:colOff>
      <xdr:row>36</xdr:row>
      <xdr:rowOff>98425</xdr:rowOff>
    </xdr:to>
    <xdr:sp macro="" textlink="">
      <xdr:nvSpPr>
        <xdr:cNvPr id="66" name="フローチャート: 判断 65">
          <a:extLst>
            <a:ext uri="{FF2B5EF4-FFF2-40B4-BE49-F238E27FC236}">
              <a16:creationId xmlns:a16="http://schemas.microsoft.com/office/drawing/2014/main" id="{0E3D8B3D-AED4-43C1-855F-11C415733157}"/>
            </a:ext>
          </a:extLst>
        </xdr:cNvPr>
        <xdr:cNvSpPr/>
      </xdr:nvSpPr>
      <xdr:spPr>
        <a:xfrm>
          <a:off x="1739900" y="6035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149225</xdr:rowOff>
    </xdr:from>
    <xdr:to>
      <xdr:col>6</xdr:col>
      <xdr:colOff>38100</xdr:colOff>
      <xdr:row>36</xdr:row>
      <xdr:rowOff>79375</xdr:rowOff>
    </xdr:to>
    <xdr:sp macro="" textlink="">
      <xdr:nvSpPr>
        <xdr:cNvPr id="67" name="フローチャート: 判断 66">
          <a:extLst>
            <a:ext uri="{FF2B5EF4-FFF2-40B4-BE49-F238E27FC236}">
              <a16:creationId xmlns:a16="http://schemas.microsoft.com/office/drawing/2014/main" id="{A0959AC3-FEA9-4A28-A810-97821BDF3D08}"/>
            </a:ext>
          </a:extLst>
        </xdr:cNvPr>
        <xdr:cNvSpPr/>
      </xdr:nvSpPr>
      <xdr:spPr>
        <a:xfrm>
          <a:off x="965200" y="60166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60FDCF1-19E2-42E5-869A-FDBBF213656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89B0454-DDB6-4722-9F70-D38986F7BFF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E69E4C6-C6FC-4717-9F31-0C112DCAA20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CE0A67C-597E-4EFD-B33A-711078C97178}"/>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41D8D2A-3D40-4B67-A0C7-D5DDDCDD49C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52070</xdr:rowOff>
    </xdr:from>
    <xdr:to>
      <xdr:col>24</xdr:col>
      <xdr:colOff>114300</xdr:colOff>
      <xdr:row>38</xdr:row>
      <xdr:rowOff>153670</xdr:rowOff>
    </xdr:to>
    <xdr:sp macro="" textlink="">
      <xdr:nvSpPr>
        <xdr:cNvPr id="73" name="楕円 72">
          <a:extLst>
            <a:ext uri="{FF2B5EF4-FFF2-40B4-BE49-F238E27FC236}">
              <a16:creationId xmlns:a16="http://schemas.microsoft.com/office/drawing/2014/main" id="{DA9D7293-946B-48D1-8270-8A9F02E29A40}"/>
            </a:ext>
          </a:extLst>
        </xdr:cNvPr>
        <xdr:cNvSpPr/>
      </xdr:nvSpPr>
      <xdr:spPr>
        <a:xfrm>
          <a:off x="403606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30497</xdr:rowOff>
    </xdr:from>
    <xdr:ext cx="405111" cy="259045"/>
    <xdr:sp macro="" textlink="">
      <xdr:nvSpPr>
        <xdr:cNvPr id="74" name="【図書館】&#10;有形固定資産減価償却率該当値テキスト">
          <a:extLst>
            <a:ext uri="{FF2B5EF4-FFF2-40B4-BE49-F238E27FC236}">
              <a16:creationId xmlns:a16="http://schemas.microsoft.com/office/drawing/2014/main" id="{01E87635-0E4D-4F34-85E6-10920B32FBA5}"/>
            </a:ext>
          </a:extLst>
        </xdr:cNvPr>
        <xdr:cNvSpPr txBox="1"/>
      </xdr:nvSpPr>
      <xdr:spPr>
        <a:xfrm>
          <a:off x="4124960"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17780</xdr:rowOff>
    </xdr:from>
    <xdr:to>
      <xdr:col>20</xdr:col>
      <xdr:colOff>38100</xdr:colOff>
      <xdr:row>38</xdr:row>
      <xdr:rowOff>119380</xdr:rowOff>
    </xdr:to>
    <xdr:sp macro="" textlink="">
      <xdr:nvSpPr>
        <xdr:cNvPr id="75" name="楕円 74">
          <a:extLst>
            <a:ext uri="{FF2B5EF4-FFF2-40B4-BE49-F238E27FC236}">
              <a16:creationId xmlns:a16="http://schemas.microsoft.com/office/drawing/2014/main" id="{DD2DC637-0DFE-461A-A983-D3FD398503D0}"/>
            </a:ext>
          </a:extLst>
        </xdr:cNvPr>
        <xdr:cNvSpPr/>
      </xdr:nvSpPr>
      <xdr:spPr>
        <a:xfrm>
          <a:off x="3312160" y="6388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68580</xdr:rowOff>
    </xdr:from>
    <xdr:to>
      <xdr:col>24</xdr:col>
      <xdr:colOff>63500</xdr:colOff>
      <xdr:row>38</xdr:row>
      <xdr:rowOff>102870</xdr:rowOff>
    </xdr:to>
    <xdr:cxnSp macro="">
      <xdr:nvCxnSpPr>
        <xdr:cNvPr id="76" name="直線コネクタ 75">
          <a:extLst>
            <a:ext uri="{FF2B5EF4-FFF2-40B4-BE49-F238E27FC236}">
              <a16:creationId xmlns:a16="http://schemas.microsoft.com/office/drawing/2014/main" id="{B1F5C242-9856-4461-877E-C745B9A43E7B}"/>
            </a:ext>
          </a:extLst>
        </xdr:cNvPr>
        <xdr:cNvCxnSpPr/>
      </xdr:nvCxnSpPr>
      <xdr:spPr>
        <a:xfrm>
          <a:off x="3355340" y="643890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154940</xdr:rowOff>
    </xdr:from>
    <xdr:to>
      <xdr:col>15</xdr:col>
      <xdr:colOff>101600</xdr:colOff>
      <xdr:row>38</xdr:row>
      <xdr:rowOff>85090</xdr:rowOff>
    </xdr:to>
    <xdr:sp macro="" textlink="">
      <xdr:nvSpPr>
        <xdr:cNvPr id="77" name="楕円 76">
          <a:extLst>
            <a:ext uri="{FF2B5EF4-FFF2-40B4-BE49-F238E27FC236}">
              <a16:creationId xmlns:a16="http://schemas.microsoft.com/office/drawing/2014/main" id="{D727C0F4-67D9-4E3B-97C9-9C35AEB0B02A}"/>
            </a:ext>
          </a:extLst>
        </xdr:cNvPr>
        <xdr:cNvSpPr/>
      </xdr:nvSpPr>
      <xdr:spPr>
        <a:xfrm>
          <a:off x="2514600" y="635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34290</xdr:rowOff>
    </xdr:from>
    <xdr:to>
      <xdr:col>19</xdr:col>
      <xdr:colOff>177800</xdr:colOff>
      <xdr:row>38</xdr:row>
      <xdr:rowOff>68580</xdr:rowOff>
    </xdr:to>
    <xdr:cxnSp macro="">
      <xdr:nvCxnSpPr>
        <xdr:cNvPr id="78" name="直線コネクタ 77">
          <a:extLst>
            <a:ext uri="{FF2B5EF4-FFF2-40B4-BE49-F238E27FC236}">
              <a16:creationId xmlns:a16="http://schemas.microsoft.com/office/drawing/2014/main" id="{EBD874A9-3F62-400D-A545-AD17469292CA}"/>
            </a:ext>
          </a:extLst>
        </xdr:cNvPr>
        <xdr:cNvCxnSpPr/>
      </xdr:nvCxnSpPr>
      <xdr:spPr>
        <a:xfrm>
          <a:off x="2565400" y="640461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120650</xdr:rowOff>
    </xdr:from>
    <xdr:to>
      <xdr:col>10</xdr:col>
      <xdr:colOff>165100</xdr:colOff>
      <xdr:row>38</xdr:row>
      <xdr:rowOff>50800</xdr:rowOff>
    </xdr:to>
    <xdr:sp macro="" textlink="">
      <xdr:nvSpPr>
        <xdr:cNvPr id="79" name="楕円 78">
          <a:extLst>
            <a:ext uri="{FF2B5EF4-FFF2-40B4-BE49-F238E27FC236}">
              <a16:creationId xmlns:a16="http://schemas.microsoft.com/office/drawing/2014/main" id="{4FCBAD7A-F285-44B5-B2D8-C2C610F466BB}"/>
            </a:ext>
          </a:extLst>
        </xdr:cNvPr>
        <xdr:cNvSpPr/>
      </xdr:nvSpPr>
      <xdr:spPr>
        <a:xfrm>
          <a:off x="1739900" y="632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0</xdr:rowOff>
    </xdr:from>
    <xdr:to>
      <xdr:col>15</xdr:col>
      <xdr:colOff>50800</xdr:colOff>
      <xdr:row>38</xdr:row>
      <xdr:rowOff>34290</xdr:rowOff>
    </xdr:to>
    <xdr:cxnSp macro="">
      <xdr:nvCxnSpPr>
        <xdr:cNvPr id="80" name="直線コネクタ 79">
          <a:extLst>
            <a:ext uri="{FF2B5EF4-FFF2-40B4-BE49-F238E27FC236}">
              <a16:creationId xmlns:a16="http://schemas.microsoft.com/office/drawing/2014/main" id="{8D896598-C9C0-4313-8414-50F17D65E11F}"/>
            </a:ext>
          </a:extLst>
        </xdr:cNvPr>
        <xdr:cNvCxnSpPr/>
      </xdr:nvCxnSpPr>
      <xdr:spPr>
        <a:xfrm>
          <a:off x="1790700" y="637032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84455</xdr:rowOff>
    </xdr:from>
    <xdr:to>
      <xdr:col>6</xdr:col>
      <xdr:colOff>38100</xdr:colOff>
      <xdr:row>38</xdr:row>
      <xdr:rowOff>14605</xdr:rowOff>
    </xdr:to>
    <xdr:sp macro="" textlink="">
      <xdr:nvSpPr>
        <xdr:cNvPr id="81" name="楕円 80">
          <a:extLst>
            <a:ext uri="{FF2B5EF4-FFF2-40B4-BE49-F238E27FC236}">
              <a16:creationId xmlns:a16="http://schemas.microsoft.com/office/drawing/2014/main" id="{A8CFD442-886B-4DE3-A0E4-A3ECE3FCC7C7}"/>
            </a:ext>
          </a:extLst>
        </xdr:cNvPr>
        <xdr:cNvSpPr/>
      </xdr:nvSpPr>
      <xdr:spPr>
        <a:xfrm>
          <a:off x="965200" y="62871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135255</xdr:rowOff>
    </xdr:from>
    <xdr:to>
      <xdr:col>10</xdr:col>
      <xdr:colOff>114300</xdr:colOff>
      <xdr:row>38</xdr:row>
      <xdr:rowOff>0</xdr:rowOff>
    </xdr:to>
    <xdr:cxnSp macro="">
      <xdr:nvCxnSpPr>
        <xdr:cNvPr id="82" name="直線コネクタ 81">
          <a:extLst>
            <a:ext uri="{FF2B5EF4-FFF2-40B4-BE49-F238E27FC236}">
              <a16:creationId xmlns:a16="http://schemas.microsoft.com/office/drawing/2014/main" id="{4B609498-0C64-42E9-AC03-56CB935D4A47}"/>
            </a:ext>
          </a:extLst>
        </xdr:cNvPr>
        <xdr:cNvCxnSpPr/>
      </xdr:nvCxnSpPr>
      <xdr:spPr>
        <a:xfrm>
          <a:off x="1008380" y="633793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67327</xdr:rowOff>
    </xdr:from>
    <xdr:ext cx="405111" cy="259045"/>
    <xdr:sp macro="" textlink="">
      <xdr:nvSpPr>
        <xdr:cNvPr id="83" name="n_1aveValue【図書館】&#10;有形固定資産減価償却率">
          <a:extLst>
            <a:ext uri="{FF2B5EF4-FFF2-40B4-BE49-F238E27FC236}">
              <a16:creationId xmlns:a16="http://schemas.microsoft.com/office/drawing/2014/main" id="{7786FC98-6A63-4C68-A6C3-4AF4A32717EB}"/>
            </a:ext>
          </a:extLst>
        </xdr:cNvPr>
        <xdr:cNvSpPr txBox="1"/>
      </xdr:nvSpPr>
      <xdr:spPr>
        <a:xfrm>
          <a:off x="317056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4462</xdr:rowOff>
    </xdr:from>
    <xdr:ext cx="405111" cy="259045"/>
    <xdr:sp macro="" textlink="">
      <xdr:nvSpPr>
        <xdr:cNvPr id="84" name="n_2aveValue【図書館】&#10;有形固定資産減価償却率">
          <a:extLst>
            <a:ext uri="{FF2B5EF4-FFF2-40B4-BE49-F238E27FC236}">
              <a16:creationId xmlns:a16="http://schemas.microsoft.com/office/drawing/2014/main" id="{11686810-79A2-4B87-9FAE-039898B46F29}"/>
            </a:ext>
          </a:extLst>
        </xdr:cNvPr>
        <xdr:cNvSpPr txBox="1"/>
      </xdr:nvSpPr>
      <xdr:spPr>
        <a:xfrm>
          <a:off x="238570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114952</xdr:rowOff>
    </xdr:from>
    <xdr:ext cx="405111" cy="259045"/>
    <xdr:sp macro="" textlink="">
      <xdr:nvSpPr>
        <xdr:cNvPr id="85" name="n_3aveValue【図書館】&#10;有形固定資産減価償却率">
          <a:extLst>
            <a:ext uri="{FF2B5EF4-FFF2-40B4-BE49-F238E27FC236}">
              <a16:creationId xmlns:a16="http://schemas.microsoft.com/office/drawing/2014/main" id="{BD1A8E49-1415-4547-84A2-68B1B0F11670}"/>
            </a:ext>
          </a:extLst>
        </xdr:cNvPr>
        <xdr:cNvSpPr txBox="1"/>
      </xdr:nvSpPr>
      <xdr:spPr>
        <a:xfrm>
          <a:off x="161100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95902</xdr:rowOff>
    </xdr:from>
    <xdr:ext cx="405111" cy="259045"/>
    <xdr:sp macro="" textlink="">
      <xdr:nvSpPr>
        <xdr:cNvPr id="86" name="n_4aveValue【図書館】&#10;有形固定資産減価償却率">
          <a:extLst>
            <a:ext uri="{FF2B5EF4-FFF2-40B4-BE49-F238E27FC236}">
              <a16:creationId xmlns:a16="http://schemas.microsoft.com/office/drawing/2014/main" id="{E97AF883-A903-4002-8912-7522D1EFCD66}"/>
            </a:ext>
          </a:extLst>
        </xdr:cNvPr>
        <xdr:cNvSpPr txBox="1"/>
      </xdr:nvSpPr>
      <xdr:spPr>
        <a:xfrm>
          <a:off x="83630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110507</xdr:rowOff>
    </xdr:from>
    <xdr:ext cx="405111" cy="259045"/>
    <xdr:sp macro="" textlink="">
      <xdr:nvSpPr>
        <xdr:cNvPr id="87" name="n_1mainValue【図書館】&#10;有形固定資産減価償却率">
          <a:extLst>
            <a:ext uri="{FF2B5EF4-FFF2-40B4-BE49-F238E27FC236}">
              <a16:creationId xmlns:a16="http://schemas.microsoft.com/office/drawing/2014/main" id="{98B37B72-72BD-4088-91E6-5B42B22253E5}"/>
            </a:ext>
          </a:extLst>
        </xdr:cNvPr>
        <xdr:cNvSpPr txBox="1"/>
      </xdr:nvSpPr>
      <xdr:spPr>
        <a:xfrm>
          <a:off x="317056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88" name="n_2mainValue【図書館】&#10;有形固定資産減価償却率">
          <a:extLst>
            <a:ext uri="{FF2B5EF4-FFF2-40B4-BE49-F238E27FC236}">
              <a16:creationId xmlns:a16="http://schemas.microsoft.com/office/drawing/2014/main" id="{99048152-7AE7-4F81-A4FB-B6027446483A}"/>
            </a:ext>
          </a:extLst>
        </xdr:cNvPr>
        <xdr:cNvSpPr txBox="1"/>
      </xdr:nvSpPr>
      <xdr:spPr>
        <a:xfrm>
          <a:off x="238570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41927</xdr:rowOff>
    </xdr:from>
    <xdr:ext cx="405111" cy="259045"/>
    <xdr:sp macro="" textlink="">
      <xdr:nvSpPr>
        <xdr:cNvPr id="89" name="n_3mainValue【図書館】&#10;有形固定資産減価償却率">
          <a:extLst>
            <a:ext uri="{FF2B5EF4-FFF2-40B4-BE49-F238E27FC236}">
              <a16:creationId xmlns:a16="http://schemas.microsoft.com/office/drawing/2014/main" id="{0228A725-E1C4-4367-BCBB-CE237A80ED8B}"/>
            </a:ext>
          </a:extLst>
        </xdr:cNvPr>
        <xdr:cNvSpPr txBox="1"/>
      </xdr:nvSpPr>
      <xdr:spPr>
        <a:xfrm>
          <a:off x="161100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5732</xdr:rowOff>
    </xdr:from>
    <xdr:ext cx="405111" cy="259045"/>
    <xdr:sp macro="" textlink="">
      <xdr:nvSpPr>
        <xdr:cNvPr id="90" name="n_4mainValue【図書館】&#10;有形固定資産減価償却率">
          <a:extLst>
            <a:ext uri="{FF2B5EF4-FFF2-40B4-BE49-F238E27FC236}">
              <a16:creationId xmlns:a16="http://schemas.microsoft.com/office/drawing/2014/main" id="{A4C6E777-88A7-43B5-978A-A9C87B63C7B9}"/>
            </a:ext>
          </a:extLst>
        </xdr:cNvPr>
        <xdr:cNvSpPr txBox="1"/>
      </xdr:nvSpPr>
      <xdr:spPr>
        <a:xfrm>
          <a:off x="836304" y="637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028A78F-420F-4686-B5FD-F43406200DB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9735B9E-A639-43B4-A9C8-1A8CA9C0EDF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0866D6C-8701-40FC-B2E6-B925D727923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6E0780D-6CF4-4B78-B808-9E53F98F78A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DA911DD-529B-4DCF-9669-E528B1E2862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3F03184-B8F1-427C-BD02-0B764485C2B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032AA67-F308-4583-BF22-A43F3E0EA05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9A0E379-C8A6-4C21-95EC-6364AC9392E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948F1D92-4F4A-459D-B27F-208A1474EA09}"/>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892183A-1E0E-4A02-89D4-CE78F53559C1}"/>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8BBEA41B-DB8C-4154-9EE8-3219A439201C}"/>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3245413A-4C84-4043-813B-0FF428162757}"/>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63B36B49-F05F-4F96-94DA-BBE5060F923F}"/>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31887F14-9B1C-4839-B329-1D23BE4FC8E2}"/>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BFFBBD37-2932-4D83-BB8A-20A0DCE5D064}"/>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6D6FAFC0-194D-47DD-98AB-0DE8B5463DD8}"/>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8A51FEA1-6905-48A7-A5D4-6538518A218D}"/>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3934D9B2-2DFD-40F5-8705-49B08D6BC814}"/>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9D4549F-19C3-46ED-BBB7-40AF6D6992B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7D159C5C-0573-49E8-9FFD-4C6075ED414A}"/>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9EBE8117-F120-4A25-B9E2-36550B3821BC}"/>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78486</xdr:rowOff>
    </xdr:to>
    <xdr:cxnSp macro="">
      <xdr:nvCxnSpPr>
        <xdr:cNvPr id="112" name="直線コネクタ 111">
          <a:extLst>
            <a:ext uri="{FF2B5EF4-FFF2-40B4-BE49-F238E27FC236}">
              <a16:creationId xmlns:a16="http://schemas.microsoft.com/office/drawing/2014/main" id="{22CC9C18-7B34-4273-ADE7-0E36F09355B3}"/>
            </a:ext>
          </a:extLst>
        </xdr:cNvPr>
        <xdr:cNvCxnSpPr/>
      </xdr:nvCxnSpPr>
      <xdr:spPr>
        <a:xfrm flipV="1">
          <a:off x="9219565" y="5730240"/>
          <a:ext cx="0" cy="122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113" name="【図書館】&#10;一人当たり面積最小値テキスト">
          <a:extLst>
            <a:ext uri="{FF2B5EF4-FFF2-40B4-BE49-F238E27FC236}">
              <a16:creationId xmlns:a16="http://schemas.microsoft.com/office/drawing/2014/main" id="{2F7D87ED-AE90-4E03-89A6-8F00FFA63D51}"/>
            </a:ext>
          </a:extLst>
        </xdr:cNvPr>
        <xdr:cNvSpPr txBox="1"/>
      </xdr:nvSpPr>
      <xdr:spPr>
        <a:xfrm>
          <a:off x="9258300"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114" name="直線コネクタ 113">
          <a:extLst>
            <a:ext uri="{FF2B5EF4-FFF2-40B4-BE49-F238E27FC236}">
              <a16:creationId xmlns:a16="http://schemas.microsoft.com/office/drawing/2014/main" id="{30291A79-ED0E-47C1-9778-266115C4B322}"/>
            </a:ext>
          </a:extLst>
        </xdr:cNvPr>
        <xdr:cNvCxnSpPr/>
      </xdr:nvCxnSpPr>
      <xdr:spPr>
        <a:xfrm>
          <a:off x="9154160" y="6951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5" name="【図書館】&#10;一人当たり面積最大値テキスト">
          <a:extLst>
            <a:ext uri="{FF2B5EF4-FFF2-40B4-BE49-F238E27FC236}">
              <a16:creationId xmlns:a16="http://schemas.microsoft.com/office/drawing/2014/main" id="{09FAF31A-4283-436E-AD95-E109B889A503}"/>
            </a:ext>
          </a:extLst>
        </xdr:cNvPr>
        <xdr:cNvSpPr txBox="1"/>
      </xdr:nvSpPr>
      <xdr:spPr>
        <a:xfrm>
          <a:off x="92583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6" name="直線コネクタ 115">
          <a:extLst>
            <a:ext uri="{FF2B5EF4-FFF2-40B4-BE49-F238E27FC236}">
              <a16:creationId xmlns:a16="http://schemas.microsoft.com/office/drawing/2014/main" id="{0700F876-D099-4276-B82A-E612272DE659}"/>
            </a:ext>
          </a:extLst>
        </xdr:cNvPr>
        <xdr:cNvCxnSpPr/>
      </xdr:nvCxnSpPr>
      <xdr:spPr>
        <a:xfrm>
          <a:off x="9154160" y="573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131843</xdr:rowOff>
    </xdr:from>
    <xdr:ext cx="469744" cy="259045"/>
    <xdr:sp macro="" textlink="">
      <xdr:nvSpPr>
        <xdr:cNvPr id="117" name="【図書館】&#10;一人当たり面積平均値テキスト">
          <a:extLst>
            <a:ext uri="{FF2B5EF4-FFF2-40B4-BE49-F238E27FC236}">
              <a16:creationId xmlns:a16="http://schemas.microsoft.com/office/drawing/2014/main" id="{CCD39515-9FE9-4F05-B706-44BB674CB49F}"/>
            </a:ext>
          </a:extLst>
        </xdr:cNvPr>
        <xdr:cNvSpPr txBox="1"/>
      </xdr:nvSpPr>
      <xdr:spPr>
        <a:xfrm>
          <a:off x="9258300" y="6502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153416</xdr:rowOff>
    </xdr:from>
    <xdr:to>
      <xdr:col>55</xdr:col>
      <xdr:colOff>50800</xdr:colOff>
      <xdr:row>39</xdr:row>
      <xdr:rowOff>83566</xdr:rowOff>
    </xdr:to>
    <xdr:sp macro="" textlink="">
      <xdr:nvSpPr>
        <xdr:cNvPr id="118" name="フローチャート: 判断 117">
          <a:extLst>
            <a:ext uri="{FF2B5EF4-FFF2-40B4-BE49-F238E27FC236}">
              <a16:creationId xmlns:a16="http://schemas.microsoft.com/office/drawing/2014/main" id="{2BFB782B-2BBD-4466-A39C-E6997E557627}"/>
            </a:ext>
          </a:extLst>
        </xdr:cNvPr>
        <xdr:cNvSpPr/>
      </xdr:nvSpPr>
      <xdr:spPr>
        <a:xfrm>
          <a:off x="9192260" y="6523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157988</xdr:rowOff>
    </xdr:from>
    <xdr:to>
      <xdr:col>50</xdr:col>
      <xdr:colOff>165100</xdr:colOff>
      <xdr:row>39</xdr:row>
      <xdr:rowOff>88138</xdr:rowOff>
    </xdr:to>
    <xdr:sp macro="" textlink="">
      <xdr:nvSpPr>
        <xdr:cNvPr id="119" name="フローチャート: 判断 118">
          <a:extLst>
            <a:ext uri="{FF2B5EF4-FFF2-40B4-BE49-F238E27FC236}">
              <a16:creationId xmlns:a16="http://schemas.microsoft.com/office/drawing/2014/main" id="{69035321-4347-446C-850F-040DAEDC1B5C}"/>
            </a:ext>
          </a:extLst>
        </xdr:cNvPr>
        <xdr:cNvSpPr/>
      </xdr:nvSpPr>
      <xdr:spPr>
        <a:xfrm>
          <a:off x="8445500" y="65283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125984</xdr:rowOff>
    </xdr:from>
    <xdr:to>
      <xdr:col>46</xdr:col>
      <xdr:colOff>38100</xdr:colOff>
      <xdr:row>39</xdr:row>
      <xdr:rowOff>56134</xdr:rowOff>
    </xdr:to>
    <xdr:sp macro="" textlink="">
      <xdr:nvSpPr>
        <xdr:cNvPr id="120" name="フローチャート: 判断 119">
          <a:extLst>
            <a:ext uri="{FF2B5EF4-FFF2-40B4-BE49-F238E27FC236}">
              <a16:creationId xmlns:a16="http://schemas.microsoft.com/office/drawing/2014/main" id="{32B975C1-0C40-484B-A7CB-CF59FE0AC3FB}"/>
            </a:ext>
          </a:extLst>
        </xdr:cNvPr>
        <xdr:cNvSpPr/>
      </xdr:nvSpPr>
      <xdr:spPr>
        <a:xfrm>
          <a:off x="7670800" y="6496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4826</xdr:rowOff>
    </xdr:from>
    <xdr:to>
      <xdr:col>41</xdr:col>
      <xdr:colOff>101600</xdr:colOff>
      <xdr:row>39</xdr:row>
      <xdr:rowOff>106426</xdr:rowOff>
    </xdr:to>
    <xdr:sp macro="" textlink="">
      <xdr:nvSpPr>
        <xdr:cNvPr id="121" name="フローチャート: 判断 120">
          <a:extLst>
            <a:ext uri="{FF2B5EF4-FFF2-40B4-BE49-F238E27FC236}">
              <a16:creationId xmlns:a16="http://schemas.microsoft.com/office/drawing/2014/main" id="{D19A049C-37E5-4C69-934B-11AF725BF837}"/>
            </a:ext>
          </a:extLst>
        </xdr:cNvPr>
        <xdr:cNvSpPr/>
      </xdr:nvSpPr>
      <xdr:spPr>
        <a:xfrm>
          <a:off x="687324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18542</xdr:rowOff>
    </xdr:from>
    <xdr:to>
      <xdr:col>36</xdr:col>
      <xdr:colOff>165100</xdr:colOff>
      <xdr:row>39</xdr:row>
      <xdr:rowOff>120142</xdr:rowOff>
    </xdr:to>
    <xdr:sp macro="" textlink="">
      <xdr:nvSpPr>
        <xdr:cNvPr id="122" name="フローチャート: 判断 121">
          <a:extLst>
            <a:ext uri="{FF2B5EF4-FFF2-40B4-BE49-F238E27FC236}">
              <a16:creationId xmlns:a16="http://schemas.microsoft.com/office/drawing/2014/main" id="{06C50B95-82EA-431A-B34D-23180AEB7774}"/>
            </a:ext>
          </a:extLst>
        </xdr:cNvPr>
        <xdr:cNvSpPr/>
      </xdr:nvSpPr>
      <xdr:spPr>
        <a:xfrm>
          <a:off x="6098540" y="655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6AA7B07-0AE7-4B0B-B6E2-1107B78265E7}"/>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A7035F2-3FCC-47C2-9F19-E8AEB20B5C5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4F0D386-A8D4-4E97-BC1C-DB123C18CD7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58658F8-C1C7-4459-9EF7-4604E952C0D5}"/>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AD548AD-BF8E-405D-B990-7DC87D36787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8" name="楕円 127">
          <a:extLst>
            <a:ext uri="{FF2B5EF4-FFF2-40B4-BE49-F238E27FC236}">
              <a16:creationId xmlns:a16="http://schemas.microsoft.com/office/drawing/2014/main" id="{177BA66A-08A1-4204-8191-CD9302199DC2}"/>
            </a:ext>
          </a:extLst>
        </xdr:cNvPr>
        <xdr:cNvSpPr/>
      </xdr:nvSpPr>
      <xdr:spPr>
        <a:xfrm>
          <a:off x="9192260" y="651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29" name="【図書館】&#10;一人当たり面積該当値テキスト">
          <a:extLst>
            <a:ext uri="{FF2B5EF4-FFF2-40B4-BE49-F238E27FC236}">
              <a16:creationId xmlns:a16="http://schemas.microsoft.com/office/drawing/2014/main" id="{9B5DA337-C7A0-4C61-94AA-729D26541029}"/>
            </a:ext>
          </a:extLst>
        </xdr:cNvPr>
        <xdr:cNvSpPr txBox="1"/>
      </xdr:nvSpPr>
      <xdr:spPr>
        <a:xfrm>
          <a:off x="9258300"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153416</xdr:rowOff>
    </xdr:from>
    <xdr:to>
      <xdr:col>50</xdr:col>
      <xdr:colOff>165100</xdr:colOff>
      <xdr:row>39</xdr:row>
      <xdr:rowOff>83566</xdr:rowOff>
    </xdr:to>
    <xdr:sp macro="" textlink="">
      <xdr:nvSpPr>
        <xdr:cNvPr id="130" name="楕円 129">
          <a:extLst>
            <a:ext uri="{FF2B5EF4-FFF2-40B4-BE49-F238E27FC236}">
              <a16:creationId xmlns:a16="http://schemas.microsoft.com/office/drawing/2014/main" id="{D9532382-6201-4722-BCF7-70A04FB20E65}"/>
            </a:ext>
          </a:extLst>
        </xdr:cNvPr>
        <xdr:cNvSpPr/>
      </xdr:nvSpPr>
      <xdr:spPr>
        <a:xfrm>
          <a:off x="8445500" y="6523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32766</xdr:rowOff>
    </xdr:to>
    <xdr:cxnSp macro="">
      <xdr:nvCxnSpPr>
        <xdr:cNvPr id="131" name="直線コネクタ 130">
          <a:extLst>
            <a:ext uri="{FF2B5EF4-FFF2-40B4-BE49-F238E27FC236}">
              <a16:creationId xmlns:a16="http://schemas.microsoft.com/office/drawing/2014/main" id="{11344421-90EB-48A8-B712-F9BA9F57E1AD}"/>
            </a:ext>
          </a:extLst>
        </xdr:cNvPr>
        <xdr:cNvCxnSpPr/>
      </xdr:nvCxnSpPr>
      <xdr:spPr>
        <a:xfrm flipV="1">
          <a:off x="8496300" y="6557010"/>
          <a:ext cx="7239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167132</xdr:rowOff>
    </xdr:from>
    <xdr:to>
      <xdr:col>46</xdr:col>
      <xdr:colOff>38100</xdr:colOff>
      <xdr:row>39</xdr:row>
      <xdr:rowOff>97282</xdr:rowOff>
    </xdr:to>
    <xdr:sp macro="" textlink="">
      <xdr:nvSpPr>
        <xdr:cNvPr id="132" name="楕円 131">
          <a:extLst>
            <a:ext uri="{FF2B5EF4-FFF2-40B4-BE49-F238E27FC236}">
              <a16:creationId xmlns:a16="http://schemas.microsoft.com/office/drawing/2014/main" id="{32C4366C-8ACF-4FCD-9FBB-C708C0A92747}"/>
            </a:ext>
          </a:extLst>
        </xdr:cNvPr>
        <xdr:cNvSpPr/>
      </xdr:nvSpPr>
      <xdr:spPr>
        <a:xfrm>
          <a:off x="7670800" y="65374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32766</xdr:rowOff>
    </xdr:from>
    <xdr:to>
      <xdr:col>50</xdr:col>
      <xdr:colOff>114300</xdr:colOff>
      <xdr:row>39</xdr:row>
      <xdr:rowOff>46482</xdr:rowOff>
    </xdr:to>
    <xdr:cxnSp macro="">
      <xdr:nvCxnSpPr>
        <xdr:cNvPr id="133" name="直線コネクタ 132">
          <a:extLst>
            <a:ext uri="{FF2B5EF4-FFF2-40B4-BE49-F238E27FC236}">
              <a16:creationId xmlns:a16="http://schemas.microsoft.com/office/drawing/2014/main" id="{5CA8E9E2-1D6F-46A8-9655-17481685F9DF}"/>
            </a:ext>
          </a:extLst>
        </xdr:cNvPr>
        <xdr:cNvCxnSpPr/>
      </xdr:nvCxnSpPr>
      <xdr:spPr>
        <a:xfrm flipV="1">
          <a:off x="7713980" y="6570726"/>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9398</xdr:rowOff>
    </xdr:from>
    <xdr:to>
      <xdr:col>41</xdr:col>
      <xdr:colOff>101600</xdr:colOff>
      <xdr:row>39</xdr:row>
      <xdr:rowOff>110998</xdr:rowOff>
    </xdr:to>
    <xdr:sp macro="" textlink="">
      <xdr:nvSpPr>
        <xdr:cNvPr id="134" name="楕円 133">
          <a:extLst>
            <a:ext uri="{FF2B5EF4-FFF2-40B4-BE49-F238E27FC236}">
              <a16:creationId xmlns:a16="http://schemas.microsoft.com/office/drawing/2014/main" id="{54B307C0-B04A-4955-8113-AD96C15C1B77}"/>
            </a:ext>
          </a:extLst>
        </xdr:cNvPr>
        <xdr:cNvSpPr/>
      </xdr:nvSpPr>
      <xdr:spPr>
        <a:xfrm>
          <a:off x="687324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46482</xdr:rowOff>
    </xdr:from>
    <xdr:to>
      <xdr:col>45</xdr:col>
      <xdr:colOff>177800</xdr:colOff>
      <xdr:row>39</xdr:row>
      <xdr:rowOff>60198</xdr:rowOff>
    </xdr:to>
    <xdr:cxnSp macro="">
      <xdr:nvCxnSpPr>
        <xdr:cNvPr id="135" name="直線コネクタ 134">
          <a:extLst>
            <a:ext uri="{FF2B5EF4-FFF2-40B4-BE49-F238E27FC236}">
              <a16:creationId xmlns:a16="http://schemas.microsoft.com/office/drawing/2014/main" id="{310F176C-8D52-4988-AD59-0E6F128DCDA5}"/>
            </a:ext>
          </a:extLst>
        </xdr:cNvPr>
        <xdr:cNvCxnSpPr/>
      </xdr:nvCxnSpPr>
      <xdr:spPr>
        <a:xfrm flipV="1">
          <a:off x="6924040" y="6584442"/>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23114</xdr:rowOff>
    </xdr:from>
    <xdr:to>
      <xdr:col>36</xdr:col>
      <xdr:colOff>165100</xdr:colOff>
      <xdr:row>39</xdr:row>
      <xdr:rowOff>124714</xdr:rowOff>
    </xdr:to>
    <xdr:sp macro="" textlink="">
      <xdr:nvSpPr>
        <xdr:cNvPr id="136" name="楕円 135">
          <a:extLst>
            <a:ext uri="{FF2B5EF4-FFF2-40B4-BE49-F238E27FC236}">
              <a16:creationId xmlns:a16="http://schemas.microsoft.com/office/drawing/2014/main" id="{58BCE83E-D9AF-4C39-A3D5-AEC64725E034}"/>
            </a:ext>
          </a:extLst>
        </xdr:cNvPr>
        <xdr:cNvSpPr/>
      </xdr:nvSpPr>
      <xdr:spPr>
        <a:xfrm>
          <a:off x="609854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60198</xdr:rowOff>
    </xdr:from>
    <xdr:to>
      <xdr:col>41</xdr:col>
      <xdr:colOff>50800</xdr:colOff>
      <xdr:row>39</xdr:row>
      <xdr:rowOff>73914</xdr:rowOff>
    </xdr:to>
    <xdr:cxnSp macro="">
      <xdr:nvCxnSpPr>
        <xdr:cNvPr id="137" name="直線コネクタ 136">
          <a:extLst>
            <a:ext uri="{FF2B5EF4-FFF2-40B4-BE49-F238E27FC236}">
              <a16:creationId xmlns:a16="http://schemas.microsoft.com/office/drawing/2014/main" id="{D52D7F55-B509-41DB-AB68-33415542FB5A}"/>
            </a:ext>
          </a:extLst>
        </xdr:cNvPr>
        <xdr:cNvCxnSpPr/>
      </xdr:nvCxnSpPr>
      <xdr:spPr>
        <a:xfrm flipV="1">
          <a:off x="6149340" y="6598158"/>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79265</xdr:rowOff>
    </xdr:from>
    <xdr:ext cx="469744" cy="259045"/>
    <xdr:sp macro="" textlink="">
      <xdr:nvSpPr>
        <xdr:cNvPr id="138" name="n_1aveValue【図書館】&#10;一人当たり面積">
          <a:extLst>
            <a:ext uri="{FF2B5EF4-FFF2-40B4-BE49-F238E27FC236}">
              <a16:creationId xmlns:a16="http://schemas.microsoft.com/office/drawing/2014/main" id="{7558F338-BBAC-49E0-BDF9-EB2377F6D4F0}"/>
            </a:ext>
          </a:extLst>
        </xdr:cNvPr>
        <xdr:cNvSpPr txBox="1"/>
      </xdr:nvSpPr>
      <xdr:spPr>
        <a:xfrm>
          <a:off x="8271587" y="66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72661</xdr:rowOff>
    </xdr:from>
    <xdr:ext cx="469744" cy="259045"/>
    <xdr:sp macro="" textlink="">
      <xdr:nvSpPr>
        <xdr:cNvPr id="139" name="n_2aveValue【図書館】&#10;一人当たり面積">
          <a:extLst>
            <a:ext uri="{FF2B5EF4-FFF2-40B4-BE49-F238E27FC236}">
              <a16:creationId xmlns:a16="http://schemas.microsoft.com/office/drawing/2014/main" id="{531AA80C-6036-4A70-9B03-061EE5482DC7}"/>
            </a:ext>
          </a:extLst>
        </xdr:cNvPr>
        <xdr:cNvSpPr txBox="1"/>
      </xdr:nvSpPr>
      <xdr:spPr>
        <a:xfrm>
          <a:off x="7509587"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122953</xdr:rowOff>
    </xdr:from>
    <xdr:ext cx="469744" cy="259045"/>
    <xdr:sp macro="" textlink="">
      <xdr:nvSpPr>
        <xdr:cNvPr id="140" name="n_3aveValue【図書館】&#10;一人当たり面積">
          <a:extLst>
            <a:ext uri="{FF2B5EF4-FFF2-40B4-BE49-F238E27FC236}">
              <a16:creationId xmlns:a16="http://schemas.microsoft.com/office/drawing/2014/main" id="{65872F17-C23B-4C5E-AAFB-59F5F7B1C6B2}"/>
            </a:ext>
          </a:extLst>
        </xdr:cNvPr>
        <xdr:cNvSpPr txBox="1"/>
      </xdr:nvSpPr>
      <xdr:spPr>
        <a:xfrm>
          <a:off x="6712027"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136669</xdr:rowOff>
    </xdr:from>
    <xdr:ext cx="469744" cy="259045"/>
    <xdr:sp macro="" textlink="">
      <xdr:nvSpPr>
        <xdr:cNvPr id="141" name="n_4aveValue【図書館】&#10;一人当たり面積">
          <a:extLst>
            <a:ext uri="{FF2B5EF4-FFF2-40B4-BE49-F238E27FC236}">
              <a16:creationId xmlns:a16="http://schemas.microsoft.com/office/drawing/2014/main" id="{7600CFB0-46EF-4E24-83BD-BF1BF1AB84F8}"/>
            </a:ext>
          </a:extLst>
        </xdr:cNvPr>
        <xdr:cNvSpPr txBox="1"/>
      </xdr:nvSpPr>
      <xdr:spPr>
        <a:xfrm>
          <a:off x="5937327" y="633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100093</xdr:rowOff>
    </xdr:from>
    <xdr:ext cx="469744" cy="259045"/>
    <xdr:sp macro="" textlink="">
      <xdr:nvSpPr>
        <xdr:cNvPr id="142" name="n_1mainValue【図書館】&#10;一人当たり面積">
          <a:extLst>
            <a:ext uri="{FF2B5EF4-FFF2-40B4-BE49-F238E27FC236}">
              <a16:creationId xmlns:a16="http://schemas.microsoft.com/office/drawing/2014/main" id="{757D3337-3CA8-4496-9F6F-3F6EB382FB47}"/>
            </a:ext>
          </a:extLst>
        </xdr:cNvPr>
        <xdr:cNvSpPr txBox="1"/>
      </xdr:nvSpPr>
      <xdr:spPr>
        <a:xfrm>
          <a:off x="8271587" y="63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88409</xdr:rowOff>
    </xdr:from>
    <xdr:ext cx="469744" cy="259045"/>
    <xdr:sp macro="" textlink="">
      <xdr:nvSpPr>
        <xdr:cNvPr id="143" name="n_2mainValue【図書館】&#10;一人当たり面積">
          <a:extLst>
            <a:ext uri="{FF2B5EF4-FFF2-40B4-BE49-F238E27FC236}">
              <a16:creationId xmlns:a16="http://schemas.microsoft.com/office/drawing/2014/main" id="{FDE13504-7FA3-42B3-92D4-297A985756DA}"/>
            </a:ext>
          </a:extLst>
        </xdr:cNvPr>
        <xdr:cNvSpPr txBox="1"/>
      </xdr:nvSpPr>
      <xdr:spPr>
        <a:xfrm>
          <a:off x="7509587" y="662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102125</xdr:rowOff>
    </xdr:from>
    <xdr:ext cx="469744" cy="259045"/>
    <xdr:sp macro="" textlink="">
      <xdr:nvSpPr>
        <xdr:cNvPr id="144" name="n_3mainValue【図書館】&#10;一人当たり面積">
          <a:extLst>
            <a:ext uri="{FF2B5EF4-FFF2-40B4-BE49-F238E27FC236}">
              <a16:creationId xmlns:a16="http://schemas.microsoft.com/office/drawing/2014/main" id="{3C09890C-F745-4BD8-A9F5-FC8BCF3744D2}"/>
            </a:ext>
          </a:extLst>
        </xdr:cNvPr>
        <xdr:cNvSpPr txBox="1"/>
      </xdr:nvSpPr>
      <xdr:spPr>
        <a:xfrm>
          <a:off x="6712027" y="664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115841</xdr:rowOff>
    </xdr:from>
    <xdr:ext cx="469744" cy="259045"/>
    <xdr:sp macro="" textlink="">
      <xdr:nvSpPr>
        <xdr:cNvPr id="145" name="n_4mainValue【図書館】&#10;一人当たり面積">
          <a:extLst>
            <a:ext uri="{FF2B5EF4-FFF2-40B4-BE49-F238E27FC236}">
              <a16:creationId xmlns:a16="http://schemas.microsoft.com/office/drawing/2014/main" id="{8B26437F-A7A4-4E38-B4E0-BEE381C04E0B}"/>
            </a:ext>
          </a:extLst>
        </xdr:cNvPr>
        <xdr:cNvSpPr txBox="1"/>
      </xdr:nvSpPr>
      <xdr:spPr>
        <a:xfrm>
          <a:off x="5937327" y="665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8ABE017-E77F-4905-BEC6-D744B8F55D4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54878B98-A1EB-4C45-9490-4B1929523D9B}"/>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3DB302A-7DC8-4E26-8BF8-FA4CF2479CE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E8D5BB23-BC30-4ACF-87F2-3A2675141E1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61C536A7-80DF-49EE-B41A-C77462DF934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3CE26B6-1B10-4637-B4C8-58C0E0B8C7A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7A160EF-D1ED-48BB-98EE-D7DB49E1400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A2129631-2EBC-4232-ACA0-72B75666BB9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045660C-6E4B-419C-B439-EC0CAFB2C71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2027D4E-39EF-4222-AC10-B94E9990AB8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F4E0897-3DD5-4EB1-AC95-8EC2F502128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94BA644B-64F2-412F-A785-EFDBA543E6F5}"/>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769C82BD-E8E8-489A-A6E3-F81E41FA3457}"/>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20279251-03D8-4E76-8DB2-76CF30D25154}"/>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9DD49D10-1E1E-4F54-A409-94CF913B564C}"/>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9A5446C5-0B54-436E-B8D6-7C0CBD74EB3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9EBA3021-849B-44E7-9703-113F6E8006EB}"/>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E0939A64-B6AB-45BA-B13E-14D8B339BCAC}"/>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7B20296F-CEA4-41CD-9C4B-761AB6A780E6}"/>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6B21F757-0141-4503-996C-913746AC3586}"/>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5B93BA35-F520-4019-85D6-EB758F3518C9}"/>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7DB06EE-9463-4BB2-8C1D-F96F24E9FE84}"/>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66CDED6F-5A93-4F23-A23B-90EBF967985C}"/>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85E4D20-813F-4256-9ECF-FB4E1FFC9D4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244C8022-0E8B-465B-AD42-55872C2C8952}"/>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40822</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CC2CBC1F-7384-4432-B979-0839C5A8F023}"/>
            </a:ext>
          </a:extLst>
        </xdr:cNvPr>
        <xdr:cNvCxnSpPr/>
      </xdr:nvCxnSpPr>
      <xdr:spPr>
        <a:xfrm flipV="1">
          <a:off x="4086225" y="9428662"/>
          <a:ext cx="0" cy="1430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4CE5053A-4CA8-41FF-A56B-EED404A6F621}"/>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DAD3A603-3FB6-4C72-B6AA-E538F554E6A5}"/>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158949</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8E9773E2-97C2-4A13-8E88-B6DD13476071}"/>
            </a:ext>
          </a:extLst>
        </xdr:cNvPr>
        <xdr:cNvSpPr txBox="1"/>
      </xdr:nvSpPr>
      <xdr:spPr>
        <a:xfrm>
          <a:off x="4124960" y="9211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40822</xdr:rowOff>
    </xdr:from>
    <xdr:to>
      <xdr:col>24</xdr:col>
      <xdr:colOff>152400</xdr:colOff>
      <xdr:row>56</xdr:row>
      <xdr:rowOff>40822</xdr:rowOff>
    </xdr:to>
    <xdr:cxnSp macro="">
      <xdr:nvCxnSpPr>
        <xdr:cNvPr id="175" name="直線コネクタ 174">
          <a:extLst>
            <a:ext uri="{FF2B5EF4-FFF2-40B4-BE49-F238E27FC236}">
              <a16:creationId xmlns:a16="http://schemas.microsoft.com/office/drawing/2014/main" id="{987E10D1-38A9-4424-ABE3-27C46470FD97}"/>
            </a:ext>
          </a:extLst>
        </xdr:cNvPr>
        <xdr:cNvCxnSpPr/>
      </xdr:nvCxnSpPr>
      <xdr:spPr>
        <a:xfrm>
          <a:off x="4020820" y="94286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149696</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E2C1E5F1-3282-4E0E-9131-F4E9B5A4B55B}"/>
            </a:ext>
          </a:extLst>
        </xdr:cNvPr>
        <xdr:cNvSpPr txBox="1"/>
      </xdr:nvSpPr>
      <xdr:spPr>
        <a:xfrm>
          <a:off x="4124960" y="103757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171269</xdr:rowOff>
    </xdr:from>
    <xdr:to>
      <xdr:col>24</xdr:col>
      <xdr:colOff>114300</xdr:colOff>
      <xdr:row>62</xdr:row>
      <xdr:rowOff>101419</xdr:rowOff>
    </xdr:to>
    <xdr:sp macro="" textlink="">
      <xdr:nvSpPr>
        <xdr:cNvPr id="177" name="フローチャート: 判断 176">
          <a:extLst>
            <a:ext uri="{FF2B5EF4-FFF2-40B4-BE49-F238E27FC236}">
              <a16:creationId xmlns:a16="http://schemas.microsoft.com/office/drawing/2014/main" id="{68779C75-B898-49F9-A4DA-80FAC2A71F73}"/>
            </a:ext>
          </a:extLst>
        </xdr:cNvPr>
        <xdr:cNvSpPr/>
      </xdr:nvSpPr>
      <xdr:spPr>
        <a:xfrm>
          <a:off x="4036060" y="103973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159838</xdr:rowOff>
    </xdr:from>
    <xdr:to>
      <xdr:col>20</xdr:col>
      <xdr:colOff>38100</xdr:colOff>
      <xdr:row>62</xdr:row>
      <xdr:rowOff>89988</xdr:rowOff>
    </xdr:to>
    <xdr:sp macro="" textlink="">
      <xdr:nvSpPr>
        <xdr:cNvPr id="178" name="フローチャート: 判断 177">
          <a:extLst>
            <a:ext uri="{FF2B5EF4-FFF2-40B4-BE49-F238E27FC236}">
              <a16:creationId xmlns:a16="http://schemas.microsoft.com/office/drawing/2014/main" id="{BF91ECFB-2C1B-4BFD-AA2B-7D172A663EA8}"/>
            </a:ext>
          </a:extLst>
        </xdr:cNvPr>
        <xdr:cNvSpPr/>
      </xdr:nvSpPr>
      <xdr:spPr>
        <a:xfrm>
          <a:off x="3312160" y="103858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136978</xdr:rowOff>
    </xdr:from>
    <xdr:to>
      <xdr:col>15</xdr:col>
      <xdr:colOff>101600</xdr:colOff>
      <xdr:row>62</xdr:row>
      <xdr:rowOff>67128</xdr:rowOff>
    </xdr:to>
    <xdr:sp macro="" textlink="">
      <xdr:nvSpPr>
        <xdr:cNvPr id="179" name="フローチャート: 判断 178">
          <a:extLst>
            <a:ext uri="{FF2B5EF4-FFF2-40B4-BE49-F238E27FC236}">
              <a16:creationId xmlns:a16="http://schemas.microsoft.com/office/drawing/2014/main" id="{CBC3D46E-EDCD-4A88-B303-701746EF6EFD}"/>
            </a:ext>
          </a:extLst>
        </xdr:cNvPr>
        <xdr:cNvSpPr/>
      </xdr:nvSpPr>
      <xdr:spPr>
        <a:xfrm>
          <a:off x="251460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80" name="フローチャート: 判断 179">
          <a:extLst>
            <a:ext uri="{FF2B5EF4-FFF2-40B4-BE49-F238E27FC236}">
              <a16:creationId xmlns:a16="http://schemas.microsoft.com/office/drawing/2014/main" id="{270D78DD-2E87-4037-88A6-18BE88395764}"/>
            </a:ext>
          </a:extLst>
        </xdr:cNvPr>
        <xdr:cNvSpPr/>
      </xdr:nvSpPr>
      <xdr:spPr>
        <a:xfrm>
          <a:off x="17399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6350</xdr:rowOff>
    </xdr:from>
    <xdr:to>
      <xdr:col>6</xdr:col>
      <xdr:colOff>38100</xdr:colOff>
      <xdr:row>61</xdr:row>
      <xdr:rowOff>107950</xdr:rowOff>
    </xdr:to>
    <xdr:sp macro="" textlink="">
      <xdr:nvSpPr>
        <xdr:cNvPr id="181" name="フローチャート: 判断 180">
          <a:extLst>
            <a:ext uri="{FF2B5EF4-FFF2-40B4-BE49-F238E27FC236}">
              <a16:creationId xmlns:a16="http://schemas.microsoft.com/office/drawing/2014/main" id="{04131670-A319-4103-97CB-CD213F252274}"/>
            </a:ext>
          </a:extLst>
        </xdr:cNvPr>
        <xdr:cNvSpPr/>
      </xdr:nvSpPr>
      <xdr:spPr>
        <a:xfrm>
          <a:off x="96520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BBF0E1F-F526-4686-A2AA-9546AA59814E}"/>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5C31078-EB02-4374-88BD-A0C8F0DAF891}"/>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8A4B9D2-FBC2-4C34-A45D-258C417DE7DD}"/>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86BAEC0-06A5-48D6-8713-50B53F5682C1}"/>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B6B79F5-FA4C-4FE8-9FB3-723A30125E5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87" name="楕円 186">
          <a:extLst>
            <a:ext uri="{FF2B5EF4-FFF2-40B4-BE49-F238E27FC236}">
              <a16:creationId xmlns:a16="http://schemas.microsoft.com/office/drawing/2014/main" id="{DCE83F75-33E0-49A8-BE71-230750A0768C}"/>
            </a:ext>
          </a:extLst>
        </xdr:cNvPr>
        <xdr:cNvSpPr/>
      </xdr:nvSpPr>
      <xdr:spPr>
        <a:xfrm>
          <a:off x="4036060" y="103026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99440</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4DEF7335-00C1-494B-AD02-88DE095EF16C}"/>
            </a:ext>
          </a:extLst>
        </xdr:cNvPr>
        <xdr:cNvSpPr txBox="1"/>
      </xdr:nvSpPr>
      <xdr:spPr>
        <a:xfrm>
          <a:off x="4124960" y="1015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42273</xdr:rowOff>
    </xdr:from>
    <xdr:to>
      <xdr:col>20</xdr:col>
      <xdr:colOff>38100</xdr:colOff>
      <xdr:row>61</xdr:row>
      <xdr:rowOff>143873</xdr:rowOff>
    </xdr:to>
    <xdr:sp macro="" textlink="">
      <xdr:nvSpPr>
        <xdr:cNvPr id="189" name="楕円 188">
          <a:extLst>
            <a:ext uri="{FF2B5EF4-FFF2-40B4-BE49-F238E27FC236}">
              <a16:creationId xmlns:a16="http://schemas.microsoft.com/office/drawing/2014/main" id="{FBB45355-25DC-415C-B5DF-7287B5781610}"/>
            </a:ext>
          </a:extLst>
        </xdr:cNvPr>
        <xdr:cNvSpPr/>
      </xdr:nvSpPr>
      <xdr:spPr>
        <a:xfrm>
          <a:off x="3312160" y="102683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93073</xdr:rowOff>
    </xdr:from>
    <xdr:to>
      <xdr:col>24</xdr:col>
      <xdr:colOff>63500</xdr:colOff>
      <xdr:row>61</xdr:row>
      <xdr:rowOff>127363</xdr:rowOff>
    </xdr:to>
    <xdr:cxnSp macro="">
      <xdr:nvCxnSpPr>
        <xdr:cNvPr id="190" name="直線コネクタ 189">
          <a:extLst>
            <a:ext uri="{FF2B5EF4-FFF2-40B4-BE49-F238E27FC236}">
              <a16:creationId xmlns:a16="http://schemas.microsoft.com/office/drawing/2014/main" id="{2CDF1413-C314-4420-888C-385563124D61}"/>
            </a:ext>
          </a:extLst>
        </xdr:cNvPr>
        <xdr:cNvCxnSpPr/>
      </xdr:nvCxnSpPr>
      <xdr:spPr>
        <a:xfrm>
          <a:off x="3355340" y="10319113"/>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153307</xdr:rowOff>
    </xdr:from>
    <xdr:to>
      <xdr:col>15</xdr:col>
      <xdr:colOff>101600</xdr:colOff>
      <xdr:row>61</xdr:row>
      <xdr:rowOff>83457</xdr:rowOff>
    </xdr:to>
    <xdr:sp macro="" textlink="">
      <xdr:nvSpPr>
        <xdr:cNvPr id="191" name="楕円 190">
          <a:extLst>
            <a:ext uri="{FF2B5EF4-FFF2-40B4-BE49-F238E27FC236}">
              <a16:creationId xmlns:a16="http://schemas.microsoft.com/office/drawing/2014/main" id="{F1B52F67-6641-4E1F-945D-80D0F5505494}"/>
            </a:ext>
          </a:extLst>
        </xdr:cNvPr>
        <xdr:cNvSpPr/>
      </xdr:nvSpPr>
      <xdr:spPr>
        <a:xfrm>
          <a:off x="2514600" y="102117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32657</xdr:rowOff>
    </xdr:from>
    <xdr:to>
      <xdr:col>19</xdr:col>
      <xdr:colOff>177800</xdr:colOff>
      <xdr:row>61</xdr:row>
      <xdr:rowOff>93073</xdr:rowOff>
    </xdr:to>
    <xdr:cxnSp macro="">
      <xdr:nvCxnSpPr>
        <xdr:cNvPr id="192" name="直線コネクタ 191">
          <a:extLst>
            <a:ext uri="{FF2B5EF4-FFF2-40B4-BE49-F238E27FC236}">
              <a16:creationId xmlns:a16="http://schemas.microsoft.com/office/drawing/2014/main" id="{61DCAEA7-CEE8-4F06-A7DB-75BFF28D105E}"/>
            </a:ext>
          </a:extLst>
        </xdr:cNvPr>
        <xdr:cNvCxnSpPr/>
      </xdr:nvCxnSpPr>
      <xdr:spPr>
        <a:xfrm>
          <a:off x="2565400" y="10258697"/>
          <a:ext cx="78994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115751</xdr:rowOff>
    </xdr:from>
    <xdr:to>
      <xdr:col>10</xdr:col>
      <xdr:colOff>165100</xdr:colOff>
      <xdr:row>61</xdr:row>
      <xdr:rowOff>45901</xdr:rowOff>
    </xdr:to>
    <xdr:sp macro="" textlink="">
      <xdr:nvSpPr>
        <xdr:cNvPr id="193" name="楕円 192">
          <a:extLst>
            <a:ext uri="{FF2B5EF4-FFF2-40B4-BE49-F238E27FC236}">
              <a16:creationId xmlns:a16="http://schemas.microsoft.com/office/drawing/2014/main" id="{F95069A8-3A34-4234-9AE1-3E597BA01269}"/>
            </a:ext>
          </a:extLst>
        </xdr:cNvPr>
        <xdr:cNvSpPr/>
      </xdr:nvSpPr>
      <xdr:spPr>
        <a:xfrm>
          <a:off x="1739900" y="101741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166551</xdr:rowOff>
    </xdr:from>
    <xdr:to>
      <xdr:col>15</xdr:col>
      <xdr:colOff>50800</xdr:colOff>
      <xdr:row>61</xdr:row>
      <xdr:rowOff>32657</xdr:rowOff>
    </xdr:to>
    <xdr:cxnSp macro="">
      <xdr:nvCxnSpPr>
        <xdr:cNvPr id="194" name="直線コネクタ 193">
          <a:extLst>
            <a:ext uri="{FF2B5EF4-FFF2-40B4-BE49-F238E27FC236}">
              <a16:creationId xmlns:a16="http://schemas.microsoft.com/office/drawing/2014/main" id="{D510C5A2-7058-4BFC-AFB5-BA609C5F4467}"/>
            </a:ext>
          </a:extLst>
        </xdr:cNvPr>
        <xdr:cNvCxnSpPr/>
      </xdr:nvCxnSpPr>
      <xdr:spPr>
        <a:xfrm>
          <a:off x="1790700" y="10224951"/>
          <a:ext cx="7747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107587</xdr:rowOff>
    </xdr:from>
    <xdr:to>
      <xdr:col>6</xdr:col>
      <xdr:colOff>38100</xdr:colOff>
      <xdr:row>61</xdr:row>
      <xdr:rowOff>37737</xdr:rowOff>
    </xdr:to>
    <xdr:sp macro="" textlink="">
      <xdr:nvSpPr>
        <xdr:cNvPr id="195" name="楕円 194">
          <a:extLst>
            <a:ext uri="{FF2B5EF4-FFF2-40B4-BE49-F238E27FC236}">
              <a16:creationId xmlns:a16="http://schemas.microsoft.com/office/drawing/2014/main" id="{33276169-75EB-408B-9DF9-E26895143C2D}"/>
            </a:ext>
          </a:extLst>
        </xdr:cNvPr>
        <xdr:cNvSpPr/>
      </xdr:nvSpPr>
      <xdr:spPr>
        <a:xfrm>
          <a:off x="965200" y="101659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158387</xdr:rowOff>
    </xdr:from>
    <xdr:to>
      <xdr:col>10</xdr:col>
      <xdr:colOff>114300</xdr:colOff>
      <xdr:row>60</xdr:row>
      <xdr:rowOff>166551</xdr:rowOff>
    </xdr:to>
    <xdr:cxnSp macro="">
      <xdr:nvCxnSpPr>
        <xdr:cNvPr id="196" name="直線コネクタ 195">
          <a:extLst>
            <a:ext uri="{FF2B5EF4-FFF2-40B4-BE49-F238E27FC236}">
              <a16:creationId xmlns:a16="http://schemas.microsoft.com/office/drawing/2014/main" id="{2FED8CB6-A420-4FE6-B023-EC368F09A175}"/>
            </a:ext>
          </a:extLst>
        </xdr:cNvPr>
        <xdr:cNvCxnSpPr/>
      </xdr:nvCxnSpPr>
      <xdr:spPr>
        <a:xfrm>
          <a:off x="1008380" y="10216787"/>
          <a:ext cx="7823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81115</xdr:rowOff>
    </xdr:from>
    <xdr:ext cx="405111" cy="259045"/>
    <xdr:sp macro="" textlink="">
      <xdr:nvSpPr>
        <xdr:cNvPr id="197" name="n_1aveValue【体育館・プール】&#10;有形固定資産減価償却率">
          <a:extLst>
            <a:ext uri="{FF2B5EF4-FFF2-40B4-BE49-F238E27FC236}">
              <a16:creationId xmlns:a16="http://schemas.microsoft.com/office/drawing/2014/main" id="{4DF449F5-C20C-4982-8DC1-E3C5D6ECBAE6}"/>
            </a:ext>
          </a:extLst>
        </xdr:cNvPr>
        <xdr:cNvSpPr txBox="1"/>
      </xdr:nvSpPr>
      <xdr:spPr>
        <a:xfrm>
          <a:off x="3170564" y="10474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58255</xdr:rowOff>
    </xdr:from>
    <xdr:ext cx="405111" cy="259045"/>
    <xdr:sp macro="" textlink="">
      <xdr:nvSpPr>
        <xdr:cNvPr id="198" name="n_2aveValue【体育館・プール】&#10;有形固定資産減価償却率">
          <a:extLst>
            <a:ext uri="{FF2B5EF4-FFF2-40B4-BE49-F238E27FC236}">
              <a16:creationId xmlns:a16="http://schemas.microsoft.com/office/drawing/2014/main" id="{138ED8C6-487F-47D3-BC6B-5CD3514D751D}"/>
            </a:ext>
          </a:extLst>
        </xdr:cNvPr>
        <xdr:cNvSpPr txBox="1"/>
      </xdr:nvSpPr>
      <xdr:spPr>
        <a:xfrm>
          <a:off x="2385704" y="1045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199" name="n_3aveValue【体育館・プール】&#10;有形固定資産減価償却率">
          <a:extLst>
            <a:ext uri="{FF2B5EF4-FFF2-40B4-BE49-F238E27FC236}">
              <a16:creationId xmlns:a16="http://schemas.microsoft.com/office/drawing/2014/main" id="{3DB0B835-B783-4922-A4B3-E653A3EAAED6}"/>
            </a:ext>
          </a:extLst>
        </xdr:cNvPr>
        <xdr:cNvSpPr txBox="1"/>
      </xdr:nvSpPr>
      <xdr:spPr>
        <a:xfrm>
          <a:off x="1611004" y="10352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99077</xdr:rowOff>
    </xdr:from>
    <xdr:ext cx="405111" cy="259045"/>
    <xdr:sp macro="" textlink="">
      <xdr:nvSpPr>
        <xdr:cNvPr id="200" name="n_4aveValue【体育館・プール】&#10;有形固定資産減価償却率">
          <a:extLst>
            <a:ext uri="{FF2B5EF4-FFF2-40B4-BE49-F238E27FC236}">
              <a16:creationId xmlns:a16="http://schemas.microsoft.com/office/drawing/2014/main" id="{B006B2BA-05A8-4E15-BF98-9014271FC7D7}"/>
            </a:ext>
          </a:extLst>
        </xdr:cNvPr>
        <xdr:cNvSpPr txBox="1"/>
      </xdr:nvSpPr>
      <xdr:spPr>
        <a:xfrm>
          <a:off x="83630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160400</xdr:rowOff>
    </xdr:from>
    <xdr:ext cx="405111" cy="259045"/>
    <xdr:sp macro="" textlink="">
      <xdr:nvSpPr>
        <xdr:cNvPr id="201" name="n_1mainValue【体育館・プール】&#10;有形固定資産減価償却率">
          <a:extLst>
            <a:ext uri="{FF2B5EF4-FFF2-40B4-BE49-F238E27FC236}">
              <a16:creationId xmlns:a16="http://schemas.microsoft.com/office/drawing/2014/main" id="{AA77095C-6640-48C2-B9D3-5F063FD6F823}"/>
            </a:ext>
          </a:extLst>
        </xdr:cNvPr>
        <xdr:cNvSpPr txBox="1"/>
      </xdr:nvSpPr>
      <xdr:spPr>
        <a:xfrm>
          <a:off x="3170564" y="10051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99984</xdr:rowOff>
    </xdr:from>
    <xdr:ext cx="405111" cy="259045"/>
    <xdr:sp macro="" textlink="">
      <xdr:nvSpPr>
        <xdr:cNvPr id="202" name="n_2mainValue【体育館・プール】&#10;有形固定資産減価償却率">
          <a:extLst>
            <a:ext uri="{FF2B5EF4-FFF2-40B4-BE49-F238E27FC236}">
              <a16:creationId xmlns:a16="http://schemas.microsoft.com/office/drawing/2014/main" id="{AD5F2FDD-92D3-4146-89CF-694296CFDAB1}"/>
            </a:ext>
          </a:extLst>
        </xdr:cNvPr>
        <xdr:cNvSpPr txBox="1"/>
      </xdr:nvSpPr>
      <xdr:spPr>
        <a:xfrm>
          <a:off x="2385704" y="9990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62428</xdr:rowOff>
    </xdr:from>
    <xdr:ext cx="405111" cy="259045"/>
    <xdr:sp macro="" textlink="">
      <xdr:nvSpPr>
        <xdr:cNvPr id="203" name="n_3mainValue【体育館・プール】&#10;有形固定資産減価償却率">
          <a:extLst>
            <a:ext uri="{FF2B5EF4-FFF2-40B4-BE49-F238E27FC236}">
              <a16:creationId xmlns:a16="http://schemas.microsoft.com/office/drawing/2014/main" id="{36AE02DB-BCD7-4412-AFC0-4C03645743F0}"/>
            </a:ext>
          </a:extLst>
        </xdr:cNvPr>
        <xdr:cNvSpPr txBox="1"/>
      </xdr:nvSpPr>
      <xdr:spPr>
        <a:xfrm>
          <a:off x="1611004" y="995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204" name="n_4mainValue【体育館・プール】&#10;有形固定資産減価償却率">
          <a:extLst>
            <a:ext uri="{FF2B5EF4-FFF2-40B4-BE49-F238E27FC236}">
              <a16:creationId xmlns:a16="http://schemas.microsoft.com/office/drawing/2014/main" id="{2381827A-85CC-4762-87BD-61789B2B6F69}"/>
            </a:ext>
          </a:extLst>
        </xdr:cNvPr>
        <xdr:cNvSpPr txBox="1"/>
      </xdr:nvSpPr>
      <xdr:spPr>
        <a:xfrm>
          <a:off x="836304" y="9945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66F7F53-CB33-43AC-BCD8-EBE36B2626D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73F6522B-088F-47D4-B099-06768613411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4170F7D0-4372-4346-AA0D-BCA82DB6956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AAF79C8-1C71-4C64-A777-676A8C79377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C955E4A-48E7-44BD-A89C-D7697CBEBD0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14EDCDA-6B37-44AC-9732-7ADCE06CBE4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D182502-64DB-4206-B0A3-0FD7FF505E47}"/>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760BA8B-D12A-4911-B36D-A42A14238F1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9C8B4DA-D024-435D-A976-7FA1DFC165A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B3E314B-B72F-439D-B9F3-9629AA18E75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a:extLst>
            <a:ext uri="{FF2B5EF4-FFF2-40B4-BE49-F238E27FC236}">
              <a16:creationId xmlns:a16="http://schemas.microsoft.com/office/drawing/2014/main" id="{7892114C-5C08-4FA4-9597-56588B243717}"/>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a:extLst>
            <a:ext uri="{FF2B5EF4-FFF2-40B4-BE49-F238E27FC236}">
              <a16:creationId xmlns:a16="http://schemas.microsoft.com/office/drawing/2014/main" id="{CBA2600B-123C-4881-A333-1851C6F68F99}"/>
            </a:ext>
          </a:extLst>
        </xdr:cNvPr>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AC138B5A-43ED-448A-A816-C6CE4ADE5392}"/>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100DF6AF-C759-4993-85C1-970F0FFEE9B8}"/>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a:extLst>
            <a:ext uri="{FF2B5EF4-FFF2-40B4-BE49-F238E27FC236}">
              <a16:creationId xmlns:a16="http://schemas.microsoft.com/office/drawing/2014/main" id="{575EB10D-946A-4466-AA3D-9A8603DCABEA}"/>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a:extLst>
            <a:ext uri="{FF2B5EF4-FFF2-40B4-BE49-F238E27FC236}">
              <a16:creationId xmlns:a16="http://schemas.microsoft.com/office/drawing/2014/main" id="{C250339B-86BC-4294-9B2B-AE60990A1C6A}"/>
            </a:ext>
          </a:extLst>
        </xdr:cNvPr>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9EE72561-44FB-488A-9E63-0A9443991D4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7D56EEFE-8DEC-4683-A584-23D03411ACF1}"/>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13842E86-18BC-4C29-BB8B-71F8CCFD3A8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33147</xdr:rowOff>
    </xdr:from>
    <xdr:to>
      <xdr:col>54</xdr:col>
      <xdr:colOff>189865</xdr:colOff>
      <xdr:row>63</xdr:row>
      <xdr:rowOff>55435</xdr:rowOff>
    </xdr:to>
    <xdr:cxnSp macro="">
      <xdr:nvCxnSpPr>
        <xdr:cNvPr id="224" name="直線コネクタ 223">
          <a:extLst>
            <a:ext uri="{FF2B5EF4-FFF2-40B4-BE49-F238E27FC236}">
              <a16:creationId xmlns:a16="http://schemas.microsoft.com/office/drawing/2014/main" id="{52C5E021-9978-4A6E-A15A-097CAC005D65}"/>
            </a:ext>
          </a:extLst>
        </xdr:cNvPr>
        <xdr:cNvCxnSpPr/>
      </xdr:nvCxnSpPr>
      <xdr:spPr>
        <a:xfrm flipV="1">
          <a:off x="9219565" y="9420987"/>
          <a:ext cx="0" cy="119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a:extLst>
            <a:ext uri="{FF2B5EF4-FFF2-40B4-BE49-F238E27FC236}">
              <a16:creationId xmlns:a16="http://schemas.microsoft.com/office/drawing/2014/main" id="{F9795E6F-2F7E-44FB-9F44-77973BAED540}"/>
            </a:ext>
          </a:extLst>
        </xdr:cNvPr>
        <xdr:cNvSpPr txBox="1"/>
      </xdr:nvSpPr>
      <xdr:spPr>
        <a:xfrm>
          <a:off x="9258300" y="1062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a:extLst>
            <a:ext uri="{FF2B5EF4-FFF2-40B4-BE49-F238E27FC236}">
              <a16:creationId xmlns:a16="http://schemas.microsoft.com/office/drawing/2014/main" id="{C457D09F-54A4-40AD-AA9F-3077D60C4791}"/>
            </a:ext>
          </a:extLst>
        </xdr:cNvPr>
        <xdr:cNvCxnSpPr/>
      </xdr:nvCxnSpPr>
      <xdr:spPr>
        <a:xfrm>
          <a:off x="9154160" y="10616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151274</xdr:rowOff>
    </xdr:from>
    <xdr:ext cx="469744" cy="259045"/>
    <xdr:sp macro="" textlink="">
      <xdr:nvSpPr>
        <xdr:cNvPr id="227" name="【体育館・プール】&#10;一人当たり面積最大値テキスト">
          <a:extLst>
            <a:ext uri="{FF2B5EF4-FFF2-40B4-BE49-F238E27FC236}">
              <a16:creationId xmlns:a16="http://schemas.microsoft.com/office/drawing/2014/main" id="{229ADB04-212F-4052-B421-9B453527CB39}"/>
            </a:ext>
          </a:extLst>
        </xdr:cNvPr>
        <xdr:cNvSpPr txBox="1"/>
      </xdr:nvSpPr>
      <xdr:spPr>
        <a:xfrm>
          <a:off x="9258300" y="920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33147</xdr:rowOff>
    </xdr:from>
    <xdr:to>
      <xdr:col>55</xdr:col>
      <xdr:colOff>88900</xdr:colOff>
      <xdr:row>56</xdr:row>
      <xdr:rowOff>33147</xdr:rowOff>
    </xdr:to>
    <xdr:cxnSp macro="">
      <xdr:nvCxnSpPr>
        <xdr:cNvPr id="228" name="直線コネクタ 227">
          <a:extLst>
            <a:ext uri="{FF2B5EF4-FFF2-40B4-BE49-F238E27FC236}">
              <a16:creationId xmlns:a16="http://schemas.microsoft.com/office/drawing/2014/main" id="{879C58E2-31F9-4AE4-8261-DB760BFA3746}"/>
            </a:ext>
          </a:extLst>
        </xdr:cNvPr>
        <xdr:cNvCxnSpPr/>
      </xdr:nvCxnSpPr>
      <xdr:spPr>
        <a:xfrm>
          <a:off x="9154160" y="94209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779</xdr:rowOff>
    </xdr:from>
    <xdr:ext cx="469744" cy="259045"/>
    <xdr:sp macro="" textlink="">
      <xdr:nvSpPr>
        <xdr:cNvPr id="229" name="【体育館・プール】&#10;一人当たり面積平均値テキスト">
          <a:extLst>
            <a:ext uri="{FF2B5EF4-FFF2-40B4-BE49-F238E27FC236}">
              <a16:creationId xmlns:a16="http://schemas.microsoft.com/office/drawing/2014/main" id="{CD271B8B-1FC4-4D7B-AA25-35526186C05C}"/>
            </a:ext>
          </a:extLst>
        </xdr:cNvPr>
        <xdr:cNvSpPr txBox="1"/>
      </xdr:nvSpPr>
      <xdr:spPr>
        <a:xfrm>
          <a:off x="9258300" y="10226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22352</xdr:rowOff>
    </xdr:from>
    <xdr:to>
      <xdr:col>55</xdr:col>
      <xdr:colOff>50800</xdr:colOff>
      <xdr:row>61</xdr:row>
      <xdr:rowOff>123952</xdr:rowOff>
    </xdr:to>
    <xdr:sp macro="" textlink="">
      <xdr:nvSpPr>
        <xdr:cNvPr id="230" name="フローチャート: 判断 229">
          <a:extLst>
            <a:ext uri="{FF2B5EF4-FFF2-40B4-BE49-F238E27FC236}">
              <a16:creationId xmlns:a16="http://schemas.microsoft.com/office/drawing/2014/main" id="{BCEB9244-9935-4DEC-9967-76C856A4A137}"/>
            </a:ext>
          </a:extLst>
        </xdr:cNvPr>
        <xdr:cNvSpPr/>
      </xdr:nvSpPr>
      <xdr:spPr>
        <a:xfrm>
          <a:off x="9192260" y="102483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19494</xdr:rowOff>
    </xdr:from>
    <xdr:to>
      <xdr:col>50</xdr:col>
      <xdr:colOff>165100</xdr:colOff>
      <xdr:row>61</xdr:row>
      <xdr:rowOff>121094</xdr:rowOff>
    </xdr:to>
    <xdr:sp macro="" textlink="">
      <xdr:nvSpPr>
        <xdr:cNvPr id="231" name="フローチャート: 判断 230">
          <a:extLst>
            <a:ext uri="{FF2B5EF4-FFF2-40B4-BE49-F238E27FC236}">
              <a16:creationId xmlns:a16="http://schemas.microsoft.com/office/drawing/2014/main" id="{B2738CB8-29D4-48DB-AED9-54C41170F722}"/>
            </a:ext>
          </a:extLst>
        </xdr:cNvPr>
        <xdr:cNvSpPr/>
      </xdr:nvSpPr>
      <xdr:spPr>
        <a:xfrm>
          <a:off x="8445500" y="1024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40069</xdr:rowOff>
    </xdr:from>
    <xdr:to>
      <xdr:col>46</xdr:col>
      <xdr:colOff>38100</xdr:colOff>
      <xdr:row>61</xdr:row>
      <xdr:rowOff>141669</xdr:rowOff>
    </xdr:to>
    <xdr:sp macro="" textlink="">
      <xdr:nvSpPr>
        <xdr:cNvPr id="232" name="フローチャート: 判断 231">
          <a:extLst>
            <a:ext uri="{FF2B5EF4-FFF2-40B4-BE49-F238E27FC236}">
              <a16:creationId xmlns:a16="http://schemas.microsoft.com/office/drawing/2014/main" id="{1C1FD55C-1573-4E56-9CDF-2CDAC53C4A37}"/>
            </a:ext>
          </a:extLst>
        </xdr:cNvPr>
        <xdr:cNvSpPr/>
      </xdr:nvSpPr>
      <xdr:spPr>
        <a:xfrm>
          <a:off x="7670800" y="102661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40069</xdr:rowOff>
    </xdr:from>
    <xdr:to>
      <xdr:col>41</xdr:col>
      <xdr:colOff>101600</xdr:colOff>
      <xdr:row>61</xdr:row>
      <xdr:rowOff>141669</xdr:rowOff>
    </xdr:to>
    <xdr:sp macro="" textlink="">
      <xdr:nvSpPr>
        <xdr:cNvPr id="233" name="フローチャート: 判断 232">
          <a:extLst>
            <a:ext uri="{FF2B5EF4-FFF2-40B4-BE49-F238E27FC236}">
              <a16:creationId xmlns:a16="http://schemas.microsoft.com/office/drawing/2014/main" id="{BF91899B-9253-4210-8CED-1CF25E576406}"/>
            </a:ext>
          </a:extLst>
        </xdr:cNvPr>
        <xdr:cNvSpPr/>
      </xdr:nvSpPr>
      <xdr:spPr>
        <a:xfrm>
          <a:off x="6873240" y="1026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45783</xdr:rowOff>
    </xdr:from>
    <xdr:to>
      <xdr:col>36</xdr:col>
      <xdr:colOff>165100</xdr:colOff>
      <xdr:row>61</xdr:row>
      <xdr:rowOff>147383</xdr:rowOff>
    </xdr:to>
    <xdr:sp macro="" textlink="">
      <xdr:nvSpPr>
        <xdr:cNvPr id="234" name="フローチャート: 判断 233">
          <a:extLst>
            <a:ext uri="{FF2B5EF4-FFF2-40B4-BE49-F238E27FC236}">
              <a16:creationId xmlns:a16="http://schemas.microsoft.com/office/drawing/2014/main" id="{94B0446F-5071-4787-9C16-28DF7F84CC05}"/>
            </a:ext>
          </a:extLst>
        </xdr:cNvPr>
        <xdr:cNvSpPr/>
      </xdr:nvSpPr>
      <xdr:spPr>
        <a:xfrm>
          <a:off x="6098540" y="1027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54AD13A-98C2-4638-879B-BE6EE20D81E9}"/>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1C79CA1-A682-454B-ACF4-CF13EAD83915}"/>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6081B096-65FF-474C-931A-236D1A398A2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7A7DBF6-C14F-4975-8F92-303C3E9EAEA1}"/>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39E194F-D6DF-4847-82BA-9A39334293B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162941</xdr:rowOff>
    </xdr:from>
    <xdr:to>
      <xdr:col>55</xdr:col>
      <xdr:colOff>50800</xdr:colOff>
      <xdr:row>61</xdr:row>
      <xdr:rowOff>93091</xdr:rowOff>
    </xdr:to>
    <xdr:sp macro="" textlink="">
      <xdr:nvSpPr>
        <xdr:cNvPr id="240" name="楕円 239">
          <a:extLst>
            <a:ext uri="{FF2B5EF4-FFF2-40B4-BE49-F238E27FC236}">
              <a16:creationId xmlns:a16="http://schemas.microsoft.com/office/drawing/2014/main" id="{82D21F7A-7DDD-4357-9304-ABF94118CA3A}"/>
            </a:ext>
          </a:extLst>
        </xdr:cNvPr>
        <xdr:cNvSpPr/>
      </xdr:nvSpPr>
      <xdr:spPr>
        <a:xfrm>
          <a:off x="9192260" y="102213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14368</xdr:rowOff>
    </xdr:from>
    <xdr:ext cx="469744" cy="259045"/>
    <xdr:sp macro="" textlink="">
      <xdr:nvSpPr>
        <xdr:cNvPr id="241" name="【体育館・プール】&#10;一人当たり面積該当値テキスト">
          <a:extLst>
            <a:ext uri="{FF2B5EF4-FFF2-40B4-BE49-F238E27FC236}">
              <a16:creationId xmlns:a16="http://schemas.microsoft.com/office/drawing/2014/main" id="{E84F8FB5-5644-468B-BAC4-A7D619F81BD3}"/>
            </a:ext>
          </a:extLst>
        </xdr:cNvPr>
        <xdr:cNvSpPr txBox="1"/>
      </xdr:nvSpPr>
      <xdr:spPr>
        <a:xfrm>
          <a:off x="9258300" y="1007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2349</xdr:rowOff>
    </xdr:from>
    <xdr:to>
      <xdr:col>50</xdr:col>
      <xdr:colOff>165100</xdr:colOff>
      <xdr:row>61</xdr:row>
      <xdr:rowOff>103949</xdr:rowOff>
    </xdr:to>
    <xdr:sp macro="" textlink="">
      <xdr:nvSpPr>
        <xdr:cNvPr id="242" name="楕円 241">
          <a:extLst>
            <a:ext uri="{FF2B5EF4-FFF2-40B4-BE49-F238E27FC236}">
              <a16:creationId xmlns:a16="http://schemas.microsoft.com/office/drawing/2014/main" id="{26E428F2-A45E-4EDA-ABD3-C24C8785D4FA}"/>
            </a:ext>
          </a:extLst>
        </xdr:cNvPr>
        <xdr:cNvSpPr/>
      </xdr:nvSpPr>
      <xdr:spPr>
        <a:xfrm>
          <a:off x="8445500" y="1022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42291</xdr:rowOff>
    </xdr:from>
    <xdr:to>
      <xdr:col>55</xdr:col>
      <xdr:colOff>0</xdr:colOff>
      <xdr:row>61</xdr:row>
      <xdr:rowOff>53149</xdr:rowOff>
    </xdr:to>
    <xdr:cxnSp macro="">
      <xdr:nvCxnSpPr>
        <xdr:cNvPr id="243" name="直線コネクタ 242">
          <a:extLst>
            <a:ext uri="{FF2B5EF4-FFF2-40B4-BE49-F238E27FC236}">
              <a16:creationId xmlns:a16="http://schemas.microsoft.com/office/drawing/2014/main" id="{13AC0B91-59F6-41A6-8F70-D898EE7E593B}"/>
            </a:ext>
          </a:extLst>
        </xdr:cNvPr>
        <xdr:cNvCxnSpPr/>
      </xdr:nvCxnSpPr>
      <xdr:spPr>
        <a:xfrm flipV="1">
          <a:off x="8496300" y="10268331"/>
          <a:ext cx="7239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12065</xdr:rowOff>
    </xdr:from>
    <xdr:to>
      <xdr:col>46</xdr:col>
      <xdr:colOff>38100</xdr:colOff>
      <xdr:row>61</xdr:row>
      <xdr:rowOff>113665</xdr:rowOff>
    </xdr:to>
    <xdr:sp macro="" textlink="">
      <xdr:nvSpPr>
        <xdr:cNvPr id="244" name="楕円 243">
          <a:extLst>
            <a:ext uri="{FF2B5EF4-FFF2-40B4-BE49-F238E27FC236}">
              <a16:creationId xmlns:a16="http://schemas.microsoft.com/office/drawing/2014/main" id="{87827911-70F3-4183-A8D8-C989A9545C5A}"/>
            </a:ext>
          </a:extLst>
        </xdr:cNvPr>
        <xdr:cNvSpPr/>
      </xdr:nvSpPr>
      <xdr:spPr>
        <a:xfrm>
          <a:off x="7670800" y="102381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53149</xdr:rowOff>
    </xdr:from>
    <xdr:to>
      <xdr:col>50</xdr:col>
      <xdr:colOff>114300</xdr:colOff>
      <xdr:row>61</xdr:row>
      <xdr:rowOff>62865</xdr:rowOff>
    </xdr:to>
    <xdr:cxnSp macro="">
      <xdr:nvCxnSpPr>
        <xdr:cNvPr id="245" name="直線コネクタ 244">
          <a:extLst>
            <a:ext uri="{FF2B5EF4-FFF2-40B4-BE49-F238E27FC236}">
              <a16:creationId xmlns:a16="http://schemas.microsoft.com/office/drawing/2014/main" id="{B09E2737-5104-4458-8674-3C8E9EA77A8D}"/>
            </a:ext>
          </a:extLst>
        </xdr:cNvPr>
        <xdr:cNvCxnSpPr/>
      </xdr:nvCxnSpPr>
      <xdr:spPr>
        <a:xfrm flipV="1">
          <a:off x="7713980" y="10279189"/>
          <a:ext cx="78232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23495</xdr:rowOff>
    </xdr:from>
    <xdr:to>
      <xdr:col>41</xdr:col>
      <xdr:colOff>101600</xdr:colOff>
      <xdr:row>61</xdr:row>
      <xdr:rowOff>125095</xdr:rowOff>
    </xdr:to>
    <xdr:sp macro="" textlink="">
      <xdr:nvSpPr>
        <xdr:cNvPr id="246" name="楕円 245">
          <a:extLst>
            <a:ext uri="{FF2B5EF4-FFF2-40B4-BE49-F238E27FC236}">
              <a16:creationId xmlns:a16="http://schemas.microsoft.com/office/drawing/2014/main" id="{E0307C86-0526-4E07-AC6D-22B06697A3BF}"/>
            </a:ext>
          </a:extLst>
        </xdr:cNvPr>
        <xdr:cNvSpPr/>
      </xdr:nvSpPr>
      <xdr:spPr>
        <a:xfrm>
          <a:off x="687324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62865</xdr:rowOff>
    </xdr:from>
    <xdr:to>
      <xdr:col>45</xdr:col>
      <xdr:colOff>177800</xdr:colOff>
      <xdr:row>61</xdr:row>
      <xdr:rowOff>74295</xdr:rowOff>
    </xdr:to>
    <xdr:cxnSp macro="">
      <xdr:nvCxnSpPr>
        <xdr:cNvPr id="247" name="直線コネクタ 246">
          <a:extLst>
            <a:ext uri="{FF2B5EF4-FFF2-40B4-BE49-F238E27FC236}">
              <a16:creationId xmlns:a16="http://schemas.microsoft.com/office/drawing/2014/main" id="{C101CD0F-2029-40DA-A5E3-513755B12953}"/>
            </a:ext>
          </a:extLst>
        </xdr:cNvPr>
        <xdr:cNvCxnSpPr/>
      </xdr:nvCxnSpPr>
      <xdr:spPr>
        <a:xfrm flipV="1">
          <a:off x="6924040" y="10288905"/>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34354</xdr:rowOff>
    </xdr:from>
    <xdr:to>
      <xdr:col>36</xdr:col>
      <xdr:colOff>165100</xdr:colOff>
      <xdr:row>61</xdr:row>
      <xdr:rowOff>135954</xdr:rowOff>
    </xdr:to>
    <xdr:sp macro="" textlink="">
      <xdr:nvSpPr>
        <xdr:cNvPr id="248" name="楕円 247">
          <a:extLst>
            <a:ext uri="{FF2B5EF4-FFF2-40B4-BE49-F238E27FC236}">
              <a16:creationId xmlns:a16="http://schemas.microsoft.com/office/drawing/2014/main" id="{FE229E66-DB3A-4557-AAD9-2867AE19DE66}"/>
            </a:ext>
          </a:extLst>
        </xdr:cNvPr>
        <xdr:cNvSpPr/>
      </xdr:nvSpPr>
      <xdr:spPr>
        <a:xfrm>
          <a:off x="6098540" y="1026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74295</xdr:rowOff>
    </xdr:from>
    <xdr:to>
      <xdr:col>41</xdr:col>
      <xdr:colOff>50800</xdr:colOff>
      <xdr:row>61</xdr:row>
      <xdr:rowOff>85154</xdr:rowOff>
    </xdr:to>
    <xdr:cxnSp macro="">
      <xdr:nvCxnSpPr>
        <xdr:cNvPr id="249" name="直線コネクタ 248">
          <a:extLst>
            <a:ext uri="{FF2B5EF4-FFF2-40B4-BE49-F238E27FC236}">
              <a16:creationId xmlns:a16="http://schemas.microsoft.com/office/drawing/2014/main" id="{C90F423B-3354-42E8-AC26-5CC5D8057EA9}"/>
            </a:ext>
          </a:extLst>
        </xdr:cNvPr>
        <xdr:cNvCxnSpPr/>
      </xdr:nvCxnSpPr>
      <xdr:spPr>
        <a:xfrm flipV="1">
          <a:off x="6149340" y="10300335"/>
          <a:ext cx="7747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112221</xdr:rowOff>
    </xdr:from>
    <xdr:ext cx="469744" cy="259045"/>
    <xdr:sp macro="" textlink="">
      <xdr:nvSpPr>
        <xdr:cNvPr id="250" name="n_1aveValue【体育館・プール】&#10;一人当たり面積">
          <a:extLst>
            <a:ext uri="{FF2B5EF4-FFF2-40B4-BE49-F238E27FC236}">
              <a16:creationId xmlns:a16="http://schemas.microsoft.com/office/drawing/2014/main" id="{6665D41D-44CC-4E3A-B082-83A9624A9A2A}"/>
            </a:ext>
          </a:extLst>
        </xdr:cNvPr>
        <xdr:cNvSpPr txBox="1"/>
      </xdr:nvSpPr>
      <xdr:spPr>
        <a:xfrm>
          <a:off x="8271587" y="1033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132796</xdr:rowOff>
    </xdr:from>
    <xdr:ext cx="469744" cy="259045"/>
    <xdr:sp macro="" textlink="">
      <xdr:nvSpPr>
        <xdr:cNvPr id="251" name="n_2aveValue【体育館・プール】&#10;一人当たり面積">
          <a:extLst>
            <a:ext uri="{FF2B5EF4-FFF2-40B4-BE49-F238E27FC236}">
              <a16:creationId xmlns:a16="http://schemas.microsoft.com/office/drawing/2014/main" id="{3033918D-9F38-4274-8CFF-55ED926769BC}"/>
            </a:ext>
          </a:extLst>
        </xdr:cNvPr>
        <xdr:cNvSpPr txBox="1"/>
      </xdr:nvSpPr>
      <xdr:spPr>
        <a:xfrm>
          <a:off x="7509587" y="1035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132796</xdr:rowOff>
    </xdr:from>
    <xdr:ext cx="469744" cy="259045"/>
    <xdr:sp macro="" textlink="">
      <xdr:nvSpPr>
        <xdr:cNvPr id="252" name="n_3aveValue【体育館・プール】&#10;一人当たり面積">
          <a:extLst>
            <a:ext uri="{FF2B5EF4-FFF2-40B4-BE49-F238E27FC236}">
              <a16:creationId xmlns:a16="http://schemas.microsoft.com/office/drawing/2014/main" id="{696832BA-E3BF-4770-8B97-F5A8DAD4A6B8}"/>
            </a:ext>
          </a:extLst>
        </xdr:cNvPr>
        <xdr:cNvSpPr txBox="1"/>
      </xdr:nvSpPr>
      <xdr:spPr>
        <a:xfrm>
          <a:off x="6712027" y="1035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138510</xdr:rowOff>
    </xdr:from>
    <xdr:ext cx="469744" cy="259045"/>
    <xdr:sp macro="" textlink="">
      <xdr:nvSpPr>
        <xdr:cNvPr id="253" name="n_4aveValue【体育館・プール】&#10;一人当たり面積">
          <a:extLst>
            <a:ext uri="{FF2B5EF4-FFF2-40B4-BE49-F238E27FC236}">
              <a16:creationId xmlns:a16="http://schemas.microsoft.com/office/drawing/2014/main" id="{AA5881AB-BAEA-4B1B-A5B2-614998506C31}"/>
            </a:ext>
          </a:extLst>
        </xdr:cNvPr>
        <xdr:cNvSpPr txBox="1"/>
      </xdr:nvSpPr>
      <xdr:spPr>
        <a:xfrm>
          <a:off x="5937327" y="1036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120476</xdr:rowOff>
    </xdr:from>
    <xdr:ext cx="469744" cy="259045"/>
    <xdr:sp macro="" textlink="">
      <xdr:nvSpPr>
        <xdr:cNvPr id="254" name="n_1mainValue【体育館・プール】&#10;一人当たり面積">
          <a:extLst>
            <a:ext uri="{FF2B5EF4-FFF2-40B4-BE49-F238E27FC236}">
              <a16:creationId xmlns:a16="http://schemas.microsoft.com/office/drawing/2014/main" id="{DA56DA0A-AF89-4361-9BC2-8D1DCC53F6A8}"/>
            </a:ext>
          </a:extLst>
        </xdr:cNvPr>
        <xdr:cNvSpPr txBox="1"/>
      </xdr:nvSpPr>
      <xdr:spPr>
        <a:xfrm>
          <a:off x="8271587" y="100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130192</xdr:rowOff>
    </xdr:from>
    <xdr:ext cx="469744" cy="259045"/>
    <xdr:sp macro="" textlink="">
      <xdr:nvSpPr>
        <xdr:cNvPr id="255" name="n_2mainValue【体育館・プール】&#10;一人当たり面積">
          <a:extLst>
            <a:ext uri="{FF2B5EF4-FFF2-40B4-BE49-F238E27FC236}">
              <a16:creationId xmlns:a16="http://schemas.microsoft.com/office/drawing/2014/main" id="{94A0986E-3446-4BBD-86F7-DC364AFCAE56}"/>
            </a:ext>
          </a:extLst>
        </xdr:cNvPr>
        <xdr:cNvSpPr txBox="1"/>
      </xdr:nvSpPr>
      <xdr:spPr>
        <a:xfrm>
          <a:off x="7509587" y="1002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141622</xdr:rowOff>
    </xdr:from>
    <xdr:ext cx="469744" cy="259045"/>
    <xdr:sp macro="" textlink="">
      <xdr:nvSpPr>
        <xdr:cNvPr id="256" name="n_3mainValue【体育館・プール】&#10;一人当たり面積">
          <a:extLst>
            <a:ext uri="{FF2B5EF4-FFF2-40B4-BE49-F238E27FC236}">
              <a16:creationId xmlns:a16="http://schemas.microsoft.com/office/drawing/2014/main" id="{7D5E8006-F3B3-4A2C-962D-41F4145422D4}"/>
            </a:ext>
          </a:extLst>
        </xdr:cNvPr>
        <xdr:cNvSpPr txBox="1"/>
      </xdr:nvSpPr>
      <xdr:spPr>
        <a:xfrm>
          <a:off x="6712027" y="1003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152481</xdr:rowOff>
    </xdr:from>
    <xdr:ext cx="469744" cy="259045"/>
    <xdr:sp macro="" textlink="">
      <xdr:nvSpPr>
        <xdr:cNvPr id="257" name="n_4mainValue【体育館・プール】&#10;一人当たり面積">
          <a:extLst>
            <a:ext uri="{FF2B5EF4-FFF2-40B4-BE49-F238E27FC236}">
              <a16:creationId xmlns:a16="http://schemas.microsoft.com/office/drawing/2014/main" id="{28C2B0CB-18C6-40BC-A1C2-657E81FED6B9}"/>
            </a:ext>
          </a:extLst>
        </xdr:cNvPr>
        <xdr:cNvSpPr txBox="1"/>
      </xdr:nvSpPr>
      <xdr:spPr>
        <a:xfrm>
          <a:off x="5937327" y="1004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35809120-D526-4368-AD71-13F38F0849A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22F8F31B-A606-4F0D-B001-51F11A30119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BE87E71A-CA0F-4FA2-A817-DB942FA8E911}"/>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DCB3E671-B328-47C0-AA05-F244BAE0FC7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0E69647F-1135-4B1F-836D-35B9FEC120E9}"/>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651941DA-4526-4A5A-ACAD-3A30F99061E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1805B21D-74C7-42DB-B27B-86E228433F5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56A22F5A-8EDC-4DA6-825A-FA9473AEDED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B3CFAAF1-7511-4666-8AC8-F5432EC1478B}"/>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48BF2778-A8C1-4CC8-AAAB-FE081AB52B6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C2D95B4E-25B6-4B00-BBE4-F6BBABA1DA57}"/>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a:extLst>
            <a:ext uri="{FF2B5EF4-FFF2-40B4-BE49-F238E27FC236}">
              <a16:creationId xmlns:a16="http://schemas.microsoft.com/office/drawing/2014/main" id="{04F249E7-DD80-48CB-8472-8E4FF072044F}"/>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0" name="テキスト ボックス 269">
          <a:extLst>
            <a:ext uri="{FF2B5EF4-FFF2-40B4-BE49-F238E27FC236}">
              <a16:creationId xmlns:a16="http://schemas.microsoft.com/office/drawing/2014/main" id="{53D56465-DF1F-4077-A88D-039C51733237}"/>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a:extLst>
            <a:ext uri="{FF2B5EF4-FFF2-40B4-BE49-F238E27FC236}">
              <a16:creationId xmlns:a16="http://schemas.microsoft.com/office/drawing/2014/main" id="{A3CDE368-8A42-45AE-97AB-234091BFAC6C}"/>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a:extLst>
            <a:ext uri="{FF2B5EF4-FFF2-40B4-BE49-F238E27FC236}">
              <a16:creationId xmlns:a16="http://schemas.microsoft.com/office/drawing/2014/main" id="{2903817D-7F81-4C03-B489-22E6CA3583F9}"/>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a:extLst>
            <a:ext uri="{FF2B5EF4-FFF2-40B4-BE49-F238E27FC236}">
              <a16:creationId xmlns:a16="http://schemas.microsoft.com/office/drawing/2014/main" id="{0D5ECF1E-8480-4E19-9534-637B48F4F73F}"/>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a:extLst>
            <a:ext uri="{FF2B5EF4-FFF2-40B4-BE49-F238E27FC236}">
              <a16:creationId xmlns:a16="http://schemas.microsoft.com/office/drawing/2014/main" id="{882765BF-BC5D-464B-8520-FA8DE7694749}"/>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a:extLst>
            <a:ext uri="{FF2B5EF4-FFF2-40B4-BE49-F238E27FC236}">
              <a16:creationId xmlns:a16="http://schemas.microsoft.com/office/drawing/2014/main" id="{9E722049-CBB5-4A5A-8EEE-DAD573CC4F31}"/>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a:extLst>
            <a:ext uri="{FF2B5EF4-FFF2-40B4-BE49-F238E27FC236}">
              <a16:creationId xmlns:a16="http://schemas.microsoft.com/office/drawing/2014/main" id="{B4A2AEEA-EF15-48FD-8617-054530B86A52}"/>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0E958DF6-8AC6-4460-8641-B00DC3E51CDA}"/>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a:extLst>
            <a:ext uri="{FF2B5EF4-FFF2-40B4-BE49-F238E27FC236}">
              <a16:creationId xmlns:a16="http://schemas.microsoft.com/office/drawing/2014/main" id="{D4AFCA2E-058E-4CFB-9407-907A1381ADCB}"/>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a:extLst>
            <a:ext uri="{FF2B5EF4-FFF2-40B4-BE49-F238E27FC236}">
              <a16:creationId xmlns:a16="http://schemas.microsoft.com/office/drawing/2014/main" id="{9BCAC83A-6B36-4C67-9DC7-E4D08F2C426B}"/>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86106</xdr:rowOff>
    </xdr:from>
    <xdr:to>
      <xdr:col>24</xdr:col>
      <xdr:colOff>62865</xdr:colOff>
      <xdr:row>86</xdr:row>
      <xdr:rowOff>38100</xdr:rowOff>
    </xdr:to>
    <xdr:cxnSp macro="">
      <xdr:nvCxnSpPr>
        <xdr:cNvPr id="280" name="直線コネクタ 279">
          <a:extLst>
            <a:ext uri="{FF2B5EF4-FFF2-40B4-BE49-F238E27FC236}">
              <a16:creationId xmlns:a16="http://schemas.microsoft.com/office/drawing/2014/main" id="{B6D488E4-C0EA-41A1-915D-56FF79C0C1CB}"/>
            </a:ext>
          </a:extLst>
        </xdr:cNvPr>
        <xdr:cNvCxnSpPr/>
      </xdr:nvCxnSpPr>
      <xdr:spPr>
        <a:xfrm flipV="1">
          <a:off x="4086225" y="13162026"/>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1" name="【福祉施設】&#10;有形固定資産減価償却率最小値テキスト">
          <a:extLst>
            <a:ext uri="{FF2B5EF4-FFF2-40B4-BE49-F238E27FC236}">
              <a16:creationId xmlns:a16="http://schemas.microsoft.com/office/drawing/2014/main" id="{312854FD-30F0-4051-9D25-F93931EE2665}"/>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2" name="直線コネクタ 281">
          <a:extLst>
            <a:ext uri="{FF2B5EF4-FFF2-40B4-BE49-F238E27FC236}">
              <a16:creationId xmlns:a16="http://schemas.microsoft.com/office/drawing/2014/main" id="{991534A5-BA39-4322-A726-68E0DEEB8E74}"/>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32783</xdr:rowOff>
    </xdr:from>
    <xdr:ext cx="405111" cy="259045"/>
    <xdr:sp macro="" textlink="">
      <xdr:nvSpPr>
        <xdr:cNvPr id="283" name="【福祉施設】&#10;有形固定資産減価償却率最大値テキスト">
          <a:extLst>
            <a:ext uri="{FF2B5EF4-FFF2-40B4-BE49-F238E27FC236}">
              <a16:creationId xmlns:a16="http://schemas.microsoft.com/office/drawing/2014/main" id="{99AE130C-7EE9-4E46-9F73-175B20260F79}"/>
            </a:ext>
          </a:extLst>
        </xdr:cNvPr>
        <xdr:cNvSpPr txBox="1"/>
      </xdr:nvSpPr>
      <xdr:spPr>
        <a:xfrm>
          <a:off x="4124960" y="12941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86106</xdr:rowOff>
    </xdr:from>
    <xdr:to>
      <xdr:col>24</xdr:col>
      <xdr:colOff>152400</xdr:colOff>
      <xdr:row>78</xdr:row>
      <xdr:rowOff>86106</xdr:rowOff>
    </xdr:to>
    <xdr:cxnSp macro="">
      <xdr:nvCxnSpPr>
        <xdr:cNvPr id="284" name="直線コネクタ 283">
          <a:extLst>
            <a:ext uri="{FF2B5EF4-FFF2-40B4-BE49-F238E27FC236}">
              <a16:creationId xmlns:a16="http://schemas.microsoft.com/office/drawing/2014/main" id="{46197755-3E79-4197-9A79-DBEBD9567973}"/>
            </a:ext>
          </a:extLst>
        </xdr:cNvPr>
        <xdr:cNvCxnSpPr/>
      </xdr:nvCxnSpPr>
      <xdr:spPr>
        <a:xfrm>
          <a:off x="4020820" y="13162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114316</xdr:rowOff>
    </xdr:from>
    <xdr:ext cx="405111" cy="259045"/>
    <xdr:sp macro="" textlink="">
      <xdr:nvSpPr>
        <xdr:cNvPr id="285" name="【福祉施設】&#10;有形固定資産減価償却率平均値テキスト">
          <a:extLst>
            <a:ext uri="{FF2B5EF4-FFF2-40B4-BE49-F238E27FC236}">
              <a16:creationId xmlns:a16="http://schemas.microsoft.com/office/drawing/2014/main" id="{2084174A-66EA-4D09-AA9F-7DE386E154E8}"/>
            </a:ext>
          </a:extLst>
        </xdr:cNvPr>
        <xdr:cNvSpPr txBox="1"/>
      </xdr:nvSpPr>
      <xdr:spPr>
        <a:xfrm>
          <a:off x="4124960" y="136931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286" name="フローチャート: 判断 285">
          <a:extLst>
            <a:ext uri="{FF2B5EF4-FFF2-40B4-BE49-F238E27FC236}">
              <a16:creationId xmlns:a16="http://schemas.microsoft.com/office/drawing/2014/main" id="{AC21AB37-C3CB-49D3-9262-31462751E88A}"/>
            </a:ext>
          </a:extLst>
        </xdr:cNvPr>
        <xdr:cNvSpPr/>
      </xdr:nvSpPr>
      <xdr:spPr>
        <a:xfrm>
          <a:off x="4036060" y="13714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99313</xdr:rowOff>
    </xdr:from>
    <xdr:to>
      <xdr:col>20</xdr:col>
      <xdr:colOff>38100</xdr:colOff>
      <xdr:row>82</xdr:row>
      <xdr:rowOff>29463</xdr:rowOff>
    </xdr:to>
    <xdr:sp macro="" textlink="">
      <xdr:nvSpPr>
        <xdr:cNvPr id="287" name="フローチャート: 判断 286">
          <a:extLst>
            <a:ext uri="{FF2B5EF4-FFF2-40B4-BE49-F238E27FC236}">
              <a16:creationId xmlns:a16="http://schemas.microsoft.com/office/drawing/2014/main" id="{BC98BC36-709C-433B-9E10-52A02CC6CE23}"/>
            </a:ext>
          </a:extLst>
        </xdr:cNvPr>
        <xdr:cNvSpPr/>
      </xdr:nvSpPr>
      <xdr:spPr>
        <a:xfrm>
          <a:off x="3312160" y="136781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122174</xdr:rowOff>
    </xdr:from>
    <xdr:to>
      <xdr:col>15</xdr:col>
      <xdr:colOff>101600</xdr:colOff>
      <xdr:row>81</xdr:row>
      <xdr:rowOff>52324</xdr:rowOff>
    </xdr:to>
    <xdr:sp macro="" textlink="">
      <xdr:nvSpPr>
        <xdr:cNvPr id="288" name="フローチャート: 判断 287">
          <a:extLst>
            <a:ext uri="{FF2B5EF4-FFF2-40B4-BE49-F238E27FC236}">
              <a16:creationId xmlns:a16="http://schemas.microsoft.com/office/drawing/2014/main" id="{5C7D4CB1-8FB4-4935-8E94-C5433CF96DAA}"/>
            </a:ext>
          </a:extLst>
        </xdr:cNvPr>
        <xdr:cNvSpPr/>
      </xdr:nvSpPr>
      <xdr:spPr>
        <a:xfrm>
          <a:off x="2514600" y="135333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49022</xdr:rowOff>
    </xdr:from>
    <xdr:to>
      <xdr:col>10</xdr:col>
      <xdr:colOff>165100</xdr:colOff>
      <xdr:row>80</xdr:row>
      <xdr:rowOff>150622</xdr:rowOff>
    </xdr:to>
    <xdr:sp macro="" textlink="">
      <xdr:nvSpPr>
        <xdr:cNvPr id="289" name="フローチャート: 判断 288">
          <a:extLst>
            <a:ext uri="{FF2B5EF4-FFF2-40B4-BE49-F238E27FC236}">
              <a16:creationId xmlns:a16="http://schemas.microsoft.com/office/drawing/2014/main" id="{45C15268-2143-4F37-919F-42753E903D86}"/>
            </a:ext>
          </a:extLst>
        </xdr:cNvPr>
        <xdr:cNvSpPr/>
      </xdr:nvSpPr>
      <xdr:spPr>
        <a:xfrm>
          <a:off x="1739900" y="13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149606</xdr:rowOff>
    </xdr:from>
    <xdr:to>
      <xdr:col>6</xdr:col>
      <xdr:colOff>38100</xdr:colOff>
      <xdr:row>80</xdr:row>
      <xdr:rowOff>79756</xdr:rowOff>
    </xdr:to>
    <xdr:sp macro="" textlink="">
      <xdr:nvSpPr>
        <xdr:cNvPr id="290" name="フローチャート: 判断 289">
          <a:extLst>
            <a:ext uri="{FF2B5EF4-FFF2-40B4-BE49-F238E27FC236}">
              <a16:creationId xmlns:a16="http://schemas.microsoft.com/office/drawing/2014/main" id="{8C6145C3-7151-44A6-998F-AE30B73E1924}"/>
            </a:ext>
          </a:extLst>
        </xdr:cNvPr>
        <xdr:cNvSpPr/>
      </xdr:nvSpPr>
      <xdr:spPr>
        <a:xfrm>
          <a:off x="965200" y="133931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1F7B1C23-4136-4349-8D89-5D540F0A1EB7}"/>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6A4CB5B4-75F4-4CB0-B2DE-1AADF93C7831}"/>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AB68DAC7-8B40-4168-B74B-AF9FA87BABC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D46685B9-485A-426B-ACCD-FA489FDA4FB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10E5881B-275D-4011-BE12-94B49CEB7904}"/>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87885</xdr:rowOff>
    </xdr:from>
    <xdr:to>
      <xdr:col>24</xdr:col>
      <xdr:colOff>114300</xdr:colOff>
      <xdr:row>81</xdr:row>
      <xdr:rowOff>18035</xdr:rowOff>
    </xdr:to>
    <xdr:sp macro="" textlink="">
      <xdr:nvSpPr>
        <xdr:cNvPr id="296" name="楕円 295">
          <a:extLst>
            <a:ext uri="{FF2B5EF4-FFF2-40B4-BE49-F238E27FC236}">
              <a16:creationId xmlns:a16="http://schemas.microsoft.com/office/drawing/2014/main" id="{F22B1133-9822-40E1-AFFC-6A7FAB26C3EE}"/>
            </a:ext>
          </a:extLst>
        </xdr:cNvPr>
        <xdr:cNvSpPr/>
      </xdr:nvSpPr>
      <xdr:spPr>
        <a:xfrm>
          <a:off x="4036060" y="13499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110762</xdr:rowOff>
    </xdr:from>
    <xdr:ext cx="405111" cy="259045"/>
    <xdr:sp macro="" textlink="">
      <xdr:nvSpPr>
        <xdr:cNvPr id="297" name="【福祉施設】&#10;有形固定資産減価償却率該当値テキスト">
          <a:extLst>
            <a:ext uri="{FF2B5EF4-FFF2-40B4-BE49-F238E27FC236}">
              <a16:creationId xmlns:a16="http://schemas.microsoft.com/office/drawing/2014/main" id="{4A66812F-96D8-48E1-9695-33E93C9551A5}"/>
            </a:ext>
          </a:extLst>
        </xdr:cNvPr>
        <xdr:cNvSpPr txBox="1"/>
      </xdr:nvSpPr>
      <xdr:spPr>
        <a:xfrm>
          <a:off x="4124960" y="1335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39878</xdr:rowOff>
    </xdr:from>
    <xdr:to>
      <xdr:col>20</xdr:col>
      <xdr:colOff>38100</xdr:colOff>
      <xdr:row>80</xdr:row>
      <xdr:rowOff>141478</xdr:rowOff>
    </xdr:to>
    <xdr:sp macro="" textlink="">
      <xdr:nvSpPr>
        <xdr:cNvPr id="298" name="楕円 297">
          <a:extLst>
            <a:ext uri="{FF2B5EF4-FFF2-40B4-BE49-F238E27FC236}">
              <a16:creationId xmlns:a16="http://schemas.microsoft.com/office/drawing/2014/main" id="{7C707A16-D095-4C14-81E3-68932D845638}"/>
            </a:ext>
          </a:extLst>
        </xdr:cNvPr>
        <xdr:cNvSpPr/>
      </xdr:nvSpPr>
      <xdr:spPr>
        <a:xfrm>
          <a:off x="3312160" y="134510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90678</xdr:rowOff>
    </xdr:from>
    <xdr:to>
      <xdr:col>24</xdr:col>
      <xdr:colOff>63500</xdr:colOff>
      <xdr:row>80</xdr:row>
      <xdr:rowOff>138685</xdr:rowOff>
    </xdr:to>
    <xdr:cxnSp macro="">
      <xdr:nvCxnSpPr>
        <xdr:cNvPr id="299" name="直線コネクタ 298">
          <a:extLst>
            <a:ext uri="{FF2B5EF4-FFF2-40B4-BE49-F238E27FC236}">
              <a16:creationId xmlns:a16="http://schemas.microsoft.com/office/drawing/2014/main" id="{3EC86ED4-1A07-4F2D-88F9-46E9E0588910}"/>
            </a:ext>
          </a:extLst>
        </xdr:cNvPr>
        <xdr:cNvCxnSpPr/>
      </xdr:nvCxnSpPr>
      <xdr:spPr>
        <a:xfrm>
          <a:off x="3355340" y="13501878"/>
          <a:ext cx="73152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163322</xdr:rowOff>
    </xdr:from>
    <xdr:to>
      <xdr:col>15</xdr:col>
      <xdr:colOff>101600</xdr:colOff>
      <xdr:row>80</xdr:row>
      <xdr:rowOff>93472</xdr:rowOff>
    </xdr:to>
    <xdr:sp macro="" textlink="">
      <xdr:nvSpPr>
        <xdr:cNvPr id="300" name="楕円 299">
          <a:extLst>
            <a:ext uri="{FF2B5EF4-FFF2-40B4-BE49-F238E27FC236}">
              <a16:creationId xmlns:a16="http://schemas.microsoft.com/office/drawing/2014/main" id="{FADD505A-6614-4837-91E3-1E6716C1C7DC}"/>
            </a:ext>
          </a:extLst>
        </xdr:cNvPr>
        <xdr:cNvSpPr/>
      </xdr:nvSpPr>
      <xdr:spPr>
        <a:xfrm>
          <a:off x="2514600" y="134068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42672</xdr:rowOff>
    </xdr:from>
    <xdr:to>
      <xdr:col>19</xdr:col>
      <xdr:colOff>177800</xdr:colOff>
      <xdr:row>80</xdr:row>
      <xdr:rowOff>90678</xdr:rowOff>
    </xdr:to>
    <xdr:cxnSp macro="">
      <xdr:nvCxnSpPr>
        <xdr:cNvPr id="301" name="直線コネクタ 300">
          <a:extLst>
            <a:ext uri="{FF2B5EF4-FFF2-40B4-BE49-F238E27FC236}">
              <a16:creationId xmlns:a16="http://schemas.microsoft.com/office/drawing/2014/main" id="{4CF15A9D-D13E-4317-8B7E-4E4D21F2018B}"/>
            </a:ext>
          </a:extLst>
        </xdr:cNvPr>
        <xdr:cNvCxnSpPr/>
      </xdr:nvCxnSpPr>
      <xdr:spPr>
        <a:xfrm>
          <a:off x="2565400" y="13453872"/>
          <a:ext cx="78994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115315</xdr:rowOff>
    </xdr:from>
    <xdr:to>
      <xdr:col>10</xdr:col>
      <xdr:colOff>165100</xdr:colOff>
      <xdr:row>80</xdr:row>
      <xdr:rowOff>45465</xdr:rowOff>
    </xdr:to>
    <xdr:sp macro="" textlink="">
      <xdr:nvSpPr>
        <xdr:cNvPr id="302" name="楕円 301">
          <a:extLst>
            <a:ext uri="{FF2B5EF4-FFF2-40B4-BE49-F238E27FC236}">
              <a16:creationId xmlns:a16="http://schemas.microsoft.com/office/drawing/2014/main" id="{EE9AF830-CA7A-4E41-B721-50E26FBE9EFB}"/>
            </a:ext>
          </a:extLst>
        </xdr:cNvPr>
        <xdr:cNvSpPr/>
      </xdr:nvSpPr>
      <xdr:spPr>
        <a:xfrm>
          <a:off x="1739900" y="13358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166115</xdr:rowOff>
    </xdr:from>
    <xdr:to>
      <xdr:col>15</xdr:col>
      <xdr:colOff>50800</xdr:colOff>
      <xdr:row>80</xdr:row>
      <xdr:rowOff>42672</xdr:rowOff>
    </xdr:to>
    <xdr:cxnSp macro="">
      <xdr:nvCxnSpPr>
        <xdr:cNvPr id="303" name="直線コネクタ 302">
          <a:extLst>
            <a:ext uri="{FF2B5EF4-FFF2-40B4-BE49-F238E27FC236}">
              <a16:creationId xmlns:a16="http://schemas.microsoft.com/office/drawing/2014/main" id="{61C2FACF-1696-4675-92BF-1457B83F9D1E}"/>
            </a:ext>
          </a:extLst>
        </xdr:cNvPr>
        <xdr:cNvCxnSpPr/>
      </xdr:nvCxnSpPr>
      <xdr:spPr>
        <a:xfrm>
          <a:off x="1790700" y="13409675"/>
          <a:ext cx="774700" cy="4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65024</xdr:rowOff>
    </xdr:from>
    <xdr:to>
      <xdr:col>6</xdr:col>
      <xdr:colOff>38100</xdr:colOff>
      <xdr:row>79</xdr:row>
      <xdr:rowOff>166624</xdr:rowOff>
    </xdr:to>
    <xdr:sp macro="" textlink="">
      <xdr:nvSpPr>
        <xdr:cNvPr id="304" name="楕円 303">
          <a:extLst>
            <a:ext uri="{FF2B5EF4-FFF2-40B4-BE49-F238E27FC236}">
              <a16:creationId xmlns:a16="http://schemas.microsoft.com/office/drawing/2014/main" id="{5B2263C8-9AA6-47AC-8A40-A48CB59BDF8C}"/>
            </a:ext>
          </a:extLst>
        </xdr:cNvPr>
        <xdr:cNvSpPr/>
      </xdr:nvSpPr>
      <xdr:spPr>
        <a:xfrm>
          <a:off x="965200" y="133085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115824</xdr:rowOff>
    </xdr:from>
    <xdr:to>
      <xdr:col>10</xdr:col>
      <xdr:colOff>114300</xdr:colOff>
      <xdr:row>79</xdr:row>
      <xdr:rowOff>166115</xdr:rowOff>
    </xdr:to>
    <xdr:cxnSp macro="">
      <xdr:nvCxnSpPr>
        <xdr:cNvPr id="305" name="直線コネクタ 304">
          <a:extLst>
            <a:ext uri="{FF2B5EF4-FFF2-40B4-BE49-F238E27FC236}">
              <a16:creationId xmlns:a16="http://schemas.microsoft.com/office/drawing/2014/main" id="{2B2F2C78-91A6-4541-B562-843AA8B2807A}"/>
            </a:ext>
          </a:extLst>
        </xdr:cNvPr>
        <xdr:cNvCxnSpPr/>
      </xdr:nvCxnSpPr>
      <xdr:spPr>
        <a:xfrm>
          <a:off x="1008380" y="13359384"/>
          <a:ext cx="78232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20590</xdr:rowOff>
    </xdr:from>
    <xdr:ext cx="405111" cy="259045"/>
    <xdr:sp macro="" textlink="">
      <xdr:nvSpPr>
        <xdr:cNvPr id="306" name="n_1aveValue【福祉施設】&#10;有形固定資産減価償却率">
          <a:extLst>
            <a:ext uri="{FF2B5EF4-FFF2-40B4-BE49-F238E27FC236}">
              <a16:creationId xmlns:a16="http://schemas.microsoft.com/office/drawing/2014/main" id="{A2FEDA11-37DD-4EF5-9B50-5AE67765582F}"/>
            </a:ext>
          </a:extLst>
        </xdr:cNvPr>
        <xdr:cNvSpPr txBox="1"/>
      </xdr:nvSpPr>
      <xdr:spPr>
        <a:xfrm>
          <a:off x="3170564" y="13767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43451</xdr:rowOff>
    </xdr:from>
    <xdr:ext cx="405111" cy="259045"/>
    <xdr:sp macro="" textlink="">
      <xdr:nvSpPr>
        <xdr:cNvPr id="307" name="n_2aveValue【福祉施設】&#10;有形固定資産減価償却率">
          <a:extLst>
            <a:ext uri="{FF2B5EF4-FFF2-40B4-BE49-F238E27FC236}">
              <a16:creationId xmlns:a16="http://schemas.microsoft.com/office/drawing/2014/main" id="{313C156C-AF76-4F17-8CBD-455054686351}"/>
            </a:ext>
          </a:extLst>
        </xdr:cNvPr>
        <xdr:cNvSpPr txBox="1"/>
      </xdr:nvSpPr>
      <xdr:spPr>
        <a:xfrm>
          <a:off x="2385704" y="1362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141749</xdr:rowOff>
    </xdr:from>
    <xdr:ext cx="405111" cy="259045"/>
    <xdr:sp macro="" textlink="">
      <xdr:nvSpPr>
        <xdr:cNvPr id="308" name="n_3aveValue【福祉施設】&#10;有形固定資産減価償却率">
          <a:extLst>
            <a:ext uri="{FF2B5EF4-FFF2-40B4-BE49-F238E27FC236}">
              <a16:creationId xmlns:a16="http://schemas.microsoft.com/office/drawing/2014/main" id="{44211AE0-9E20-4265-8D25-8B81A0F8E0D2}"/>
            </a:ext>
          </a:extLst>
        </xdr:cNvPr>
        <xdr:cNvSpPr txBox="1"/>
      </xdr:nvSpPr>
      <xdr:spPr>
        <a:xfrm>
          <a:off x="1611004" y="13552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70883</xdr:rowOff>
    </xdr:from>
    <xdr:ext cx="405111" cy="259045"/>
    <xdr:sp macro="" textlink="">
      <xdr:nvSpPr>
        <xdr:cNvPr id="309" name="n_4aveValue【福祉施設】&#10;有形固定資産減価償却率">
          <a:extLst>
            <a:ext uri="{FF2B5EF4-FFF2-40B4-BE49-F238E27FC236}">
              <a16:creationId xmlns:a16="http://schemas.microsoft.com/office/drawing/2014/main" id="{64A9205C-AEAB-4225-A68E-89CE50CF6CD9}"/>
            </a:ext>
          </a:extLst>
        </xdr:cNvPr>
        <xdr:cNvSpPr txBox="1"/>
      </xdr:nvSpPr>
      <xdr:spPr>
        <a:xfrm>
          <a:off x="836304" y="13482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158005</xdr:rowOff>
    </xdr:from>
    <xdr:ext cx="405111" cy="259045"/>
    <xdr:sp macro="" textlink="">
      <xdr:nvSpPr>
        <xdr:cNvPr id="310" name="n_1mainValue【福祉施設】&#10;有形固定資産減価償却率">
          <a:extLst>
            <a:ext uri="{FF2B5EF4-FFF2-40B4-BE49-F238E27FC236}">
              <a16:creationId xmlns:a16="http://schemas.microsoft.com/office/drawing/2014/main" id="{469B7BAD-DE00-473B-8678-32AC9D48D5A2}"/>
            </a:ext>
          </a:extLst>
        </xdr:cNvPr>
        <xdr:cNvSpPr txBox="1"/>
      </xdr:nvSpPr>
      <xdr:spPr>
        <a:xfrm>
          <a:off x="3170564" y="1323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109999</xdr:rowOff>
    </xdr:from>
    <xdr:ext cx="405111" cy="259045"/>
    <xdr:sp macro="" textlink="">
      <xdr:nvSpPr>
        <xdr:cNvPr id="311" name="n_2mainValue【福祉施設】&#10;有形固定資産減価償却率">
          <a:extLst>
            <a:ext uri="{FF2B5EF4-FFF2-40B4-BE49-F238E27FC236}">
              <a16:creationId xmlns:a16="http://schemas.microsoft.com/office/drawing/2014/main" id="{AD10FFC6-6AED-4E48-98F1-6E3941251C84}"/>
            </a:ext>
          </a:extLst>
        </xdr:cNvPr>
        <xdr:cNvSpPr txBox="1"/>
      </xdr:nvSpPr>
      <xdr:spPr>
        <a:xfrm>
          <a:off x="2385704" y="1318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61992</xdr:rowOff>
    </xdr:from>
    <xdr:ext cx="405111" cy="259045"/>
    <xdr:sp macro="" textlink="">
      <xdr:nvSpPr>
        <xdr:cNvPr id="312" name="n_3mainValue【福祉施設】&#10;有形固定資産減価償却率">
          <a:extLst>
            <a:ext uri="{FF2B5EF4-FFF2-40B4-BE49-F238E27FC236}">
              <a16:creationId xmlns:a16="http://schemas.microsoft.com/office/drawing/2014/main" id="{FB120372-B280-4542-BCF6-D96CEDF4C632}"/>
            </a:ext>
          </a:extLst>
        </xdr:cNvPr>
        <xdr:cNvSpPr txBox="1"/>
      </xdr:nvSpPr>
      <xdr:spPr>
        <a:xfrm>
          <a:off x="1611004" y="1313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11701</xdr:rowOff>
    </xdr:from>
    <xdr:ext cx="405111" cy="259045"/>
    <xdr:sp macro="" textlink="">
      <xdr:nvSpPr>
        <xdr:cNvPr id="313" name="n_4mainValue【福祉施設】&#10;有形固定資産減価償却率">
          <a:extLst>
            <a:ext uri="{FF2B5EF4-FFF2-40B4-BE49-F238E27FC236}">
              <a16:creationId xmlns:a16="http://schemas.microsoft.com/office/drawing/2014/main" id="{E6A30E78-88BF-4314-AA5F-46BB394740D1}"/>
            </a:ext>
          </a:extLst>
        </xdr:cNvPr>
        <xdr:cNvSpPr txBox="1"/>
      </xdr:nvSpPr>
      <xdr:spPr>
        <a:xfrm>
          <a:off x="836304" y="1308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D4F55EFD-719A-4D50-9048-A08ED5D1775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a:extLst>
            <a:ext uri="{FF2B5EF4-FFF2-40B4-BE49-F238E27FC236}">
              <a16:creationId xmlns:a16="http://schemas.microsoft.com/office/drawing/2014/main" id="{783D2EF7-731A-4DF1-AB61-E5CBFAF7BF4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a:extLst>
            <a:ext uri="{FF2B5EF4-FFF2-40B4-BE49-F238E27FC236}">
              <a16:creationId xmlns:a16="http://schemas.microsoft.com/office/drawing/2014/main" id="{A6AFB420-524A-480D-BED4-441F18110783}"/>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a:extLst>
            <a:ext uri="{FF2B5EF4-FFF2-40B4-BE49-F238E27FC236}">
              <a16:creationId xmlns:a16="http://schemas.microsoft.com/office/drawing/2014/main" id="{33ED151A-E547-44DD-8410-021DB4E7065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a:extLst>
            <a:ext uri="{FF2B5EF4-FFF2-40B4-BE49-F238E27FC236}">
              <a16:creationId xmlns:a16="http://schemas.microsoft.com/office/drawing/2014/main" id="{968ACF1D-D69B-4A00-96B3-157157483688}"/>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a:extLst>
            <a:ext uri="{FF2B5EF4-FFF2-40B4-BE49-F238E27FC236}">
              <a16:creationId xmlns:a16="http://schemas.microsoft.com/office/drawing/2014/main" id="{BF4A024A-AE7A-4C5E-9B83-E23577FC2C3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a:extLst>
            <a:ext uri="{FF2B5EF4-FFF2-40B4-BE49-F238E27FC236}">
              <a16:creationId xmlns:a16="http://schemas.microsoft.com/office/drawing/2014/main" id="{2D9464C1-025A-4265-922C-6DEE963F642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a:extLst>
            <a:ext uri="{FF2B5EF4-FFF2-40B4-BE49-F238E27FC236}">
              <a16:creationId xmlns:a16="http://schemas.microsoft.com/office/drawing/2014/main" id="{A893A0CB-4BF3-410E-89D6-98674C12602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B6709A1D-F82F-4166-8E5D-A8DADB3EB5E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a:extLst>
            <a:ext uri="{FF2B5EF4-FFF2-40B4-BE49-F238E27FC236}">
              <a16:creationId xmlns:a16="http://schemas.microsoft.com/office/drawing/2014/main" id="{178D0B46-910E-4A9F-8F95-FE87E839FD4D}"/>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4" name="直線コネクタ 323">
          <a:extLst>
            <a:ext uri="{FF2B5EF4-FFF2-40B4-BE49-F238E27FC236}">
              <a16:creationId xmlns:a16="http://schemas.microsoft.com/office/drawing/2014/main" id="{3F1333BC-0869-4805-88BE-43A1A41A0676}"/>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5" name="テキスト ボックス 324">
          <a:extLst>
            <a:ext uri="{FF2B5EF4-FFF2-40B4-BE49-F238E27FC236}">
              <a16:creationId xmlns:a16="http://schemas.microsoft.com/office/drawing/2014/main" id="{B18158C0-14EF-476B-911C-BCAF0A9EA1B5}"/>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6" name="直線コネクタ 325">
          <a:extLst>
            <a:ext uri="{FF2B5EF4-FFF2-40B4-BE49-F238E27FC236}">
              <a16:creationId xmlns:a16="http://schemas.microsoft.com/office/drawing/2014/main" id="{6C64092C-F701-4EC6-B846-AA9BCBD05907}"/>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7" name="テキスト ボックス 326">
          <a:extLst>
            <a:ext uri="{FF2B5EF4-FFF2-40B4-BE49-F238E27FC236}">
              <a16:creationId xmlns:a16="http://schemas.microsoft.com/office/drawing/2014/main" id="{869D6997-BD79-474C-90B1-1DFD241BED97}"/>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8" name="直線コネクタ 327">
          <a:extLst>
            <a:ext uri="{FF2B5EF4-FFF2-40B4-BE49-F238E27FC236}">
              <a16:creationId xmlns:a16="http://schemas.microsoft.com/office/drawing/2014/main" id="{34CE03BC-BCC1-4DBE-A9B8-330E190C8E56}"/>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9" name="テキスト ボックス 328">
          <a:extLst>
            <a:ext uri="{FF2B5EF4-FFF2-40B4-BE49-F238E27FC236}">
              <a16:creationId xmlns:a16="http://schemas.microsoft.com/office/drawing/2014/main" id="{BBE71740-9E40-462B-8D96-C323CBA1D03E}"/>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0" name="直線コネクタ 329">
          <a:extLst>
            <a:ext uri="{FF2B5EF4-FFF2-40B4-BE49-F238E27FC236}">
              <a16:creationId xmlns:a16="http://schemas.microsoft.com/office/drawing/2014/main" id="{EE1B97E5-D4BF-4FEA-B06F-B619F9171AC9}"/>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1" name="テキスト ボックス 330">
          <a:extLst>
            <a:ext uri="{FF2B5EF4-FFF2-40B4-BE49-F238E27FC236}">
              <a16:creationId xmlns:a16="http://schemas.microsoft.com/office/drawing/2014/main" id="{123654E8-48AA-41D5-AC9E-50AF419E391F}"/>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2" name="直線コネクタ 331">
          <a:extLst>
            <a:ext uri="{FF2B5EF4-FFF2-40B4-BE49-F238E27FC236}">
              <a16:creationId xmlns:a16="http://schemas.microsoft.com/office/drawing/2014/main" id="{D82C711D-9E28-49FF-AA39-321A90B26E42}"/>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3" name="テキスト ボックス 332">
          <a:extLst>
            <a:ext uri="{FF2B5EF4-FFF2-40B4-BE49-F238E27FC236}">
              <a16:creationId xmlns:a16="http://schemas.microsoft.com/office/drawing/2014/main" id="{EA1F01E9-C18D-4856-8057-4E9A632F1AAA}"/>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38F60E3D-476C-4888-84E8-0587EC092E6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3E61D003-76CB-40C8-A420-A39AB6A195C8}"/>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62842EA7-56D9-40A1-B796-1D1E9703849D}"/>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90170</xdr:rowOff>
    </xdr:from>
    <xdr:to>
      <xdr:col>54</xdr:col>
      <xdr:colOff>189865</xdr:colOff>
      <xdr:row>86</xdr:row>
      <xdr:rowOff>86361</xdr:rowOff>
    </xdr:to>
    <xdr:cxnSp macro="">
      <xdr:nvCxnSpPr>
        <xdr:cNvPr id="337" name="直線コネクタ 336">
          <a:extLst>
            <a:ext uri="{FF2B5EF4-FFF2-40B4-BE49-F238E27FC236}">
              <a16:creationId xmlns:a16="http://schemas.microsoft.com/office/drawing/2014/main" id="{D64C21AB-02AF-4443-ADDF-EEC9E4EC4D50}"/>
            </a:ext>
          </a:extLst>
        </xdr:cNvPr>
        <xdr:cNvCxnSpPr/>
      </xdr:nvCxnSpPr>
      <xdr:spPr>
        <a:xfrm flipV="1">
          <a:off x="9219565" y="1316609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90188</xdr:rowOff>
    </xdr:from>
    <xdr:ext cx="469744" cy="259045"/>
    <xdr:sp macro="" textlink="">
      <xdr:nvSpPr>
        <xdr:cNvPr id="338" name="【福祉施設】&#10;一人当たり面積最小値テキスト">
          <a:extLst>
            <a:ext uri="{FF2B5EF4-FFF2-40B4-BE49-F238E27FC236}">
              <a16:creationId xmlns:a16="http://schemas.microsoft.com/office/drawing/2014/main" id="{BB7C5A84-C4D7-4B52-B1EB-79557BA7E021}"/>
            </a:ext>
          </a:extLst>
        </xdr:cNvPr>
        <xdr:cNvSpPr txBox="1"/>
      </xdr:nvSpPr>
      <xdr:spPr>
        <a:xfrm>
          <a:off x="9258300" y="1450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86361</xdr:rowOff>
    </xdr:from>
    <xdr:to>
      <xdr:col>55</xdr:col>
      <xdr:colOff>88900</xdr:colOff>
      <xdr:row>86</xdr:row>
      <xdr:rowOff>86361</xdr:rowOff>
    </xdr:to>
    <xdr:cxnSp macro="">
      <xdr:nvCxnSpPr>
        <xdr:cNvPr id="339" name="直線コネクタ 338">
          <a:extLst>
            <a:ext uri="{FF2B5EF4-FFF2-40B4-BE49-F238E27FC236}">
              <a16:creationId xmlns:a16="http://schemas.microsoft.com/office/drawing/2014/main" id="{25A762BA-D538-4CB8-9B9F-96B91847324A}"/>
            </a:ext>
          </a:extLst>
        </xdr:cNvPr>
        <xdr:cNvCxnSpPr/>
      </xdr:nvCxnSpPr>
      <xdr:spPr>
        <a:xfrm>
          <a:off x="9154160" y="145034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36847</xdr:rowOff>
    </xdr:from>
    <xdr:ext cx="469744" cy="259045"/>
    <xdr:sp macro="" textlink="">
      <xdr:nvSpPr>
        <xdr:cNvPr id="340" name="【福祉施設】&#10;一人当たり面積最大値テキスト">
          <a:extLst>
            <a:ext uri="{FF2B5EF4-FFF2-40B4-BE49-F238E27FC236}">
              <a16:creationId xmlns:a16="http://schemas.microsoft.com/office/drawing/2014/main" id="{183F59D1-B5BA-4D2C-92D5-669059E3C03F}"/>
            </a:ext>
          </a:extLst>
        </xdr:cNvPr>
        <xdr:cNvSpPr txBox="1"/>
      </xdr:nvSpPr>
      <xdr:spPr>
        <a:xfrm>
          <a:off x="9258300" y="1294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90170</xdr:rowOff>
    </xdr:from>
    <xdr:to>
      <xdr:col>55</xdr:col>
      <xdr:colOff>88900</xdr:colOff>
      <xdr:row>78</xdr:row>
      <xdr:rowOff>90170</xdr:rowOff>
    </xdr:to>
    <xdr:cxnSp macro="">
      <xdr:nvCxnSpPr>
        <xdr:cNvPr id="341" name="直線コネクタ 340">
          <a:extLst>
            <a:ext uri="{FF2B5EF4-FFF2-40B4-BE49-F238E27FC236}">
              <a16:creationId xmlns:a16="http://schemas.microsoft.com/office/drawing/2014/main" id="{F73BBE61-B702-43D6-AC9F-39635C69CB01}"/>
            </a:ext>
          </a:extLst>
        </xdr:cNvPr>
        <xdr:cNvCxnSpPr/>
      </xdr:nvCxnSpPr>
      <xdr:spPr>
        <a:xfrm>
          <a:off x="9154160" y="13166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39388</xdr:rowOff>
    </xdr:from>
    <xdr:ext cx="469744" cy="259045"/>
    <xdr:sp macro="" textlink="">
      <xdr:nvSpPr>
        <xdr:cNvPr id="342" name="【福祉施設】&#10;一人当たり面積平均値テキスト">
          <a:extLst>
            <a:ext uri="{FF2B5EF4-FFF2-40B4-BE49-F238E27FC236}">
              <a16:creationId xmlns:a16="http://schemas.microsoft.com/office/drawing/2014/main" id="{49C5DF7E-3A28-4566-95BD-F36C0094688E}"/>
            </a:ext>
          </a:extLst>
        </xdr:cNvPr>
        <xdr:cNvSpPr txBox="1"/>
      </xdr:nvSpPr>
      <xdr:spPr>
        <a:xfrm>
          <a:off x="9258300" y="13953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16511</xdr:rowOff>
    </xdr:from>
    <xdr:to>
      <xdr:col>55</xdr:col>
      <xdr:colOff>50800</xdr:colOff>
      <xdr:row>84</xdr:row>
      <xdr:rowOff>118111</xdr:rowOff>
    </xdr:to>
    <xdr:sp macro="" textlink="">
      <xdr:nvSpPr>
        <xdr:cNvPr id="343" name="フローチャート: 判断 342">
          <a:extLst>
            <a:ext uri="{FF2B5EF4-FFF2-40B4-BE49-F238E27FC236}">
              <a16:creationId xmlns:a16="http://schemas.microsoft.com/office/drawing/2014/main" id="{3B4F3F71-D0CA-4283-B2FB-3D29FDD47BBB}"/>
            </a:ext>
          </a:extLst>
        </xdr:cNvPr>
        <xdr:cNvSpPr/>
      </xdr:nvSpPr>
      <xdr:spPr>
        <a:xfrm>
          <a:off x="9192260" y="140982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41911</xdr:rowOff>
    </xdr:from>
    <xdr:to>
      <xdr:col>50</xdr:col>
      <xdr:colOff>165100</xdr:colOff>
      <xdr:row>84</xdr:row>
      <xdr:rowOff>143511</xdr:rowOff>
    </xdr:to>
    <xdr:sp macro="" textlink="">
      <xdr:nvSpPr>
        <xdr:cNvPr id="344" name="フローチャート: 判断 343">
          <a:extLst>
            <a:ext uri="{FF2B5EF4-FFF2-40B4-BE49-F238E27FC236}">
              <a16:creationId xmlns:a16="http://schemas.microsoft.com/office/drawing/2014/main" id="{51FE7218-1F10-4EC5-B151-934E5A0E404F}"/>
            </a:ext>
          </a:extLst>
        </xdr:cNvPr>
        <xdr:cNvSpPr/>
      </xdr:nvSpPr>
      <xdr:spPr>
        <a:xfrm>
          <a:off x="8445500" y="141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21589</xdr:rowOff>
    </xdr:from>
    <xdr:to>
      <xdr:col>46</xdr:col>
      <xdr:colOff>38100</xdr:colOff>
      <xdr:row>84</xdr:row>
      <xdr:rowOff>123189</xdr:rowOff>
    </xdr:to>
    <xdr:sp macro="" textlink="">
      <xdr:nvSpPr>
        <xdr:cNvPr id="345" name="フローチャート: 判断 344">
          <a:extLst>
            <a:ext uri="{FF2B5EF4-FFF2-40B4-BE49-F238E27FC236}">
              <a16:creationId xmlns:a16="http://schemas.microsoft.com/office/drawing/2014/main" id="{A668ABF2-FBE3-4CC9-93D5-E823E4993341}"/>
            </a:ext>
          </a:extLst>
        </xdr:cNvPr>
        <xdr:cNvSpPr/>
      </xdr:nvSpPr>
      <xdr:spPr>
        <a:xfrm>
          <a:off x="7670800" y="141033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153670</xdr:rowOff>
    </xdr:from>
    <xdr:to>
      <xdr:col>41</xdr:col>
      <xdr:colOff>101600</xdr:colOff>
      <xdr:row>85</xdr:row>
      <xdr:rowOff>83820</xdr:rowOff>
    </xdr:to>
    <xdr:sp macro="" textlink="">
      <xdr:nvSpPr>
        <xdr:cNvPr id="346" name="フローチャート: 判断 345">
          <a:extLst>
            <a:ext uri="{FF2B5EF4-FFF2-40B4-BE49-F238E27FC236}">
              <a16:creationId xmlns:a16="http://schemas.microsoft.com/office/drawing/2014/main" id="{5F2B16F4-101A-4BDB-8F7E-36A556C5D48C}"/>
            </a:ext>
          </a:extLst>
        </xdr:cNvPr>
        <xdr:cNvSpPr/>
      </xdr:nvSpPr>
      <xdr:spPr>
        <a:xfrm>
          <a:off x="6873240" y="14235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7620</xdr:rowOff>
    </xdr:from>
    <xdr:to>
      <xdr:col>36</xdr:col>
      <xdr:colOff>165100</xdr:colOff>
      <xdr:row>85</xdr:row>
      <xdr:rowOff>109220</xdr:rowOff>
    </xdr:to>
    <xdr:sp macro="" textlink="">
      <xdr:nvSpPr>
        <xdr:cNvPr id="347" name="フローチャート: 判断 346">
          <a:extLst>
            <a:ext uri="{FF2B5EF4-FFF2-40B4-BE49-F238E27FC236}">
              <a16:creationId xmlns:a16="http://schemas.microsoft.com/office/drawing/2014/main" id="{EC22EA7D-E3BD-4E18-B9EE-14CDE0C5D236}"/>
            </a:ext>
          </a:extLst>
        </xdr:cNvPr>
        <xdr:cNvSpPr/>
      </xdr:nvSpPr>
      <xdr:spPr>
        <a:xfrm>
          <a:off x="6098540" y="1425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881A631A-2800-444C-9EA9-3C58ACBCC3CF}"/>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C92CF8BB-6D73-4EA2-9DE5-FE990ACB5F99}"/>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25DBF4B3-2710-43E1-929C-B23C4DD1B7A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2E5DEE06-7ED7-4176-81BC-5EC476570FE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41FA353-4347-427A-B475-07E3AB5A059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43180</xdr:rowOff>
    </xdr:from>
    <xdr:to>
      <xdr:col>55</xdr:col>
      <xdr:colOff>50800</xdr:colOff>
      <xdr:row>84</xdr:row>
      <xdr:rowOff>144780</xdr:rowOff>
    </xdr:to>
    <xdr:sp macro="" textlink="">
      <xdr:nvSpPr>
        <xdr:cNvPr id="353" name="楕円 352">
          <a:extLst>
            <a:ext uri="{FF2B5EF4-FFF2-40B4-BE49-F238E27FC236}">
              <a16:creationId xmlns:a16="http://schemas.microsoft.com/office/drawing/2014/main" id="{42F8CFD2-609A-49F4-B4E1-7EEF3D3F5BA5}"/>
            </a:ext>
          </a:extLst>
        </xdr:cNvPr>
        <xdr:cNvSpPr/>
      </xdr:nvSpPr>
      <xdr:spPr>
        <a:xfrm>
          <a:off x="9192260" y="141249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21607</xdr:rowOff>
    </xdr:from>
    <xdr:ext cx="469744" cy="259045"/>
    <xdr:sp macro="" textlink="">
      <xdr:nvSpPr>
        <xdr:cNvPr id="354" name="【福祉施設】&#10;一人当たり面積該当値テキスト">
          <a:extLst>
            <a:ext uri="{FF2B5EF4-FFF2-40B4-BE49-F238E27FC236}">
              <a16:creationId xmlns:a16="http://schemas.microsoft.com/office/drawing/2014/main" id="{73F020D0-1852-4F06-B46A-963937CF98BB}"/>
            </a:ext>
          </a:extLst>
        </xdr:cNvPr>
        <xdr:cNvSpPr txBox="1"/>
      </xdr:nvSpPr>
      <xdr:spPr>
        <a:xfrm>
          <a:off x="9258300" y="141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54611</xdr:rowOff>
    </xdr:from>
    <xdr:to>
      <xdr:col>50</xdr:col>
      <xdr:colOff>165100</xdr:colOff>
      <xdr:row>84</xdr:row>
      <xdr:rowOff>156211</xdr:rowOff>
    </xdr:to>
    <xdr:sp macro="" textlink="">
      <xdr:nvSpPr>
        <xdr:cNvPr id="355" name="楕円 354">
          <a:extLst>
            <a:ext uri="{FF2B5EF4-FFF2-40B4-BE49-F238E27FC236}">
              <a16:creationId xmlns:a16="http://schemas.microsoft.com/office/drawing/2014/main" id="{051286F5-5DEE-4ED2-AFAD-1604256FFC56}"/>
            </a:ext>
          </a:extLst>
        </xdr:cNvPr>
        <xdr:cNvSpPr/>
      </xdr:nvSpPr>
      <xdr:spPr>
        <a:xfrm>
          <a:off x="8445500" y="1413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93980</xdr:rowOff>
    </xdr:from>
    <xdr:to>
      <xdr:col>55</xdr:col>
      <xdr:colOff>0</xdr:colOff>
      <xdr:row>84</xdr:row>
      <xdr:rowOff>105411</xdr:rowOff>
    </xdr:to>
    <xdr:cxnSp macro="">
      <xdr:nvCxnSpPr>
        <xdr:cNvPr id="356" name="直線コネクタ 355">
          <a:extLst>
            <a:ext uri="{FF2B5EF4-FFF2-40B4-BE49-F238E27FC236}">
              <a16:creationId xmlns:a16="http://schemas.microsoft.com/office/drawing/2014/main" id="{84C95D60-6A03-4616-AEA2-CE4294A7C4C9}"/>
            </a:ext>
          </a:extLst>
        </xdr:cNvPr>
        <xdr:cNvCxnSpPr/>
      </xdr:nvCxnSpPr>
      <xdr:spPr>
        <a:xfrm flipV="1">
          <a:off x="8496300" y="14175740"/>
          <a:ext cx="7239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64770</xdr:rowOff>
    </xdr:from>
    <xdr:to>
      <xdr:col>46</xdr:col>
      <xdr:colOff>38100</xdr:colOff>
      <xdr:row>84</xdr:row>
      <xdr:rowOff>166370</xdr:rowOff>
    </xdr:to>
    <xdr:sp macro="" textlink="">
      <xdr:nvSpPr>
        <xdr:cNvPr id="357" name="楕円 356">
          <a:extLst>
            <a:ext uri="{FF2B5EF4-FFF2-40B4-BE49-F238E27FC236}">
              <a16:creationId xmlns:a16="http://schemas.microsoft.com/office/drawing/2014/main" id="{19058676-CEB2-493B-9EA5-FF7BB425C6EC}"/>
            </a:ext>
          </a:extLst>
        </xdr:cNvPr>
        <xdr:cNvSpPr/>
      </xdr:nvSpPr>
      <xdr:spPr>
        <a:xfrm>
          <a:off x="7670800" y="14146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105411</xdr:rowOff>
    </xdr:from>
    <xdr:to>
      <xdr:col>50</xdr:col>
      <xdr:colOff>114300</xdr:colOff>
      <xdr:row>84</xdr:row>
      <xdr:rowOff>115570</xdr:rowOff>
    </xdr:to>
    <xdr:cxnSp macro="">
      <xdr:nvCxnSpPr>
        <xdr:cNvPr id="358" name="直線コネクタ 357">
          <a:extLst>
            <a:ext uri="{FF2B5EF4-FFF2-40B4-BE49-F238E27FC236}">
              <a16:creationId xmlns:a16="http://schemas.microsoft.com/office/drawing/2014/main" id="{B65769AE-CC6B-4579-BFCB-123E7ADFF77D}"/>
            </a:ext>
          </a:extLst>
        </xdr:cNvPr>
        <xdr:cNvCxnSpPr/>
      </xdr:nvCxnSpPr>
      <xdr:spPr>
        <a:xfrm flipV="1">
          <a:off x="7713980" y="14187171"/>
          <a:ext cx="78232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76200</xdr:rowOff>
    </xdr:from>
    <xdr:to>
      <xdr:col>41</xdr:col>
      <xdr:colOff>101600</xdr:colOff>
      <xdr:row>85</xdr:row>
      <xdr:rowOff>6350</xdr:rowOff>
    </xdr:to>
    <xdr:sp macro="" textlink="">
      <xdr:nvSpPr>
        <xdr:cNvPr id="359" name="楕円 358">
          <a:extLst>
            <a:ext uri="{FF2B5EF4-FFF2-40B4-BE49-F238E27FC236}">
              <a16:creationId xmlns:a16="http://schemas.microsoft.com/office/drawing/2014/main" id="{555CF4F7-5272-475D-8566-4282DFEC89D2}"/>
            </a:ext>
          </a:extLst>
        </xdr:cNvPr>
        <xdr:cNvSpPr/>
      </xdr:nvSpPr>
      <xdr:spPr>
        <a:xfrm>
          <a:off x="6873240" y="14157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115570</xdr:rowOff>
    </xdr:from>
    <xdr:to>
      <xdr:col>45</xdr:col>
      <xdr:colOff>177800</xdr:colOff>
      <xdr:row>84</xdr:row>
      <xdr:rowOff>127000</xdr:rowOff>
    </xdr:to>
    <xdr:cxnSp macro="">
      <xdr:nvCxnSpPr>
        <xdr:cNvPr id="360" name="直線コネクタ 359">
          <a:extLst>
            <a:ext uri="{FF2B5EF4-FFF2-40B4-BE49-F238E27FC236}">
              <a16:creationId xmlns:a16="http://schemas.microsoft.com/office/drawing/2014/main" id="{BD409504-FC74-43B4-8658-1CBCEE0EC0E2}"/>
            </a:ext>
          </a:extLst>
        </xdr:cNvPr>
        <xdr:cNvCxnSpPr/>
      </xdr:nvCxnSpPr>
      <xdr:spPr>
        <a:xfrm flipV="1">
          <a:off x="6924040" y="1419733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87630</xdr:rowOff>
    </xdr:from>
    <xdr:to>
      <xdr:col>36</xdr:col>
      <xdr:colOff>165100</xdr:colOff>
      <xdr:row>85</xdr:row>
      <xdr:rowOff>17780</xdr:rowOff>
    </xdr:to>
    <xdr:sp macro="" textlink="">
      <xdr:nvSpPr>
        <xdr:cNvPr id="361" name="楕円 360">
          <a:extLst>
            <a:ext uri="{FF2B5EF4-FFF2-40B4-BE49-F238E27FC236}">
              <a16:creationId xmlns:a16="http://schemas.microsoft.com/office/drawing/2014/main" id="{040A4CF6-DDE4-46B8-A066-54E514C903DF}"/>
            </a:ext>
          </a:extLst>
        </xdr:cNvPr>
        <xdr:cNvSpPr/>
      </xdr:nvSpPr>
      <xdr:spPr>
        <a:xfrm>
          <a:off x="6098540" y="14169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127000</xdr:rowOff>
    </xdr:from>
    <xdr:to>
      <xdr:col>41</xdr:col>
      <xdr:colOff>50800</xdr:colOff>
      <xdr:row>84</xdr:row>
      <xdr:rowOff>138430</xdr:rowOff>
    </xdr:to>
    <xdr:cxnSp macro="">
      <xdr:nvCxnSpPr>
        <xdr:cNvPr id="362" name="直線コネクタ 361">
          <a:extLst>
            <a:ext uri="{FF2B5EF4-FFF2-40B4-BE49-F238E27FC236}">
              <a16:creationId xmlns:a16="http://schemas.microsoft.com/office/drawing/2014/main" id="{93F9E618-12AB-45FE-BB61-6E487BF94F8A}"/>
            </a:ext>
          </a:extLst>
        </xdr:cNvPr>
        <xdr:cNvCxnSpPr/>
      </xdr:nvCxnSpPr>
      <xdr:spPr>
        <a:xfrm flipV="1">
          <a:off x="6149340" y="1420876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160038</xdr:rowOff>
    </xdr:from>
    <xdr:ext cx="469744" cy="259045"/>
    <xdr:sp macro="" textlink="">
      <xdr:nvSpPr>
        <xdr:cNvPr id="363" name="n_1aveValue【福祉施設】&#10;一人当たり面積">
          <a:extLst>
            <a:ext uri="{FF2B5EF4-FFF2-40B4-BE49-F238E27FC236}">
              <a16:creationId xmlns:a16="http://schemas.microsoft.com/office/drawing/2014/main" id="{67A74B9C-8681-47EB-8AFB-0A3BDD568362}"/>
            </a:ext>
          </a:extLst>
        </xdr:cNvPr>
        <xdr:cNvSpPr txBox="1"/>
      </xdr:nvSpPr>
      <xdr:spPr>
        <a:xfrm>
          <a:off x="8271587" y="1390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139716</xdr:rowOff>
    </xdr:from>
    <xdr:ext cx="469744" cy="259045"/>
    <xdr:sp macro="" textlink="">
      <xdr:nvSpPr>
        <xdr:cNvPr id="364" name="n_2aveValue【福祉施設】&#10;一人当たり面積">
          <a:extLst>
            <a:ext uri="{FF2B5EF4-FFF2-40B4-BE49-F238E27FC236}">
              <a16:creationId xmlns:a16="http://schemas.microsoft.com/office/drawing/2014/main" id="{71CFA241-F70A-4CEA-9E40-AF9C635CBD6A}"/>
            </a:ext>
          </a:extLst>
        </xdr:cNvPr>
        <xdr:cNvSpPr txBox="1"/>
      </xdr:nvSpPr>
      <xdr:spPr>
        <a:xfrm>
          <a:off x="7509587" y="138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74947</xdr:rowOff>
    </xdr:from>
    <xdr:ext cx="469744" cy="259045"/>
    <xdr:sp macro="" textlink="">
      <xdr:nvSpPr>
        <xdr:cNvPr id="365" name="n_3aveValue【福祉施設】&#10;一人当たり面積">
          <a:extLst>
            <a:ext uri="{FF2B5EF4-FFF2-40B4-BE49-F238E27FC236}">
              <a16:creationId xmlns:a16="http://schemas.microsoft.com/office/drawing/2014/main" id="{60AFCC01-2AA9-4436-92C6-2907B86AEDFA}"/>
            </a:ext>
          </a:extLst>
        </xdr:cNvPr>
        <xdr:cNvSpPr txBox="1"/>
      </xdr:nvSpPr>
      <xdr:spPr>
        <a:xfrm>
          <a:off x="67120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100347</xdr:rowOff>
    </xdr:from>
    <xdr:ext cx="469744" cy="259045"/>
    <xdr:sp macro="" textlink="">
      <xdr:nvSpPr>
        <xdr:cNvPr id="366" name="n_4aveValue【福祉施設】&#10;一人当たり面積">
          <a:extLst>
            <a:ext uri="{FF2B5EF4-FFF2-40B4-BE49-F238E27FC236}">
              <a16:creationId xmlns:a16="http://schemas.microsoft.com/office/drawing/2014/main" id="{D54B8FE5-070C-404E-A5BB-6EE1C2C43AC3}"/>
            </a:ext>
          </a:extLst>
        </xdr:cNvPr>
        <xdr:cNvSpPr txBox="1"/>
      </xdr:nvSpPr>
      <xdr:spPr>
        <a:xfrm>
          <a:off x="5937327" y="1434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147338</xdr:rowOff>
    </xdr:from>
    <xdr:ext cx="469744" cy="259045"/>
    <xdr:sp macro="" textlink="">
      <xdr:nvSpPr>
        <xdr:cNvPr id="367" name="n_1mainValue【福祉施設】&#10;一人当たり面積">
          <a:extLst>
            <a:ext uri="{FF2B5EF4-FFF2-40B4-BE49-F238E27FC236}">
              <a16:creationId xmlns:a16="http://schemas.microsoft.com/office/drawing/2014/main" id="{55D1940E-0247-4CA7-AD8F-1EDFD1A74579}"/>
            </a:ext>
          </a:extLst>
        </xdr:cNvPr>
        <xdr:cNvSpPr txBox="1"/>
      </xdr:nvSpPr>
      <xdr:spPr>
        <a:xfrm>
          <a:off x="8271587" y="1422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157497</xdr:rowOff>
    </xdr:from>
    <xdr:ext cx="469744" cy="259045"/>
    <xdr:sp macro="" textlink="">
      <xdr:nvSpPr>
        <xdr:cNvPr id="368" name="n_2mainValue【福祉施設】&#10;一人当たり面積">
          <a:extLst>
            <a:ext uri="{FF2B5EF4-FFF2-40B4-BE49-F238E27FC236}">
              <a16:creationId xmlns:a16="http://schemas.microsoft.com/office/drawing/2014/main" id="{44DA5E86-964D-4503-9DB4-962ABF228265}"/>
            </a:ext>
          </a:extLst>
        </xdr:cNvPr>
        <xdr:cNvSpPr txBox="1"/>
      </xdr:nvSpPr>
      <xdr:spPr>
        <a:xfrm>
          <a:off x="7509587" y="1423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22877</xdr:rowOff>
    </xdr:from>
    <xdr:ext cx="469744" cy="259045"/>
    <xdr:sp macro="" textlink="">
      <xdr:nvSpPr>
        <xdr:cNvPr id="369" name="n_3mainValue【福祉施設】&#10;一人当たり面積">
          <a:extLst>
            <a:ext uri="{FF2B5EF4-FFF2-40B4-BE49-F238E27FC236}">
              <a16:creationId xmlns:a16="http://schemas.microsoft.com/office/drawing/2014/main" id="{E2E90C16-A93E-44D1-A6E7-705BE0E03926}"/>
            </a:ext>
          </a:extLst>
        </xdr:cNvPr>
        <xdr:cNvSpPr txBox="1"/>
      </xdr:nvSpPr>
      <xdr:spPr>
        <a:xfrm>
          <a:off x="6712027" y="1393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34307</xdr:rowOff>
    </xdr:from>
    <xdr:ext cx="469744" cy="259045"/>
    <xdr:sp macro="" textlink="">
      <xdr:nvSpPr>
        <xdr:cNvPr id="370" name="n_4mainValue【福祉施設】&#10;一人当たり面積">
          <a:extLst>
            <a:ext uri="{FF2B5EF4-FFF2-40B4-BE49-F238E27FC236}">
              <a16:creationId xmlns:a16="http://schemas.microsoft.com/office/drawing/2014/main" id="{70630C3B-8CAA-4CE8-858F-1C8D58C19DA6}"/>
            </a:ext>
          </a:extLst>
        </xdr:cNvPr>
        <xdr:cNvSpPr txBox="1"/>
      </xdr:nvSpPr>
      <xdr:spPr>
        <a:xfrm>
          <a:off x="5937327"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D8CCC465-666E-4770-8EEC-39B412FF557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2E3349D8-0DF7-4A1E-963D-200DCA65497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74FDA406-B826-4E45-8259-DBC21CB44D8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4FE99736-05F1-4FC7-BB9F-5A0E118CB13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BD673A68-17B0-49BF-937B-A38A7390A37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9B81B6A6-AF9D-43E6-B2B9-BBC95E0AC93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79BFB2FC-4A77-4FDE-B880-9CE44455006A}"/>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DAC86A58-1C5F-4C0D-A4DE-F93651F51DC9}"/>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BA20B97D-9E01-4112-8068-B0D5F247E3C9}"/>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A949DEC0-3473-4A3A-BFE1-ACDACCDFC3D2}"/>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B7D435AB-7212-4894-B0AC-18DC7FC2AF62}"/>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2" name="直線コネクタ 381">
          <a:extLst>
            <a:ext uri="{FF2B5EF4-FFF2-40B4-BE49-F238E27FC236}">
              <a16:creationId xmlns:a16="http://schemas.microsoft.com/office/drawing/2014/main" id="{75E3D180-3A96-4F5F-9556-144AB0EED7AE}"/>
            </a:ext>
          </a:extLst>
        </xdr:cNvPr>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3" name="テキスト ボックス 382">
          <a:extLst>
            <a:ext uri="{FF2B5EF4-FFF2-40B4-BE49-F238E27FC236}">
              <a16:creationId xmlns:a16="http://schemas.microsoft.com/office/drawing/2014/main" id="{1F794007-49AA-482B-ABD2-A8B1B3A7AB35}"/>
            </a:ext>
          </a:extLst>
        </xdr:cNvPr>
        <xdr:cNvSpPr txBox="1"/>
      </xdr:nvSpPr>
      <xdr:spPr>
        <a:xfrm>
          <a:off x="27196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4" name="直線コネクタ 383">
          <a:extLst>
            <a:ext uri="{FF2B5EF4-FFF2-40B4-BE49-F238E27FC236}">
              <a16:creationId xmlns:a16="http://schemas.microsoft.com/office/drawing/2014/main" id="{A25E6686-1D12-477D-9F64-B4C033EA2E0B}"/>
            </a:ext>
          </a:extLst>
        </xdr:cNvPr>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5" name="テキスト ボックス 384">
          <a:extLst>
            <a:ext uri="{FF2B5EF4-FFF2-40B4-BE49-F238E27FC236}">
              <a16:creationId xmlns:a16="http://schemas.microsoft.com/office/drawing/2014/main" id="{4C94E2ED-3EDD-4DBB-A209-01FAB4D21885}"/>
            </a:ext>
          </a:extLst>
        </xdr:cNvPr>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6" name="直線コネクタ 385">
          <a:extLst>
            <a:ext uri="{FF2B5EF4-FFF2-40B4-BE49-F238E27FC236}">
              <a16:creationId xmlns:a16="http://schemas.microsoft.com/office/drawing/2014/main" id="{77EE501A-EE43-4690-95E4-2A0F4B8FE07F}"/>
            </a:ext>
          </a:extLst>
        </xdr:cNvPr>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7" name="テキスト ボックス 386">
          <a:extLst>
            <a:ext uri="{FF2B5EF4-FFF2-40B4-BE49-F238E27FC236}">
              <a16:creationId xmlns:a16="http://schemas.microsoft.com/office/drawing/2014/main" id="{C593F575-2DFC-4FA7-B73B-FCFEBBC605F8}"/>
            </a:ext>
          </a:extLst>
        </xdr:cNvPr>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8" name="直線コネクタ 387">
          <a:extLst>
            <a:ext uri="{FF2B5EF4-FFF2-40B4-BE49-F238E27FC236}">
              <a16:creationId xmlns:a16="http://schemas.microsoft.com/office/drawing/2014/main" id="{61DD1518-155F-49C0-A5E5-A75A2C7DAA72}"/>
            </a:ext>
          </a:extLst>
        </xdr:cNvPr>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9" name="テキスト ボックス 388">
          <a:extLst>
            <a:ext uri="{FF2B5EF4-FFF2-40B4-BE49-F238E27FC236}">
              <a16:creationId xmlns:a16="http://schemas.microsoft.com/office/drawing/2014/main" id="{90BAA193-135E-4327-B593-1F797B32F25F}"/>
            </a:ext>
          </a:extLst>
        </xdr:cNvPr>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0" name="直線コネクタ 389">
          <a:extLst>
            <a:ext uri="{FF2B5EF4-FFF2-40B4-BE49-F238E27FC236}">
              <a16:creationId xmlns:a16="http://schemas.microsoft.com/office/drawing/2014/main" id="{EF8ECD7D-2781-418B-A3EE-4A960916A7CD}"/>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1" name="テキスト ボックス 390">
          <a:extLst>
            <a:ext uri="{FF2B5EF4-FFF2-40B4-BE49-F238E27FC236}">
              <a16:creationId xmlns:a16="http://schemas.microsoft.com/office/drawing/2014/main" id="{61FC7F66-F8BF-497E-84F9-D0E23B63EDF1}"/>
            </a:ext>
          </a:extLst>
        </xdr:cNvPr>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2" name="【市民会館】&#10;有形固定資産減価償却率グラフ枠">
          <a:extLst>
            <a:ext uri="{FF2B5EF4-FFF2-40B4-BE49-F238E27FC236}">
              <a16:creationId xmlns:a16="http://schemas.microsoft.com/office/drawing/2014/main" id="{73BEC45D-7E43-46DF-8AA4-8FC2C6001EC9}"/>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149352</xdr:rowOff>
    </xdr:from>
    <xdr:to>
      <xdr:col>24</xdr:col>
      <xdr:colOff>62865</xdr:colOff>
      <xdr:row>108</xdr:row>
      <xdr:rowOff>76200</xdr:rowOff>
    </xdr:to>
    <xdr:cxnSp macro="">
      <xdr:nvCxnSpPr>
        <xdr:cNvPr id="393" name="直線コネクタ 392">
          <a:extLst>
            <a:ext uri="{FF2B5EF4-FFF2-40B4-BE49-F238E27FC236}">
              <a16:creationId xmlns:a16="http://schemas.microsoft.com/office/drawing/2014/main" id="{EDADBC95-1C94-469C-A331-9522F5EABE05}"/>
            </a:ext>
          </a:extLst>
        </xdr:cNvPr>
        <xdr:cNvCxnSpPr/>
      </xdr:nvCxnSpPr>
      <xdr:spPr>
        <a:xfrm flipV="1">
          <a:off x="4086225" y="16913352"/>
          <a:ext cx="0" cy="126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94" name="【市民会館】&#10;有形固定資産減価償却率最小値テキスト">
          <a:extLst>
            <a:ext uri="{FF2B5EF4-FFF2-40B4-BE49-F238E27FC236}">
              <a16:creationId xmlns:a16="http://schemas.microsoft.com/office/drawing/2014/main" id="{B6C2835E-008E-4A5E-812F-4D5E35D532FD}"/>
            </a:ext>
          </a:extLst>
        </xdr:cNvPr>
        <xdr:cNvSpPr txBox="1"/>
      </xdr:nvSpPr>
      <xdr:spPr>
        <a:xfrm>
          <a:off x="412496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95" name="直線コネクタ 394">
          <a:extLst>
            <a:ext uri="{FF2B5EF4-FFF2-40B4-BE49-F238E27FC236}">
              <a16:creationId xmlns:a16="http://schemas.microsoft.com/office/drawing/2014/main" id="{81C22F19-EBB2-483F-A025-083CB9509321}"/>
            </a:ext>
          </a:extLst>
        </xdr:cNvPr>
        <xdr:cNvCxnSpPr/>
      </xdr:nvCxnSpPr>
      <xdr:spPr>
        <a:xfrm>
          <a:off x="402082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96029</xdr:rowOff>
    </xdr:from>
    <xdr:ext cx="405111" cy="259045"/>
    <xdr:sp macro="" textlink="">
      <xdr:nvSpPr>
        <xdr:cNvPr id="396" name="【市民会館】&#10;有形固定資産減価償却率最大値テキスト">
          <a:extLst>
            <a:ext uri="{FF2B5EF4-FFF2-40B4-BE49-F238E27FC236}">
              <a16:creationId xmlns:a16="http://schemas.microsoft.com/office/drawing/2014/main" id="{7BDF7FD0-F865-4453-8AFE-7C3779EB855D}"/>
            </a:ext>
          </a:extLst>
        </xdr:cNvPr>
        <xdr:cNvSpPr txBox="1"/>
      </xdr:nvSpPr>
      <xdr:spPr>
        <a:xfrm>
          <a:off x="4124960" y="16692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149352</xdr:rowOff>
    </xdr:from>
    <xdr:to>
      <xdr:col>24</xdr:col>
      <xdr:colOff>152400</xdr:colOff>
      <xdr:row>100</xdr:row>
      <xdr:rowOff>149352</xdr:rowOff>
    </xdr:to>
    <xdr:cxnSp macro="">
      <xdr:nvCxnSpPr>
        <xdr:cNvPr id="397" name="直線コネクタ 396">
          <a:extLst>
            <a:ext uri="{FF2B5EF4-FFF2-40B4-BE49-F238E27FC236}">
              <a16:creationId xmlns:a16="http://schemas.microsoft.com/office/drawing/2014/main" id="{55CA7550-B438-41CF-A9F4-12725879CAA6}"/>
            </a:ext>
          </a:extLst>
        </xdr:cNvPr>
        <xdr:cNvCxnSpPr/>
      </xdr:nvCxnSpPr>
      <xdr:spPr>
        <a:xfrm>
          <a:off x="4020820" y="16913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81551</xdr:rowOff>
    </xdr:from>
    <xdr:ext cx="405111" cy="259045"/>
    <xdr:sp macro="" textlink="">
      <xdr:nvSpPr>
        <xdr:cNvPr id="398" name="【市民会館】&#10;有形固定資産減価償却率平均値テキスト">
          <a:extLst>
            <a:ext uri="{FF2B5EF4-FFF2-40B4-BE49-F238E27FC236}">
              <a16:creationId xmlns:a16="http://schemas.microsoft.com/office/drawing/2014/main" id="{6B8198DB-FC9D-4A31-8F49-6FA97AB1126D}"/>
            </a:ext>
          </a:extLst>
        </xdr:cNvPr>
        <xdr:cNvSpPr txBox="1"/>
      </xdr:nvSpPr>
      <xdr:spPr>
        <a:xfrm>
          <a:off x="4124960" y="17348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103124</xdr:rowOff>
    </xdr:from>
    <xdr:to>
      <xdr:col>24</xdr:col>
      <xdr:colOff>114300</xdr:colOff>
      <xdr:row>104</xdr:row>
      <xdr:rowOff>33274</xdr:rowOff>
    </xdr:to>
    <xdr:sp macro="" textlink="">
      <xdr:nvSpPr>
        <xdr:cNvPr id="399" name="フローチャート: 判断 398">
          <a:extLst>
            <a:ext uri="{FF2B5EF4-FFF2-40B4-BE49-F238E27FC236}">
              <a16:creationId xmlns:a16="http://schemas.microsoft.com/office/drawing/2014/main" id="{2A55D969-62DF-4E23-A4CE-E879A01E63B0}"/>
            </a:ext>
          </a:extLst>
        </xdr:cNvPr>
        <xdr:cNvSpPr/>
      </xdr:nvSpPr>
      <xdr:spPr>
        <a:xfrm>
          <a:off x="4036060" y="173700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71120</xdr:rowOff>
    </xdr:from>
    <xdr:to>
      <xdr:col>20</xdr:col>
      <xdr:colOff>38100</xdr:colOff>
      <xdr:row>104</xdr:row>
      <xdr:rowOff>1270</xdr:rowOff>
    </xdr:to>
    <xdr:sp macro="" textlink="">
      <xdr:nvSpPr>
        <xdr:cNvPr id="400" name="フローチャート: 判断 399">
          <a:extLst>
            <a:ext uri="{FF2B5EF4-FFF2-40B4-BE49-F238E27FC236}">
              <a16:creationId xmlns:a16="http://schemas.microsoft.com/office/drawing/2014/main" id="{526300C4-F339-426A-BF6B-33160BAFD3A5}"/>
            </a:ext>
          </a:extLst>
        </xdr:cNvPr>
        <xdr:cNvSpPr/>
      </xdr:nvSpPr>
      <xdr:spPr>
        <a:xfrm>
          <a:off x="3312160" y="173380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36830</xdr:rowOff>
    </xdr:from>
    <xdr:to>
      <xdr:col>15</xdr:col>
      <xdr:colOff>101600</xdr:colOff>
      <xdr:row>103</xdr:row>
      <xdr:rowOff>138430</xdr:rowOff>
    </xdr:to>
    <xdr:sp macro="" textlink="">
      <xdr:nvSpPr>
        <xdr:cNvPr id="401" name="フローチャート: 判断 400">
          <a:extLst>
            <a:ext uri="{FF2B5EF4-FFF2-40B4-BE49-F238E27FC236}">
              <a16:creationId xmlns:a16="http://schemas.microsoft.com/office/drawing/2014/main" id="{667721A3-BCFF-42A1-B191-D4610A590020}"/>
            </a:ext>
          </a:extLst>
        </xdr:cNvPr>
        <xdr:cNvSpPr/>
      </xdr:nvSpPr>
      <xdr:spPr>
        <a:xfrm>
          <a:off x="251460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105411</xdr:rowOff>
    </xdr:from>
    <xdr:to>
      <xdr:col>10</xdr:col>
      <xdr:colOff>165100</xdr:colOff>
      <xdr:row>103</xdr:row>
      <xdr:rowOff>35561</xdr:rowOff>
    </xdr:to>
    <xdr:sp macro="" textlink="">
      <xdr:nvSpPr>
        <xdr:cNvPr id="402" name="フローチャート: 判断 401">
          <a:extLst>
            <a:ext uri="{FF2B5EF4-FFF2-40B4-BE49-F238E27FC236}">
              <a16:creationId xmlns:a16="http://schemas.microsoft.com/office/drawing/2014/main" id="{B216E2E2-B9E5-444D-A7FB-8551A9B014D8}"/>
            </a:ext>
          </a:extLst>
        </xdr:cNvPr>
        <xdr:cNvSpPr/>
      </xdr:nvSpPr>
      <xdr:spPr>
        <a:xfrm>
          <a:off x="1739900" y="172046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27687</xdr:rowOff>
    </xdr:from>
    <xdr:to>
      <xdr:col>6</xdr:col>
      <xdr:colOff>38100</xdr:colOff>
      <xdr:row>102</xdr:row>
      <xdr:rowOff>129287</xdr:rowOff>
    </xdr:to>
    <xdr:sp macro="" textlink="">
      <xdr:nvSpPr>
        <xdr:cNvPr id="403" name="フローチャート: 判断 402">
          <a:extLst>
            <a:ext uri="{FF2B5EF4-FFF2-40B4-BE49-F238E27FC236}">
              <a16:creationId xmlns:a16="http://schemas.microsoft.com/office/drawing/2014/main" id="{CEB62E72-88DF-417C-B6F0-DA1E3389BD40}"/>
            </a:ext>
          </a:extLst>
        </xdr:cNvPr>
        <xdr:cNvSpPr/>
      </xdr:nvSpPr>
      <xdr:spPr>
        <a:xfrm>
          <a:off x="965200" y="171269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1D3424F9-B5AE-457A-9DA7-033D9FA76B9D}"/>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74F7DEC9-2EFC-448D-BDD3-1914A441E0D8}"/>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A0E713A1-7A2C-4D07-BCB0-052AF4D94A3B}"/>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F05AE6BA-7A66-4982-B06F-273CA3397746}"/>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1C8E1A44-5775-4B43-93CE-40638F36E229}"/>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36830</xdr:rowOff>
    </xdr:from>
    <xdr:to>
      <xdr:col>24</xdr:col>
      <xdr:colOff>114300</xdr:colOff>
      <xdr:row>103</xdr:row>
      <xdr:rowOff>138430</xdr:rowOff>
    </xdr:to>
    <xdr:sp macro="" textlink="">
      <xdr:nvSpPr>
        <xdr:cNvPr id="409" name="楕円 408">
          <a:extLst>
            <a:ext uri="{FF2B5EF4-FFF2-40B4-BE49-F238E27FC236}">
              <a16:creationId xmlns:a16="http://schemas.microsoft.com/office/drawing/2014/main" id="{C8EB945F-EC20-4FA8-B964-30E681D59A27}"/>
            </a:ext>
          </a:extLst>
        </xdr:cNvPr>
        <xdr:cNvSpPr/>
      </xdr:nvSpPr>
      <xdr:spPr>
        <a:xfrm>
          <a:off x="403606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59707</xdr:rowOff>
    </xdr:from>
    <xdr:ext cx="405111" cy="259045"/>
    <xdr:sp macro="" textlink="">
      <xdr:nvSpPr>
        <xdr:cNvPr id="410" name="【市民会館】&#10;有形固定資産減価償却率該当値テキスト">
          <a:extLst>
            <a:ext uri="{FF2B5EF4-FFF2-40B4-BE49-F238E27FC236}">
              <a16:creationId xmlns:a16="http://schemas.microsoft.com/office/drawing/2014/main" id="{B0DE8D9D-ECDD-4E33-A042-9E879FF9E43C}"/>
            </a:ext>
          </a:extLst>
        </xdr:cNvPr>
        <xdr:cNvSpPr txBox="1"/>
      </xdr:nvSpPr>
      <xdr:spPr>
        <a:xfrm>
          <a:off x="4124960" y="1715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162561</xdr:rowOff>
    </xdr:from>
    <xdr:to>
      <xdr:col>20</xdr:col>
      <xdr:colOff>38100</xdr:colOff>
      <xdr:row>103</xdr:row>
      <xdr:rowOff>92711</xdr:rowOff>
    </xdr:to>
    <xdr:sp macro="" textlink="">
      <xdr:nvSpPr>
        <xdr:cNvPr id="411" name="楕円 410">
          <a:extLst>
            <a:ext uri="{FF2B5EF4-FFF2-40B4-BE49-F238E27FC236}">
              <a16:creationId xmlns:a16="http://schemas.microsoft.com/office/drawing/2014/main" id="{76DEEA5E-8A8A-4959-91E0-5C1633CD64C2}"/>
            </a:ext>
          </a:extLst>
        </xdr:cNvPr>
        <xdr:cNvSpPr/>
      </xdr:nvSpPr>
      <xdr:spPr>
        <a:xfrm>
          <a:off x="3312160" y="172618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41911</xdr:rowOff>
    </xdr:from>
    <xdr:to>
      <xdr:col>24</xdr:col>
      <xdr:colOff>63500</xdr:colOff>
      <xdr:row>103</xdr:row>
      <xdr:rowOff>87630</xdr:rowOff>
    </xdr:to>
    <xdr:cxnSp macro="">
      <xdr:nvCxnSpPr>
        <xdr:cNvPr id="412" name="直線コネクタ 411">
          <a:extLst>
            <a:ext uri="{FF2B5EF4-FFF2-40B4-BE49-F238E27FC236}">
              <a16:creationId xmlns:a16="http://schemas.microsoft.com/office/drawing/2014/main" id="{9B1A70C5-28FD-478F-B9E1-6FB7A3C908ED}"/>
            </a:ext>
          </a:extLst>
        </xdr:cNvPr>
        <xdr:cNvCxnSpPr/>
      </xdr:nvCxnSpPr>
      <xdr:spPr>
        <a:xfrm>
          <a:off x="3355340" y="17308831"/>
          <a:ext cx="7315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116839</xdr:rowOff>
    </xdr:from>
    <xdr:to>
      <xdr:col>15</xdr:col>
      <xdr:colOff>101600</xdr:colOff>
      <xdr:row>103</xdr:row>
      <xdr:rowOff>46989</xdr:rowOff>
    </xdr:to>
    <xdr:sp macro="" textlink="">
      <xdr:nvSpPr>
        <xdr:cNvPr id="413" name="楕円 412">
          <a:extLst>
            <a:ext uri="{FF2B5EF4-FFF2-40B4-BE49-F238E27FC236}">
              <a16:creationId xmlns:a16="http://schemas.microsoft.com/office/drawing/2014/main" id="{20BE28DF-9A87-4C91-A095-A470692C62A0}"/>
            </a:ext>
          </a:extLst>
        </xdr:cNvPr>
        <xdr:cNvSpPr/>
      </xdr:nvSpPr>
      <xdr:spPr>
        <a:xfrm>
          <a:off x="2514600" y="172161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167639</xdr:rowOff>
    </xdr:from>
    <xdr:to>
      <xdr:col>19</xdr:col>
      <xdr:colOff>177800</xdr:colOff>
      <xdr:row>103</xdr:row>
      <xdr:rowOff>41911</xdr:rowOff>
    </xdr:to>
    <xdr:cxnSp macro="">
      <xdr:nvCxnSpPr>
        <xdr:cNvPr id="414" name="直線コネクタ 413">
          <a:extLst>
            <a:ext uri="{FF2B5EF4-FFF2-40B4-BE49-F238E27FC236}">
              <a16:creationId xmlns:a16="http://schemas.microsoft.com/office/drawing/2014/main" id="{DA5906D4-BA4A-4C16-8FE6-70AE16214D92}"/>
            </a:ext>
          </a:extLst>
        </xdr:cNvPr>
        <xdr:cNvCxnSpPr/>
      </xdr:nvCxnSpPr>
      <xdr:spPr>
        <a:xfrm>
          <a:off x="2565400" y="17266919"/>
          <a:ext cx="789940" cy="4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71120</xdr:rowOff>
    </xdr:from>
    <xdr:to>
      <xdr:col>10</xdr:col>
      <xdr:colOff>165100</xdr:colOff>
      <xdr:row>103</xdr:row>
      <xdr:rowOff>1270</xdr:rowOff>
    </xdr:to>
    <xdr:sp macro="" textlink="">
      <xdr:nvSpPr>
        <xdr:cNvPr id="415" name="楕円 414">
          <a:extLst>
            <a:ext uri="{FF2B5EF4-FFF2-40B4-BE49-F238E27FC236}">
              <a16:creationId xmlns:a16="http://schemas.microsoft.com/office/drawing/2014/main" id="{7AC5359D-885E-40FF-BE9C-4BEFCDE46743}"/>
            </a:ext>
          </a:extLst>
        </xdr:cNvPr>
        <xdr:cNvSpPr/>
      </xdr:nvSpPr>
      <xdr:spPr>
        <a:xfrm>
          <a:off x="1739900" y="17170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121920</xdr:rowOff>
    </xdr:from>
    <xdr:to>
      <xdr:col>15</xdr:col>
      <xdr:colOff>50800</xdr:colOff>
      <xdr:row>102</xdr:row>
      <xdr:rowOff>167639</xdr:rowOff>
    </xdr:to>
    <xdr:cxnSp macro="">
      <xdr:nvCxnSpPr>
        <xdr:cNvPr id="416" name="直線コネクタ 415">
          <a:extLst>
            <a:ext uri="{FF2B5EF4-FFF2-40B4-BE49-F238E27FC236}">
              <a16:creationId xmlns:a16="http://schemas.microsoft.com/office/drawing/2014/main" id="{CF7BBD7A-3B7B-494D-8771-53DB56EFEFCA}"/>
            </a:ext>
          </a:extLst>
        </xdr:cNvPr>
        <xdr:cNvCxnSpPr/>
      </xdr:nvCxnSpPr>
      <xdr:spPr>
        <a:xfrm>
          <a:off x="1790700" y="17221200"/>
          <a:ext cx="7747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25400</xdr:rowOff>
    </xdr:from>
    <xdr:to>
      <xdr:col>6</xdr:col>
      <xdr:colOff>38100</xdr:colOff>
      <xdr:row>102</xdr:row>
      <xdr:rowOff>127000</xdr:rowOff>
    </xdr:to>
    <xdr:sp macro="" textlink="">
      <xdr:nvSpPr>
        <xdr:cNvPr id="417" name="楕円 416">
          <a:extLst>
            <a:ext uri="{FF2B5EF4-FFF2-40B4-BE49-F238E27FC236}">
              <a16:creationId xmlns:a16="http://schemas.microsoft.com/office/drawing/2014/main" id="{0B1C58C5-A736-44FC-93DE-C493C1E6117C}"/>
            </a:ext>
          </a:extLst>
        </xdr:cNvPr>
        <xdr:cNvSpPr/>
      </xdr:nvSpPr>
      <xdr:spPr>
        <a:xfrm>
          <a:off x="965200" y="171246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76200</xdr:rowOff>
    </xdr:from>
    <xdr:to>
      <xdr:col>10</xdr:col>
      <xdr:colOff>114300</xdr:colOff>
      <xdr:row>102</xdr:row>
      <xdr:rowOff>121920</xdr:rowOff>
    </xdr:to>
    <xdr:cxnSp macro="">
      <xdr:nvCxnSpPr>
        <xdr:cNvPr id="418" name="直線コネクタ 417">
          <a:extLst>
            <a:ext uri="{FF2B5EF4-FFF2-40B4-BE49-F238E27FC236}">
              <a16:creationId xmlns:a16="http://schemas.microsoft.com/office/drawing/2014/main" id="{58FC43A1-8CB1-480E-A217-7202D7E83CE0}"/>
            </a:ext>
          </a:extLst>
        </xdr:cNvPr>
        <xdr:cNvCxnSpPr/>
      </xdr:nvCxnSpPr>
      <xdr:spPr>
        <a:xfrm>
          <a:off x="1008380" y="1717548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163847</xdr:rowOff>
    </xdr:from>
    <xdr:ext cx="405111" cy="259045"/>
    <xdr:sp macro="" textlink="">
      <xdr:nvSpPr>
        <xdr:cNvPr id="419" name="n_1aveValue【市民会館】&#10;有形固定資産減価償却率">
          <a:extLst>
            <a:ext uri="{FF2B5EF4-FFF2-40B4-BE49-F238E27FC236}">
              <a16:creationId xmlns:a16="http://schemas.microsoft.com/office/drawing/2014/main" id="{A2912562-1BC4-4F19-938C-DB6F720B61CC}"/>
            </a:ext>
          </a:extLst>
        </xdr:cNvPr>
        <xdr:cNvSpPr txBox="1"/>
      </xdr:nvSpPr>
      <xdr:spPr>
        <a:xfrm>
          <a:off x="3170564" y="1743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129557</xdr:rowOff>
    </xdr:from>
    <xdr:ext cx="405111" cy="259045"/>
    <xdr:sp macro="" textlink="">
      <xdr:nvSpPr>
        <xdr:cNvPr id="420" name="n_2aveValue【市民会館】&#10;有形固定資産減価償却率">
          <a:extLst>
            <a:ext uri="{FF2B5EF4-FFF2-40B4-BE49-F238E27FC236}">
              <a16:creationId xmlns:a16="http://schemas.microsoft.com/office/drawing/2014/main" id="{E24818C7-1E06-4AEB-A515-D09D0C4C4088}"/>
            </a:ext>
          </a:extLst>
        </xdr:cNvPr>
        <xdr:cNvSpPr txBox="1"/>
      </xdr:nvSpPr>
      <xdr:spPr>
        <a:xfrm>
          <a:off x="2385704" y="1739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26688</xdr:rowOff>
    </xdr:from>
    <xdr:ext cx="405111" cy="259045"/>
    <xdr:sp macro="" textlink="">
      <xdr:nvSpPr>
        <xdr:cNvPr id="421" name="n_3aveValue【市民会館】&#10;有形固定資産減価償却率">
          <a:extLst>
            <a:ext uri="{FF2B5EF4-FFF2-40B4-BE49-F238E27FC236}">
              <a16:creationId xmlns:a16="http://schemas.microsoft.com/office/drawing/2014/main" id="{A27120BE-84B6-4FA6-89B2-DC88AFCF3500}"/>
            </a:ext>
          </a:extLst>
        </xdr:cNvPr>
        <xdr:cNvSpPr txBox="1"/>
      </xdr:nvSpPr>
      <xdr:spPr>
        <a:xfrm>
          <a:off x="1611004" y="1729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120414</xdr:rowOff>
    </xdr:from>
    <xdr:ext cx="405111" cy="259045"/>
    <xdr:sp macro="" textlink="">
      <xdr:nvSpPr>
        <xdr:cNvPr id="422" name="n_4aveValue【市民会館】&#10;有形固定資産減価償却率">
          <a:extLst>
            <a:ext uri="{FF2B5EF4-FFF2-40B4-BE49-F238E27FC236}">
              <a16:creationId xmlns:a16="http://schemas.microsoft.com/office/drawing/2014/main" id="{A0088CE5-5E8A-4E31-9A06-C20C741F26E9}"/>
            </a:ext>
          </a:extLst>
        </xdr:cNvPr>
        <xdr:cNvSpPr txBox="1"/>
      </xdr:nvSpPr>
      <xdr:spPr>
        <a:xfrm>
          <a:off x="836304" y="1721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109238</xdr:rowOff>
    </xdr:from>
    <xdr:ext cx="405111" cy="259045"/>
    <xdr:sp macro="" textlink="">
      <xdr:nvSpPr>
        <xdr:cNvPr id="423" name="n_1mainValue【市民会館】&#10;有形固定資産減価償却率">
          <a:extLst>
            <a:ext uri="{FF2B5EF4-FFF2-40B4-BE49-F238E27FC236}">
              <a16:creationId xmlns:a16="http://schemas.microsoft.com/office/drawing/2014/main" id="{C1BDADB4-15B3-4244-8C1E-7EA5D1718D37}"/>
            </a:ext>
          </a:extLst>
        </xdr:cNvPr>
        <xdr:cNvSpPr txBox="1"/>
      </xdr:nvSpPr>
      <xdr:spPr>
        <a:xfrm>
          <a:off x="3170564" y="17040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63516</xdr:rowOff>
    </xdr:from>
    <xdr:ext cx="405111" cy="259045"/>
    <xdr:sp macro="" textlink="">
      <xdr:nvSpPr>
        <xdr:cNvPr id="424" name="n_2mainValue【市民会館】&#10;有形固定資産減価償却率">
          <a:extLst>
            <a:ext uri="{FF2B5EF4-FFF2-40B4-BE49-F238E27FC236}">
              <a16:creationId xmlns:a16="http://schemas.microsoft.com/office/drawing/2014/main" id="{C218D785-7752-4626-A54A-5A20C978E53B}"/>
            </a:ext>
          </a:extLst>
        </xdr:cNvPr>
        <xdr:cNvSpPr txBox="1"/>
      </xdr:nvSpPr>
      <xdr:spPr>
        <a:xfrm>
          <a:off x="2385704" y="16995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17797</xdr:rowOff>
    </xdr:from>
    <xdr:ext cx="405111" cy="259045"/>
    <xdr:sp macro="" textlink="">
      <xdr:nvSpPr>
        <xdr:cNvPr id="425" name="n_3mainValue【市民会館】&#10;有形固定資産減価償却率">
          <a:extLst>
            <a:ext uri="{FF2B5EF4-FFF2-40B4-BE49-F238E27FC236}">
              <a16:creationId xmlns:a16="http://schemas.microsoft.com/office/drawing/2014/main" id="{EB26F99E-F4CA-4333-AC10-96E2702F90CA}"/>
            </a:ext>
          </a:extLst>
        </xdr:cNvPr>
        <xdr:cNvSpPr txBox="1"/>
      </xdr:nvSpPr>
      <xdr:spPr>
        <a:xfrm>
          <a:off x="1611004" y="1694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143527</xdr:rowOff>
    </xdr:from>
    <xdr:ext cx="405111" cy="259045"/>
    <xdr:sp macro="" textlink="">
      <xdr:nvSpPr>
        <xdr:cNvPr id="426" name="n_4mainValue【市民会館】&#10;有形固定資産減価償却率">
          <a:extLst>
            <a:ext uri="{FF2B5EF4-FFF2-40B4-BE49-F238E27FC236}">
              <a16:creationId xmlns:a16="http://schemas.microsoft.com/office/drawing/2014/main" id="{6FB91425-773D-430A-A298-C4EE0BBC64B2}"/>
            </a:ext>
          </a:extLst>
        </xdr:cNvPr>
        <xdr:cNvSpPr txBox="1"/>
      </xdr:nvSpPr>
      <xdr:spPr>
        <a:xfrm>
          <a:off x="836304" y="1690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a:extLst>
            <a:ext uri="{FF2B5EF4-FFF2-40B4-BE49-F238E27FC236}">
              <a16:creationId xmlns:a16="http://schemas.microsoft.com/office/drawing/2014/main" id="{760DE5ED-90E7-4061-81A8-F5AFFAE49ED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a:extLst>
            <a:ext uri="{FF2B5EF4-FFF2-40B4-BE49-F238E27FC236}">
              <a16:creationId xmlns:a16="http://schemas.microsoft.com/office/drawing/2014/main" id="{15275739-0CC1-4931-81A6-6414AD9BE2E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a:extLst>
            <a:ext uri="{FF2B5EF4-FFF2-40B4-BE49-F238E27FC236}">
              <a16:creationId xmlns:a16="http://schemas.microsoft.com/office/drawing/2014/main" id="{E5CA4424-2BE2-4D9A-8930-7287834C714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a:extLst>
            <a:ext uri="{FF2B5EF4-FFF2-40B4-BE49-F238E27FC236}">
              <a16:creationId xmlns:a16="http://schemas.microsoft.com/office/drawing/2014/main" id="{3AD034CE-BDCA-4499-95B3-DFA47041AE1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a:extLst>
            <a:ext uri="{FF2B5EF4-FFF2-40B4-BE49-F238E27FC236}">
              <a16:creationId xmlns:a16="http://schemas.microsoft.com/office/drawing/2014/main" id="{66997AB4-D15E-43C2-9D83-21C097CC839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a:extLst>
            <a:ext uri="{FF2B5EF4-FFF2-40B4-BE49-F238E27FC236}">
              <a16:creationId xmlns:a16="http://schemas.microsoft.com/office/drawing/2014/main" id="{D3941F48-85FB-4335-B3F5-8106DA7AEA58}"/>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a:extLst>
            <a:ext uri="{FF2B5EF4-FFF2-40B4-BE49-F238E27FC236}">
              <a16:creationId xmlns:a16="http://schemas.microsoft.com/office/drawing/2014/main" id="{AEE5F392-28B2-49E0-9E27-0A75EF0674A7}"/>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a:extLst>
            <a:ext uri="{FF2B5EF4-FFF2-40B4-BE49-F238E27FC236}">
              <a16:creationId xmlns:a16="http://schemas.microsoft.com/office/drawing/2014/main" id="{88A9CA97-7DA0-4CB8-8CD8-6AAC3AFC4463}"/>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a:extLst>
            <a:ext uri="{FF2B5EF4-FFF2-40B4-BE49-F238E27FC236}">
              <a16:creationId xmlns:a16="http://schemas.microsoft.com/office/drawing/2014/main" id="{8947010D-DB3B-44C0-9299-896DF04A3A67}"/>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a:extLst>
            <a:ext uri="{FF2B5EF4-FFF2-40B4-BE49-F238E27FC236}">
              <a16:creationId xmlns:a16="http://schemas.microsoft.com/office/drawing/2014/main" id="{F0FBCBEF-D143-4C83-BAA5-7D6B150E6595}"/>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7" name="直線コネクタ 436">
          <a:extLst>
            <a:ext uri="{FF2B5EF4-FFF2-40B4-BE49-F238E27FC236}">
              <a16:creationId xmlns:a16="http://schemas.microsoft.com/office/drawing/2014/main" id="{99BC4594-F4A7-4175-93D6-987A08ACEBE3}"/>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8" name="テキスト ボックス 437">
          <a:extLst>
            <a:ext uri="{FF2B5EF4-FFF2-40B4-BE49-F238E27FC236}">
              <a16:creationId xmlns:a16="http://schemas.microsoft.com/office/drawing/2014/main" id="{413EDB8C-54F3-4819-9CF0-F8498161F762}"/>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9" name="直線コネクタ 438">
          <a:extLst>
            <a:ext uri="{FF2B5EF4-FFF2-40B4-BE49-F238E27FC236}">
              <a16:creationId xmlns:a16="http://schemas.microsoft.com/office/drawing/2014/main" id="{D7A1EA97-5532-449A-B2FC-408F5DDE5705}"/>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0" name="テキスト ボックス 439">
          <a:extLst>
            <a:ext uri="{FF2B5EF4-FFF2-40B4-BE49-F238E27FC236}">
              <a16:creationId xmlns:a16="http://schemas.microsoft.com/office/drawing/2014/main" id="{C0DA643C-7ABE-4E4A-8573-B8C7B70638F0}"/>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1" name="直線コネクタ 440">
          <a:extLst>
            <a:ext uri="{FF2B5EF4-FFF2-40B4-BE49-F238E27FC236}">
              <a16:creationId xmlns:a16="http://schemas.microsoft.com/office/drawing/2014/main" id="{C01DD055-9411-4C22-88B8-B7FA11B5C7EB}"/>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2" name="テキスト ボックス 441">
          <a:extLst>
            <a:ext uri="{FF2B5EF4-FFF2-40B4-BE49-F238E27FC236}">
              <a16:creationId xmlns:a16="http://schemas.microsoft.com/office/drawing/2014/main" id="{6101AB33-8A0B-44F2-B960-7F60790C890A}"/>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3" name="直線コネクタ 442">
          <a:extLst>
            <a:ext uri="{FF2B5EF4-FFF2-40B4-BE49-F238E27FC236}">
              <a16:creationId xmlns:a16="http://schemas.microsoft.com/office/drawing/2014/main" id="{1B6F9F59-9ABB-47E5-9497-D804097F1D20}"/>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4" name="テキスト ボックス 443">
          <a:extLst>
            <a:ext uri="{FF2B5EF4-FFF2-40B4-BE49-F238E27FC236}">
              <a16:creationId xmlns:a16="http://schemas.microsoft.com/office/drawing/2014/main" id="{EF09FF23-7E36-47D6-8C3D-DD2DBD7DAAE9}"/>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5" name="直線コネクタ 444">
          <a:extLst>
            <a:ext uri="{FF2B5EF4-FFF2-40B4-BE49-F238E27FC236}">
              <a16:creationId xmlns:a16="http://schemas.microsoft.com/office/drawing/2014/main" id="{CD32817A-AA07-4E0D-836D-9F12A5EDE1DE}"/>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6" name="テキスト ボックス 445">
          <a:extLst>
            <a:ext uri="{FF2B5EF4-FFF2-40B4-BE49-F238E27FC236}">
              <a16:creationId xmlns:a16="http://schemas.microsoft.com/office/drawing/2014/main" id="{806A7CB1-A5EB-473D-BBB1-E9D4C8EA5F96}"/>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7" name="直線コネクタ 446">
          <a:extLst>
            <a:ext uri="{FF2B5EF4-FFF2-40B4-BE49-F238E27FC236}">
              <a16:creationId xmlns:a16="http://schemas.microsoft.com/office/drawing/2014/main" id="{8BD9939C-6725-4532-9287-E831AECFFE11}"/>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8" name="テキスト ボックス 447">
          <a:extLst>
            <a:ext uri="{FF2B5EF4-FFF2-40B4-BE49-F238E27FC236}">
              <a16:creationId xmlns:a16="http://schemas.microsoft.com/office/drawing/2014/main" id="{9841772C-720A-42AB-BDBF-79280010C70E}"/>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E1863BAE-040E-4E15-816F-480D7D2F47A1}"/>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BA2A5F2E-385D-49D3-882D-8AA2D4EA4EC1}"/>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2AB74E3D-7FAA-4830-8151-795C573F1B86}"/>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85998</xdr:rowOff>
    </xdr:from>
    <xdr:to>
      <xdr:col>54</xdr:col>
      <xdr:colOff>189865</xdr:colOff>
      <xdr:row>108</xdr:row>
      <xdr:rowOff>10886</xdr:rowOff>
    </xdr:to>
    <xdr:cxnSp macro="">
      <xdr:nvCxnSpPr>
        <xdr:cNvPr id="452" name="直線コネクタ 451">
          <a:extLst>
            <a:ext uri="{FF2B5EF4-FFF2-40B4-BE49-F238E27FC236}">
              <a16:creationId xmlns:a16="http://schemas.microsoft.com/office/drawing/2014/main" id="{056D674B-BF6E-49A4-AB37-0257A8EC34D5}"/>
            </a:ext>
          </a:extLst>
        </xdr:cNvPr>
        <xdr:cNvCxnSpPr/>
      </xdr:nvCxnSpPr>
      <xdr:spPr>
        <a:xfrm flipV="1">
          <a:off x="9219565" y="16849998"/>
          <a:ext cx="0" cy="126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14713</xdr:rowOff>
    </xdr:from>
    <xdr:ext cx="469744" cy="259045"/>
    <xdr:sp macro="" textlink="">
      <xdr:nvSpPr>
        <xdr:cNvPr id="453" name="【市民会館】&#10;一人当たり面積最小値テキスト">
          <a:extLst>
            <a:ext uri="{FF2B5EF4-FFF2-40B4-BE49-F238E27FC236}">
              <a16:creationId xmlns:a16="http://schemas.microsoft.com/office/drawing/2014/main" id="{70A6C5C3-7ABE-4231-AD92-B55E19FA2360}"/>
            </a:ext>
          </a:extLst>
        </xdr:cNvPr>
        <xdr:cNvSpPr txBox="1"/>
      </xdr:nvSpPr>
      <xdr:spPr>
        <a:xfrm>
          <a:off x="9258300" y="181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10886</xdr:rowOff>
    </xdr:from>
    <xdr:to>
      <xdr:col>55</xdr:col>
      <xdr:colOff>88900</xdr:colOff>
      <xdr:row>108</xdr:row>
      <xdr:rowOff>10886</xdr:rowOff>
    </xdr:to>
    <xdr:cxnSp macro="">
      <xdr:nvCxnSpPr>
        <xdr:cNvPr id="454" name="直線コネクタ 453">
          <a:extLst>
            <a:ext uri="{FF2B5EF4-FFF2-40B4-BE49-F238E27FC236}">
              <a16:creationId xmlns:a16="http://schemas.microsoft.com/office/drawing/2014/main" id="{FBB3CCB8-CA85-495E-9C36-96E4AC1582C0}"/>
            </a:ext>
          </a:extLst>
        </xdr:cNvPr>
        <xdr:cNvCxnSpPr/>
      </xdr:nvCxnSpPr>
      <xdr:spPr>
        <a:xfrm>
          <a:off x="9154160" y="18116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32675</xdr:rowOff>
    </xdr:from>
    <xdr:ext cx="469744" cy="259045"/>
    <xdr:sp macro="" textlink="">
      <xdr:nvSpPr>
        <xdr:cNvPr id="455" name="【市民会館】&#10;一人当たり面積最大値テキスト">
          <a:extLst>
            <a:ext uri="{FF2B5EF4-FFF2-40B4-BE49-F238E27FC236}">
              <a16:creationId xmlns:a16="http://schemas.microsoft.com/office/drawing/2014/main" id="{F6C9280A-5268-442B-B113-E3F5B96353EB}"/>
            </a:ext>
          </a:extLst>
        </xdr:cNvPr>
        <xdr:cNvSpPr txBox="1"/>
      </xdr:nvSpPr>
      <xdr:spPr>
        <a:xfrm>
          <a:off x="9258300" y="166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85998</xdr:rowOff>
    </xdr:from>
    <xdr:to>
      <xdr:col>55</xdr:col>
      <xdr:colOff>88900</xdr:colOff>
      <xdr:row>100</xdr:row>
      <xdr:rowOff>85998</xdr:rowOff>
    </xdr:to>
    <xdr:cxnSp macro="">
      <xdr:nvCxnSpPr>
        <xdr:cNvPr id="456" name="直線コネクタ 455">
          <a:extLst>
            <a:ext uri="{FF2B5EF4-FFF2-40B4-BE49-F238E27FC236}">
              <a16:creationId xmlns:a16="http://schemas.microsoft.com/office/drawing/2014/main" id="{47102350-1D41-4BFE-A706-720461C01C8F}"/>
            </a:ext>
          </a:extLst>
        </xdr:cNvPr>
        <xdr:cNvCxnSpPr/>
      </xdr:nvCxnSpPr>
      <xdr:spPr>
        <a:xfrm>
          <a:off x="9154160" y="168499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41746</xdr:rowOff>
    </xdr:from>
    <xdr:ext cx="469744" cy="259045"/>
    <xdr:sp macro="" textlink="">
      <xdr:nvSpPr>
        <xdr:cNvPr id="457" name="【市民会館】&#10;一人当たり面積平均値テキスト">
          <a:extLst>
            <a:ext uri="{FF2B5EF4-FFF2-40B4-BE49-F238E27FC236}">
              <a16:creationId xmlns:a16="http://schemas.microsoft.com/office/drawing/2014/main" id="{246965D8-9267-4B2C-9829-FD316B12200B}"/>
            </a:ext>
          </a:extLst>
        </xdr:cNvPr>
        <xdr:cNvSpPr txBox="1"/>
      </xdr:nvSpPr>
      <xdr:spPr>
        <a:xfrm>
          <a:off x="9258300" y="1730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18869</xdr:rowOff>
    </xdr:from>
    <xdr:to>
      <xdr:col>55</xdr:col>
      <xdr:colOff>50800</xdr:colOff>
      <xdr:row>104</xdr:row>
      <xdr:rowOff>120469</xdr:rowOff>
    </xdr:to>
    <xdr:sp macro="" textlink="">
      <xdr:nvSpPr>
        <xdr:cNvPr id="458" name="フローチャート: 判断 457">
          <a:extLst>
            <a:ext uri="{FF2B5EF4-FFF2-40B4-BE49-F238E27FC236}">
              <a16:creationId xmlns:a16="http://schemas.microsoft.com/office/drawing/2014/main" id="{E9DDD240-6ADC-4B2A-B88A-FF9170BB3CB9}"/>
            </a:ext>
          </a:extLst>
        </xdr:cNvPr>
        <xdr:cNvSpPr/>
      </xdr:nvSpPr>
      <xdr:spPr>
        <a:xfrm>
          <a:off x="9192260" y="174534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22134</xdr:rowOff>
    </xdr:from>
    <xdr:to>
      <xdr:col>50</xdr:col>
      <xdr:colOff>165100</xdr:colOff>
      <xdr:row>104</xdr:row>
      <xdr:rowOff>123734</xdr:rowOff>
    </xdr:to>
    <xdr:sp macro="" textlink="">
      <xdr:nvSpPr>
        <xdr:cNvPr id="459" name="フローチャート: 判断 458">
          <a:extLst>
            <a:ext uri="{FF2B5EF4-FFF2-40B4-BE49-F238E27FC236}">
              <a16:creationId xmlns:a16="http://schemas.microsoft.com/office/drawing/2014/main" id="{74DC53AE-165E-4269-B668-1593D580F8A8}"/>
            </a:ext>
          </a:extLst>
        </xdr:cNvPr>
        <xdr:cNvSpPr/>
      </xdr:nvSpPr>
      <xdr:spPr>
        <a:xfrm>
          <a:off x="8445500" y="1745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51526</xdr:rowOff>
    </xdr:from>
    <xdr:to>
      <xdr:col>46</xdr:col>
      <xdr:colOff>38100</xdr:colOff>
      <xdr:row>104</xdr:row>
      <xdr:rowOff>153126</xdr:rowOff>
    </xdr:to>
    <xdr:sp macro="" textlink="">
      <xdr:nvSpPr>
        <xdr:cNvPr id="460" name="フローチャート: 判断 459">
          <a:extLst>
            <a:ext uri="{FF2B5EF4-FFF2-40B4-BE49-F238E27FC236}">
              <a16:creationId xmlns:a16="http://schemas.microsoft.com/office/drawing/2014/main" id="{74809D22-3D75-4E68-8521-BEC55E14553C}"/>
            </a:ext>
          </a:extLst>
        </xdr:cNvPr>
        <xdr:cNvSpPr/>
      </xdr:nvSpPr>
      <xdr:spPr>
        <a:xfrm>
          <a:off x="7670800" y="174860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93980</xdr:rowOff>
    </xdr:from>
    <xdr:to>
      <xdr:col>41</xdr:col>
      <xdr:colOff>101600</xdr:colOff>
      <xdr:row>105</xdr:row>
      <xdr:rowOff>24130</xdr:rowOff>
    </xdr:to>
    <xdr:sp macro="" textlink="">
      <xdr:nvSpPr>
        <xdr:cNvPr id="461" name="フローチャート: 判断 460">
          <a:extLst>
            <a:ext uri="{FF2B5EF4-FFF2-40B4-BE49-F238E27FC236}">
              <a16:creationId xmlns:a16="http://schemas.microsoft.com/office/drawing/2014/main" id="{2B0D9CF5-8C0D-4305-B830-AAFC6446FF7F}"/>
            </a:ext>
          </a:extLst>
        </xdr:cNvPr>
        <xdr:cNvSpPr/>
      </xdr:nvSpPr>
      <xdr:spPr>
        <a:xfrm>
          <a:off x="6873240" y="1752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149498</xdr:rowOff>
    </xdr:from>
    <xdr:to>
      <xdr:col>36</xdr:col>
      <xdr:colOff>165100</xdr:colOff>
      <xdr:row>105</xdr:row>
      <xdr:rowOff>79648</xdr:rowOff>
    </xdr:to>
    <xdr:sp macro="" textlink="">
      <xdr:nvSpPr>
        <xdr:cNvPr id="462" name="フローチャート: 判断 461">
          <a:extLst>
            <a:ext uri="{FF2B5EF4-FFF2-40B4-BE49-F238E27FC236}">
              <a16:creationId xmlns:a16="http://schemas.microsoft.com/office/drawing/2014/main" id="{0E0E71C8-7CC2-4D7E-8A84-1AC070B1E6B0}"/>
            </a:ext>
          </a:extLst>
        </xdr:cNvPr>
        <xdr:cNvSpPr/>
      </xdr:nvSpPr>
      <xdr:spPr>
        <a:xfrm>
          <a:off x="6098540" y="17584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C175DB3C-37AE-4F96-B86F-4F24A5EB0996}"/>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E7A7A59C-24DF-41EC-9242-237F8EAA6B49}"/>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939206C7-2B49-424F-AA15-B8084F56CFB8}"/>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BF99C32E-5E9F-4461-9122-D6CCB44BC7B2}"/>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63B50C06-C2E6-4DCF-9302-7485AE1412E5}"/>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53158</xdr:rowOff>
    </xdr:from>
    <xdr:to>
      <xdr:col>55</xdr:col>
      <xdr:colOff>50800</xdr:colOff>
      <xdr:row>105</xdr:row>
      <xdr:rowOff>154758</xdr:rowOff>
    </xdr:to>
    <xdr:sp macro="" textlink="">
      <xdr:nvSpPr>
        <xdr:cNvPr id="468" name="楕円 467">
          <a:extLst>
            <a:ext uri="{FF2B5EF4-FFF2-40B4-BE49-F238E27FC236}">
              <a16:creationId xmlns:a16="http://schemas.microsoft.com/office/drawing/2014/main" id="{89520BCF-754B-4D15-B98F-D38862D89FAC}"/>
            </a:ext>
          </a:extLst>
        </xdr:cNvPr>
        <xdr:cNvSpPr/>
      </xdr:nvSpPr>
      <xdr:spPr>
        <a:xfrm>
          <a:off x="9192260" y="176553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31585</xdr:rowOff>
    </xdr:from>
    <xdr:ext cx="469744" cy="259045"/>
    <xdr:sp macro="" textlink="">
      <xdr:nvSpPr>
        <xdr:cNvPr id="469" name="【市民会館】&#10;一人当たり面積該当値テキスト">
          <a:extLst>
            <a:ext uri="{FF2B5EF4-FFF2-40B4-BE49-F238E27FC236}">
              <a16:creationId xmlns:a16="http://schemas.microsoft.com/office/drawing/2014/main" id="{85EA2F90-160F-42A6-916B-DF3B2DF44B8E}"/>
            </a:ext>
          </a:extLst>
        </xdr:cNvPr>
        <xdr:cNvSpPr txBox="1"/>
      </xdr:nvSpPr>
      <xdr:spPr>
        <a:xfrm>
          <a:off x="9258300" y="1763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72752</xdr:rowOff>
    </xdr:from>
    <xdr:to>
      <xdr:col>50</xdr:col>
      <xdr:colOff>165100</xdr:colOff>
      <xdr:row>106</xdr:row>
      <xdr:rowOff>2902</xdr:rowOff>
    </xdr:to>
    <xdr:sp macro="" textlink="">
      <xdr:nvSpPr>
        <xdr:cNvPr id="470" name="楕円 469">
          <a:extLst>
            <a:ext uri="{FF2B5EF4-FFF2-40B4-BE49-F238E27FC236}">
              <a16:creationId xmlns:a16="http://schemas.microsoft.com/office/drawing/2014/main" id="{4D457A16-CC32-409E-8846-7D54988A94C9}"/>
            </a:ext>
          </a:extLst>
        </xdr:cNvPr>
        <xdr:cNvSpPr/>
      </xdr:nvSpPr>
      <xdr:spPr>
        <a:xfrm>
          <a:off x="8445500" y="176749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103958</xdr:rowOff>
    </xdr:from>
    <xdr:to>
      <xdr:col>55</xdr:col>
      <xdr:colOff>0</xdr:colOff>
      <xdr:row>105</xdr:row>
      <xdr:rowOff>123552</xdr:rowOff>
    </xdr:to>
    <xdr:cxnSp macro="">
      <xdr:nvCxnSpPr>
        <xdr:cNvPr id="471" name="直線コネクタ 470">
          <a:extLst>
            <a:ext uri="{FF2B5EF4-FFF2-40B4-BE49-F238E27FC236}">
              <a16:creationId xmlns:a16="http://schemas.microsoft.com/office/drawing/2014/main" id="{79CC6596-7CD9-49DB-ACC6-2003CE090625}"/>
            </a:ext>
          </a:extLst>
        </xdr:cNvPr>
        <xdr:cNvCxnSpPr/>
      </xdr:nvCxnSpPr>
      <xdr:spPr>
        <a:xfrm flipV="1">
          <a:off x="8496300" y="17706158"/>
          <a:ext cx="7239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89081</xdr:rowOff>
    </xdr:from>
    <xdr:to>
      <xdr:col>46</xdr:col>
      <xdr:colOff>38100</xdr:colOff>
      <xdr:row>106</xdr:row>
      <xdr:rowOff>19231</xdr:rowOff>
    </xdr:to>
    <xdr:sp macro="" textlink="">
      <xdr:nvSpPr>
        <xdr:cNvPr id="472" name="楕円 471">
          <a:extLst>
            <a:ext uri="{FF2B5EF4-FFF2-40B4-BE49-F238E27FC236}">
              <a16:creationId xmlns:a16="http://schemas.microsoft.com/office/drawing/2014/main" id="{ACF75E47-DF72-4FCE-8E5A-A5606D5E806A}"/>
            </a:ext>
          </a:extLst>
        </xdr:cNvPr>
        <xdr:cNvSpPr/>
      </xdr:nvSpPr>
      <xdr:spPr>
        <a:xfrm>
          <a:off x="7670800" y="176912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123552</xdr:rowOff>
    </xdr:from>
    <xdr:to>
      <xdr:col>50</xdr:col>
      <xdr:colOff>114300</xdr:colOff>
      <xdr:row>105</xdr:row>
      <xdr:rowOff>139881</xdr:rowOff>
    </xdr:to>
    <xdr:cxnSp macro="">
      <xdr:nvCxnSpPr>
        <xdr:cNvPr id="473" name="直線コネクタ 472">
          <a:extLst>
            <a:ext uri="{FF2B5EF4-FFF2-40B4-BE49-F238E27FC236}">
              <a16:creationId xmlns:a16="http://schemas.microsoft.com/office/drawing/2014/main" id="{25BD5178-2BEE-4B87-BC59-703838C31717}"/>
            </a:ext>
          </a:extLst>
        </xdr:cNvPr>
        <xdr:cNvCxnSpPr/>
      </xdr:nvCxnSpPr>
      <xdr:spPr>
        <a:xfrm flipV="1">
          <a:off x="7713980" y="17725752"/>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108676</xdr:rowOff>
    </xdr:from>
    <xdr:to>
      <xdr:col>41</xdr:col>
      <xdr:colOff>101600</xdr:colOff>
      <xdr:row>106</xdr:row>
      <xdr:rowOff>38826</xdr:rowOff>
    </xdr:to>
    <xdr:sp macro="" textlink="">
      <xdr:nvSpPr>
        <xdr:cNvPr id="474" name="楕円 473">
          <a:extLst>
            <a:ext uri="{FF2B5EF4-FFF2-40B4-BE49-F238E27FC236}">
              <a16:creationId xmlns:a16="http://schemas.microsoft.com/office/drawing/2014/main" id="{575AF434-4CFC-4385-8D28-3D475709503D}"/>
            </a:ext>
          </a:extLst>
        </xdr:cNvPr>
        <xdr:cNvSpPr/>
      </xdr:nvSpPr>
      <xdr:spPr>
        <a:xfrm>
          <a:off x="6873240" y="17710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139881</xdr:rowOff>
    </xdr:from>
    <xdr:to>
      <xdr:col>45</xdr:col>
      <xdr:colOff>177800</xdr:colOff>
      <xdr:row>105</xdr:row>
      <xdr:rowOff>159476</xdr:rowOff>
    </xdr:to>
    <xdr:cxnSp macro="">
      <xdr:nvCxnSpPr>
        <xdr:cNvPr id="475" name="直線コネクタ 474">
          <a:extLst>
            <a:ext uri="{FF2B5EF4-FFF2-40B4-BE49-F238E27FC236}">
              <a16:creationId xmlns:a16="http://schemas.microsoft.com/office/drawing/2014/main" id="{F3B98B22-A49D-42AE-8544-8F86727AE668}"/>
            </a:ext>
          </a:extLst>
        </xdr:cNvPr>
        <xdr:cNvCxnSpPr/>
      </xdr:nvCxnSpPr>
      <xdr:spPr>
        <a:xfrm flipV="1">
          <a:off x="6924040" y="17742081"/>
          <a:ext cx="78994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128270</xdr:rowOff>
    </xdr:from>
    <xdr:to>
      <xdr:col>36</xdr:col>
      <xdr:colOff>165100</xdr:colOff>
      <xdr:row>106</xdr:row>
      <xdr:rowOff>58420</xdr:rowOff>
    </xdr:to>
    <xdr:sp macro="" textlink="">
      <xdr:nvSpPr>
        <xdr:cNvPr id="476" name="楕円 475">
          <a:extLst>
            <a:ext uri="{FF2B5EF4-FFF2-40B4-BE49-F238E27FC236}">
              <a16:creationId xmlns:a16="http://schemas.microsoft.com/office/drawing/2014/main" id="{49B61312-B3AC-40B6-A79A-C8D87798C886}"/>
            </a:ext>
          </a:extLst>
        </xdr:cNvPr>
        <xdr:cNvSpPr/>
      </xdr:nvSpPr>
      <xdr:spPr>
        <a:xfrm>
          <a:off x="6098540" y="17730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159476</xdr:rowOff>
    </xdr:from>
    <xdr:to>
      <xdr:col>41</xdr:col>
      <xdr:colOff>50800</xdr:colOff>
      <xdr:row>106</xdr:row>
      <xdr:rowOff>7620</xdr:rowOff>
    </xdr:to>
    <xdr:cxnSp macro="">
      <xdr:nvCxnSpPr>
        <xdr:cNvPr id="477" name="直線コネクタ 476">
          <a:extLst>
            <a:ext uri="{FF2B5EF4-FFF2-40B4-BE49-F238E27FC236}">
              <a16:creationId xmlns:a16="http://schemas.microsoft.com/office/drawing/2014/main" id="{E58EC44A-D0F7-40D6-90E9-BFF8CC56BF6E}"/>
            </a:ext>
          </a:extLst>
        </xdr:cNvPr>
        <xdr:cNvCxnSpPr/>
      </xdr:nvCxnSpPr>
      <xdr:spPr>
        <a:xfrm flipV="1">
          <a:off x="6149340" y="17761676"/>
          <a:ext cx="7747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140261</xdr:rowOff>
    </xdr:from>
    <xdr:ext cx="469744" cy="259045"/>
    <xdr:sp macro="" textlink="">
      <xdr:nvSpPr>
        <xdr:cNvPr id="478" name="n_1aveValue【市民会館】&#10;一人当たり面積">
          <a:extLst>
            <a:ext uri="{FF2B5EF4-FFF2-40B4-BE49-F238E27FC236}">
              <a16:creationId xmlns:a16="http://schemas.microsoft.com/office/drawing/2014/main" id="{5247E4AE-3B12-4CBB-987F-A83671E84673}"/>
            </a:ext>
          </a:extLst>
        </xdr:cNvPr>
        <xdr:cNvSpPr txBox="1"/>
      </xdr:nvSpPr>
      <xdr:spPr>
        <a:xfrm>
          <a:off x="8271587" y="1723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169653</xdr:rowOff>
    </xdr:from>
    <xdr:ext cx="469744" cy="259045"/>
    <xdr:sp macro="" textlink="">
      <xdr:nvSpPr>
        <xdr:cNvPr id="479" name="n_2aveValue【市民会館】&#10;一人当たり面積">
          <a:extLst>
            <a:ext uri="{FF2B5EF4-FFF2-40B4-BE49-F238E27FC236}">
              <a16:creationId xmlns:a16="http://schemas.microsoft.com/office/drawing/2014/main" id="{8D82DF3A-C701-4A71-9C5B-6A287A391659}"/>
            </a:ext>
          </a:extLst>
        </xdr:cNvPr>
        <xdr:cNvSpPr txBox="1"/>
      </xdr:nvSpPr>
      <xdr:spPr>
        <a:xfrm>
          <a:off x="7509587" y="1726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40657</xdr:rowOff>
    </xdr:from>
    <xdr:ext cx="469744" cy="259045"/>
    <xdr:sp macro="" textlink="">
      <xdr:nvSpPr>
        <xdr:cNvPr id="480" name="n_3aveValue【市民会館】&#10;一人当たり面積">
          <a:extLst>
            <a:ext uri="{FF2B5EF4-FFF2-40B4-BE49-F238E27FC236}">
              <a16:creationId xmlns:a16="http://schemas.microsoft.com/office/drawing/2014/main" id="{2DAB3B5B-DAFE-4436-9577-78A43A986967}"/>
            </a:ext>
          </a:extLst>
        </xdr:cNvPr>
        <xdr:cNvSpPr txBox="1"/>
      </xdr:nvSpPr>
      <xdr:spPr>
        <a:xfrm>
          <a:off x="6712027" y="1730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96175</xdr:rowOff>
    </xdr:from>
    <xdr:ext cx="469744" cy="259045"/>
    <xdr:sp macro="" textlink="">
      <xdr:nvSpPr>
        <xdr:cNvPr id="481" name="n_4aveValue【市民会館】&#10;一人当たり面積">
          <a:extLst>
            <a:ext uri="{FF2B5EF4-FFF2-40B4-BE49-F238E27FC236}">
              <a16:creationId xmlns:a16="http://schemas.microsoft.com/office/drawing/2014/main" id="{A1817CAA-7234-4D9A-A6AF-C561199987AC}"/>
            </a:ext>
          </a:extLst>
        </xdr:cNvPr>
        <xdr:cNvSpPr txBox="1"/>
      </xdr:nvSpPr>
      <xdr:spPr>
        <a:xfrm>
          <a:off x="5937327" y="1736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165479</xdr:rowOff>
    </xdr:from>
    <xdr:ext cx="469744" cy="259045"/>
    <xdr:sp macro="" textlink="">
      <xdr:nvSpPr>
        <xdr:cNvPr id="482" name="n_1mainValue【市民会館】&#10;一人当たり面積">
          <a:extLst>
            <a:ext uri="{FF2B5EF4-FFF2-40B4-BE49-F238E27FC236}">
              <a16:creationId xmlns:a16="http://schemas.microsoft.com/office/drawing/2014/main" id="{7DCE1D44-BE89-4E32-8E2A-E9BB96793069}"/>
            </a:ext>
          </a:extLst>
        </xdr:cNvPr>
        <xdr:cNvSpPr txBox="1"/>
      </xdr:nvSpPr>
      <xdr:spPr>
        <a:xfrm>
          <a:off x="8271587" y="1776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10358</xdr:rowOff>
    </xdr:from>
    <xdr:ext cx="469744" cy="259045"/>
    <xdr:sp macro="" textlink="">
      <xdr:nvSpPr>
        <xdr:cNvPr id="483" name="n_2mainValue【市民会館】&#10;一人当たり面積">
          <a:extLst>
            <a:ext uri="{FF2B5EF4-FFF2-40B4-BE49-F238E27FC236}">
              <a16:creationId xmlns:a16="http://schemas.microsoft.com/office/drawing/2014/main" id="{5CBBFCF2-1156-46B9-BB90-FC36E510D4A3}"/>
            </a:ext>
          </a:extLst>
        </xdr:cNvPr>
        <xdr:cNvSpPr txBox="1"/>
      </xdr:nvSpPr>
      <xdr:spPr>
        <a:xfrm>
          <a:off x="7509587" y="1778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29953</xdr:rowOff>
    </xdr:from>
    <xdr:ext cx="469744" cy="259045"/>
    <xdr:sp macro="" textlink="">
      <xdr:nvSpPr>
        <xdr:cNvPr id="484" name="n_3mainValue【市民会館】&#10;一人当たり面積">
          <a:extLst>
            <a:ext uri="{FF2B5EF4-FFF2-40B4-BE49-F238E27FC236}">
              <a16:creationId xmlns:a16="http://schemas.microsoft.com/office/drawing/2014/main" id="{C57C131D-9527-48D3-964D-9868E83C4D4B}"/>
            </a:ext>
          </a:extLst>
        </xdr:cNvPr>
        <xdr:cNvSpPr txBox="1"/>
      </xdr:nvSpPr>
      <xdr:spPr>
        <a:xfrm>
          <a:off x="6712027" y="1779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49547</xdr:rowOff>
    </xdr:from>
    <xdr:ext cx="469744" cy="259045"/>
    <xdr:sp macro="" textlink="">
      <xdr:nvSpPr>
        <xdr:cNvPr id="485" name="n_4mainValue【市民会館】&#10;一人当たり面積">
          <a:extLst>
            <a:ext uri="{FF2B5EF4-FFF2-40B4-BE49-F238E27FC236}">
              <a16:creationId xmlns:a16="http://schemas.microsoft.com/office/drawing/2014/main" id="{D164FF9C-8F85-4564-8DD5-6EDF484816C7}"/>
            </a:ext>
          </a:extLst>
        </xdr:cNvPr>
        <xdr:cNvSpPr txBox="1"/>
      </xdr:nvSpPr>
      <xdr:spPr>
        <a:xfrm>
          <a:off x="5937327"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1E493936-9F9B-468E-9F66-84F47AEA9C3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D382D0B0-34CF-40AC-866D-5A5C99A0AF3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CB2ABFF1-84D9-4B4A-9A5E-36167358E09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B31CA6F1-69A4-423C-A539-B7E7EDB8FE2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539BC326-099C-47F4-B780-02C59CEDC90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74DF79F4-3023-4DD4-8D92-12B9EF06B74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1D6480BC-4FCC-46AF-9D53-DB8FEBCAE07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71A90180-8C77-46B4-A000-FF2FB970BC0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400D54F4-28A8-4AA9-8593-1CE6A908B7E1}"/>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62F8357C-C009-4472-914F-5806791BDB0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959BB1A-828E-4318-92F8-12EAD585F842}"/>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73350574-BE43-4C52-A638-0C388E8903C1}"/>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8" name="テキスト ボックス 497">
          <a:extLst>
            <a:ext uri="{FF2B5EF4-FFF2-40B4-BE49-F238E27FC236}">
              <a16:creationId xmlns:a16="http://schemas.microsoft.com/office/drawing/2014/main" id="{4BBE0DA5-C8B6-4376-A998-0EA184EB27F1}"/>
            </a:ext>
          </a:extLst>
        </xdr:cNvPr>
        <xdr:cNvSpPr txBox="1"/>
      </xdr:nvSpPr>
      <xdr:spPr>
        <a:xfrm>
          <a:off x="105615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99B40B7E-0F5E-407C-A565-E08A5983A1BA}"/>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8D3AD6F2-E9FA-4405-A020-4E510EC22967}"/>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B8B72205-EE5A-4ECC-A15E-4F0153B78519}"/>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34672EC8-20F6-4B44-9B59-CDDD64AAB47C}"/>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C4498163-E4A3-43A6-9EE0-B7A63F9805F6}"/>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42337FE6-998C-466C-9219-FDFC52A62901}"/>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E8E34FF1-4DED-4CB3-8970-1AF11660604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6" name="テキスト ボックス 505">
          <a:extLst>
            <a:ext uri="{FF2B5EF4-FFF2-40B4-BE49-F238E27FC236}">
              <a16:creationId xmlns:a16="http://schemas.microsoft.com/office/drawing/2014/main" id="{6058F2FC-A1E4-4B3C-8A50-47353B7E19AB}"/>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一般廃棄物処理施設】&#10;有形固定資産減価償却率グラフ枠">
          <a:extLst>
            <a:ext uri="{FF2B5EF4-FFF2-40B4-BE49-F238E27FC236}">
              <a16:creationId xmlns:a16="http://schemas.microsoft.com/office/drawing/2014/main" id="{BE0006A2-F039-444C-B10A-0B77231826E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12192</xdr:rowOff>
    </xdr:from>
    <xdr:to>
      <xdr:col>85</xdr:col>
      <xdr:colOff>126364</xdr:colOff>
      <xdr:row>40</xdr:row>
      <xdr:rowOff>73914</xdr:rowOff>
    </xdr:to>
    <xdr:cxnSp macro="">
      <xdr:nvCxnSpPr>
        <xdr:cNvPr id="508" name="直線コネクタ 507">
          <a:extLst>
            <a:ext uri="{FF2B5EF4-FFF2-40B4-BE49-F238E27FC236}">
              <a16:creationId xmlns:a16="http://schemas.microsoft.com/office/drawing/2014/main" id="{A87AB330-405A-411D-B6D2-351AF82DC64D}"/>
            </a:ext>
          </a:extLst>
        </xdr:cNvPr>
        <xdr:cNvCxnSpPr/>
      </xdr:nvCxnSpPr>
      <xdr:spPr>
        <a:xfrm flipV="1">
          <a:off x="14375764" y="5544312"/>
          <a:ext cx="0" cy="1235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77741</xdr:rowOff>
    </xdr:from>
    <xdr:ext cx="405111" cy="259045"/>
    <xdr:sp macro="" textlink="">
      <xdr:nvSpPr>
        <xdr:cNvPr id="509" name="【一般廃棄物処理施設】&#10;有形固定資産減価償却率最小値テキスト">
          <a:extLst>
            <a:ext uri="{FF2B5EF4-FFF2-40B4-BE49-F238E27FC236}">
              <a16:creationId xmlns:a16="http://schemas.microsoft.com/office/drawing/2014/main" id="{3DF16217-BB03-4AC6-949A-31F16E34E3EC}"/>
            </a:ext>
          </a:extLst>
        </xdr:cNvPr>
        <xdr:cNvSpPr txBox="1"/>
      </xdr:nvSpPr>
      <xdr:spPr>
        <a:xfrm>
          <a:off x="14414500" y="678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73914</xdr:rowOff>
    </xdr:from>
    <xdr:to>
      <xdr:col>86</xdr:col>
      <xdr:colOff>25400</xdr:colOff>
      <xdr:row>40</xdr:row>
      <xdr:rowOff>73914</xdr:rowOff>
    </xdr:to>
    <xdr:cxnSp macro="">
      <xdr:nvCxnSpPr>
        <xdr:cNvPr id="510" name="直線コネクタ 509">
          <a:extLst>
            <a:ext uri="{FF2B5EF4-FFF2-40B4-BE49-F238E27FC236}">
              <a16:creationId xmlns:a16="http://schemas.microsoft.com/office/drawing/2014/main" id="{A6F1DFEB-BA28-4D45-8018-7181DAD3DAD7}"/>
            </a:ext>
          </a:extLst>
        </xdr:cNvPr>
        <xdr:cNvCxnSpPr/>
      </xdr:nvCxnSpPr>
      <xdr:spPr>
        <a:xfrm>
          <a:off x="14287500" y="67795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130319</xdr:rowOff>
    </xdr:from>
    <xdr:ext cx="405111" cy="259045"/>
    <xdr:sp macro="" textlink="">
      <xdr:nvSpPr>
        <xdr:cNvPr id="511" name="【一般廃棄物処理施設】&#10;有形固定資産減価償却率最大値テキスト">
          <a:extLst>
            <a:ext uri="{FF2B5EF4-FFF2-40B4-BE49-F238E27FC236}">
              <a16:creationId xmlns:a16="http://schemas.microsoft.com/office/drawing/2014/main" id="{65B8028C-350F-4D97-8D57-0AA92FEA9624}"/>
            </a:ext>
          </a:extLst>
        </xdr:cNvPr>
        <xdr:cNvSpPr txBox="1"/>
      </xdr:nvSpPr>
      <xdr:spPr>
        <a:xfrm>
          <a:off x="14414500" y="532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12192</xdr:rowOff>
    </xdr:from>
    <xdr:to>
      <xdr:col>86</xdr:col>
      <xdr:colOff>25400</xdr:colOff>
      <xdr:row>33</xdr:row>
      <xdr:rowOff>12192</xdr:rowOff>
    </xdr:to>
    <xdr:cxnSp macro="">
      <xdr:nvCxnSpPr>
        <xdr:cNvPr id="512" name="直線コネクタ 511">
          <a:extLst>
            <a:ext uri="{FF2B5EF4-FFF2-40B4-BE49-F238E27FC236}">
              <a16:creationId xmlns:a16="http://schemas.microsoft.com/office/drawing/2014/main" id="{991340C4-979E-47C9-BA6D-E2DFFF15A582}"/>
            </a:ext>
          </a:extLst>
        </xdr:cNvPr>
        <xdr:cNvCxnSpPr/>
      </xdr:nvCxnSpPr>
      <xdr:spPr>
        <a:xfrm>
          <a:off x="14287500" y="5544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124985</xdr:rowOff>
    </xdr:from>
    <xdr:ext cx="405111" cy="259045"/>
    <xdr:sp macro="" textlink="">
      <xdr:nvSpPr>
        <xdr:cNvPr id="513" name="【一般廃棄物処理施設】&#10;有形固定資産減価償却率平均値テキスト">
          <a:extLst>
            <a:ext uri="{FF2B5EF4-FFF2-40B4-BE49-F238E27FC236}">
              <a16:creationId xmlns:a16="http://schemas.microsoft.com/office/drawing/2014/main" id="{F3BE66EA-66EE-45DF-9CEF-D30413699D03}"/>
            </a:ext>
          </a:extLst>
        </xdr:cNvPr>
        <xdr:cNvSpPr txBox="1"/>
      </xdr:nvSpPr>
      <xdr:spPr>
        <a:xfrm>
          <a:off x="14414500" y="6160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146558</xdr:rowOff>
    </xdr:from>
    <xdr:to>
      <xdr:col>85</xdr:col>
      <xdr:colOff>177800</xdr:colOff>
      <xdr:row>37</xdr:row>
      <xdr:rowOff>76708</xdr:rowOff>
    </xdr:to>
    <xdr:sp macro="" textlink="">
      <xdr:nvSpPr>
        <xdr:cNvPr id="514" name="フローチャート: 判断 513">
          <a:extLst>
            <a:ext uri="{FF2B5EF4-FFF2-40B4-BE49-F238E27FC236}">
              <a16:creationId xmlns:a16="http://schemas.microsoft.com/office/drawing/2014/main" id="{362C5B7F-D510-4686-B74A-1FDA2A38A526}"/>
            </a:ext>
          </a:extLst>
        </xdr:cNvPr>
        <xdr:cNvSpPr/>
      </xdr:nvSpPr>
      <xdr:spPr>
        <a:xfrm>
          <a:off x="14325600" y="618159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169418</xdr:rowOff>
    </xdr:from>
    <xdr:to>
      <xdr:col>81</xdr:col>
      <xdr:colOff>101600</xdr:colOff>
      <xdr:row>37</xdr:row>
      <xdr:rowOff>99568</xdr:rowOff>
    </xdr:to>
    <xdr:sp macro="" textlink="">
      <xdr:nvSpPr>
        <xdr:cNvPr id="515" name="フローチャート: 判断 514">
          <a:extLst>
            <a:ext uri="{FF2B5EF4-FFF2-40B4-BE49-F238E27FC236}">
              <a16:creationId xmlns:a16="http://schemas.microsoft.com/office/drawing/2014/main" id="{A947B26A-6DCA-448E-A7E5-15E29D6B1A58}"/>
            </a:ext>
          </a:extLst>
        </xdr:cNvPr>
        <xdr:cNvSpPr/>
      </xdr:nvSpPr>
      <xdr:spPr>
        <a:xfrm>
          <a:off x="13578840" y="6204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516" name="フローチャート: 判断 515">
          <a:extLst>
            <a:ext uri="{FF2B5EF4-FFF2-40B4-BE49-F238E27FC236}">
              <a16:creationId xmlns:a16="http://schemas.microsoft.com/office/drawing/2014/main" id="{D0A247BF-2670-4D28-9DDB-583A0770B199}"/>
            </a:ext>
          </a:extLst>
        </xdr:cNvPr>
        <xdr:cNvSpPr/>
      </xdr:nvSpPr>
      <xdr:spPr>
        <a:xfrm>
          <a:off x="1280414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130556</xdr:rowOff>
    </xdr:from>
    <xdr:to>
      <xdr:col>72</xdr:col>
      <xdr:colOff>38100</xdr:colOff>
      <xdr:row>37</xdr:row>
      <xdr:rowOff>60706</xdr:rowOff>
    </xdr:to>
    <xdr:sp macro="" textlink="">
      <xdr:nvSpPr>
        <xdr:cNvPr id="517" name="フローチャート: 判断 516">
          <a:extLst>
            <a:ext uri="{FF2B5EF4-FFF2-40B4-BE49-F238E27FC236}">
              <a16:creationId xmlns:a16="http://schemas.microsoft.com/office/drawing/2014/main" id="{EEB4418E-C2C5-4985-8596-E79D4F6CCC39}"/>
            </a:ext>
          </a:extLst>
        </xdr:cNvPr>
        <xdr:cNvSpPr/>
      </xdr:nvSpPr>
      <xdr:spPr>
        <a:xfrm>
          <a:off x="12029440" y="61655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105410</xdr:rowOff>
    </xdr:from>
    <xdr:to>
      <xdr:col>67</xdr:col>
      <xdr:colOff>101600</xdr:colOff>
      <xdr:row>37</xdr:row>
      <xdr:rowOff>35560</xdr:rowOff>
    </xdr:to>
    <xdr:sp macro="" textlink="">
      <xdr:nvSpPr>
        <xdr:cNvPr id="518" name="フローチャート: 判断 517">
          <a:extLst>
            <a:ext uri="{FF2B5EF4-FFF2-40B4-BE49-F238E27FC236}">
              <a16:creationId xmlns:a16="http://schemas.microsoft.com/office/drawing/2014/main" id="{2FB7FFC9-3724-475A-9BA0-999ED4BF4A1F}"/>
            </a:ext>
          </a:extLst>
        </xdr:cNvPr>
        <xdr:cNvSpPr/>
      </xdr:nvSpPr>
      <xdr:spPr>
        <a:xfrm>
          <a:off x="11231880" y="6140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55ABEADA-459D-4DBA-A7B4-E3C464EDD2D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DA4399B3-E563-423A-8513-2E2BFA5FEDB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1699BDC4-BBCD-4825-AAF2-A96B7415E0E5}"/>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A79E12AC-DBC6-467A-866D-FDC876738E4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BC5B3B4B-3906-454F-9EC7-DA3D7C1B7842}"/>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50546</xdr:rowOff>
    </xdr:from>
    <xdr:to>
      <xdr:col>85</xdr:col>
      <xdr:colOff>177800</xdr:colOff>
      <xdr:row>36</xdr:row>
      <xdr:rowOff>152146</xdr:rowOff>
    </xdr:to>
    <xdr:sp macro="" textlink="">
      <xdr:nvSpPr>
        <xdr:cNvPr id="524" name="楕円 523">
          <a:extLst>
            <a:ext uri="{FF2B5EF4-FFF2-40B4-BE49-F238E27FC236}">
              <a16:creationId xmlns:a16="http://schemas.microsoft.com/office/drawing/2014/main" id="{F1AE4C3A-6840-4996-86E2-1C899312B2E9}"/>
            </a:ext>
          </a:extLst>
        </xdr:cNvPr>
        <xdr:cNvSpPr/>
      </xdr:nvSpPr>
      <xdr:spPr>
        <a:xfrm>
          <a:off x="14325600" y="608558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73423</xdr:rowOff>
    </xdr:from>
    <xdr:ext cx="405111" cy="259045"/>
    <xdr:sp macro="" textlink="">
      <xdr:nvSpPr>
        <xdr:cNvPr id="525" name="【一般廃棄物処理施設】&#10;有形固定資産減価償却率該当値テキスト">
          <a:extLst>
            <a:ext uri="{FF2B5EF4-FFF2-40B4-BE49-F238E27FC236}">
              <a16:creationId xmlns:a16="http://schemas.microsoft.com/office/drawing/2014/main" id="{D9B8D748-3C04-472A-B28A-5533EFF403AD}"/>
            </a:ext>
          </a:extLst>
        </xdr:cNvPr>
        <xdr:cNvSpPr txBox="1"/>
      </xdr:nvSpPr>
      <xdr:spPr>
        <a:xfrm>
          <a:off x="14414500" y="594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9398</xdr:rowOff>
    </xdr:from>
    <xdr:to>
      <xdr:col>81</xdr:col>
      <xdr:colOff>101600</xdr:colOff>
      <xdr:row>36</xdr:row>
      <xdr:rowOff>110998</xdr:rowOff>
    </xdr:to>
    <xdr:sp macro="" textlink="">
      <xdr:nvSpPr>
        <xdr:cNvPr id="526" name="楕円 525">
          <a:extLst>
            <a:ext uri="{FF2B5EF4-FFF2-40B4-BE49-F238E27FC236}">
              <a16:creationId xmlns:a16="http://schemas.microsoft.com/office/drawing/2014/main" id="{F30EE985-D9A5-4930-AF77-1A68B1319520}"/>
            </a:ext>
          </a:extLst>
        </xdr:cNvPr>
        <xdr:cNvSpPr/>
      </xdr:nvSpPr>
      <xdr:spPr>
        <a:xfrm>
          <a:off x="1357884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60198</xdr:rowOff>
    </xdr:from>
    <xdr:to>
      <xdr:col>85</xdr:col>
      <xdr:colOff>127000</xdr:colOff>
      <xdr:row>36</xdr:row>
      <xdr:rowOff>101346</xdr:rowOff>
    </xdr:to>
    <xdr:cxnSp macro="">
      <xdr:nvCxnSpPr>
        <xdr:cNvPr id="527" name="直線コネクタ 526">
          <a:extLst>
            <a:ext uri="{FF2B5EF4-FFF2-40B4-BE49-F238E27FC236}">
              <a16:creationId xmlns:a16="http://schemas.microsoft.com/office/drawing/2014/main" id="{0BAF7A8D-DED9-4F93-93E8-3EC7AEA71E8E}"/>
            </a:ext>
          </a:extLst>
        </xdr:cNvPr>
        <xdr:cNvCxnSpPr/>
      </xdr:nvCxnSpPr>
      <xdr:spPr>
        <a:xfrm>
          <a:off x="13629640" y="6095238"/>
          <a:ext cx="74676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114554</xdr:rowOff>
    </xdr:from>
    <xdr:to>
      <xdr:col>76</xdr:col>
      <xdr:colOff>165100</xdr:colOff>
      <xdr:row>36</xdr:row>
      <xdr:rowOff>44704</xdr:rowOff>
    </xdr:to>
    <xdr:sp macro="" textlink="">
      <xdr:nvSpPr>
        <xdr:cNvPr id="528" name="楕円 527">
          <a:extLst>
            <a:ext uri="{FF2B5EF4-FFF2-40B4-BE49-F238E27FC236}">
              <a16:creationId xmlns:a16="http://schemas.microsoft.com/office/drawing/2014/main" id="{706A90CD-2ABB-4522-A674-77D01B31FB95}"/>
            </a:ext>
          </a:extLst>
        </xdr:cNvPr>
        <xdr:cNvSpPr/>
      </xdr:nvSpPr>
      <xdr:spPr>
        <a:xfrm>
          <a:off x="12804140" y="59819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165354</xdr:rowOff>
    </xdr:from>
    <xdr:to>
      <xdr:col>81</xdr:col>
      <xdr:colOff>50800</xdr:colOff>
      <xdr:row>36</xdr:row>
      <xdr:rowOff>60198</xdr:rowOff>
    </xdr:to>
    <xdr:cxnSp macro="">
      <xdr:nvCxnSpPr>
        <xdr:cNvPr id="529" name="直線コネクタ 528">
          <a:extLst>
            <a:ext uri="{FF2B5EF4-FFF2-40B4-BE49-F238E27FC236}">
              <a16:creationId xmlns:a16="http://schemas.microsoft.com/office/drawing/2014/main" id="{1E68A545-C513-487E-9B1A-324915B22F14}"/>
            </a:ext>
          </a:extLst>
        </xdr:cNvPr>
        <xdr:cNvCxnSpPr/>
      </xdr:nvCxnSpPr>
      <xdr:spPr>
        <a:xfrm>
          <a:off x="12854940" y="6032754"/>
          <a:ext cx="7747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50546</xdr:rowOff>
    </xdr:from>
    <xdr:to>
      <xdr:col>72</xdr:col>
      <xdr:colOff>38100</xdr:colOff>
      <xdr:row>35</xdr:row>
      <xdr:rowOff>152146</xdr:rowOff>
    </xdr:to>
    <xdr:sp macro="" textlink="">
      <xdr:nvSpPr>
        <xdr:cNvPr id="530" name="楕円 529">
          <a:extLst>
            <a:ext uri="{FF2B5EF4-FFF2-40B4-BE49-F238E27FC236}">
              <a16:creationId xmlns:a16="http://schemas.microsoft.com/office/drawing/2014/main" id="{69C3C4F4-D844-4686-94A4-2D211C0587A7}"/>
            </a:ext>
          </a:extLst>
        </xdr:cNvPr>
        <xdr:cNvSpPr/>
      </xdr:nvSpPr>
      <xdr:spPr>
        <a:xfrm>
          <a:off x="12029440" y="59179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101346</xdr:rowOff>
    </xdr:from>
    <xdr:to>
      <xdr:col>76</xdr:col>
      <xdr:colOff>114300</xdr:colOff>
      <xdr:row>35</xdr:row>
      <xdr:rowOff>165354</xdr:rowOff>
    </xdr:to>
    <xdr:cxnSp macro="">
      <xdr:nvCxnSpPr>
        <xdr:cNvPr id="531" name="直線コネクタ 530">
          <a:extLst>
            <a:ext uri="{FF2B5EF4-FFF2-40B4-BE49-F238E27FC236}">
              <a16:creationId xmlns:a16="http://schemas.microsoft.com/office/drawing/2014/main" id="{A326A2C4-FFF2-4BE1-80C0-988040793105}"/>
            </a:ext>
          </a:extLst>
        </xdr:cNvPr>
        <xdr:cNvCxnSpPr/>
      </xdr:nvCxnSpPr>
      <xdr:spPr>
        <a:xfrm>
          <a:off x="12072620" y="5968746"/>
          <a:ext cx="78232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155702</xdr:rowOff>
    </xdr:from>
    <xdr:to>
      <xdr:col>67</xdr:col>
      <xdr:colOff>101600</xdr:colOff>
      <xdr:row>35</xdr:row>
      <xdr:rowOff>85852</xdr:rowOff>
    </xdr:to>
    <xdr:sp macro="" textlink="">
      <xdr:nvSpPr>
        <xdr:cNvPr id="532" name="楕円 531">
          <a:extLst>
            <a:ext uri="{FF2B5EF4-FFF2-40B4-BE49-F238E27FC236}">
              <a16:creationId xmlns:a16="http://schemas.microsoft.com/office/drawing/2014/main" id="{E2EB1252-5FD6-4229-822C-61FB8CD43511}"/>
            </a:ext>
          </a:extLst>
        </xdr:cNvPr>
        <xdr:cNvSpPr/>
      </xdr:nvSpPr>
      <xdr:spPr>
        <a:xfrm>
          <a:off x="11231880" y="58554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35052</xdr:rowOff>
    </xdr:from>
    <xdr:to>
      <xdr:col>71</xdr:col>
      <xdr:colOff>177800</xdr:colOff>
      <xdr:row>35</xdr:row>
      <xdr:rowOff>101346</xdr:rowOff>
    </xdr:to>
    <xdr:cxnSp macro="">
      <xdr:nvCxnSpPr>
        <xdr:cNvPr id="533" name="直線コネクタ 532">
          <a:extLst>
            <a:ext uri="{FF2B5EF4-FFF2-40B4-BE49-F238E27FC236}">
              <a16:creationId xmlns:a16="http://schemas.microsoft.com/office/drawing/2014/main" id="{62028902-CEC8-44CD-A025-97BB67E44A11}"/>
            </a:ext>
          </a:extLst>
        </xdr:cNvPr>
        <xdr:cNvCxnSpPr/>
      </xdr:nvCxnSpPr>
      <xdr:spPr>
        <a:xfrm>
          <a:off x="11282680" y="5902452"/>
          <a:ext cx="78994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90695</xdr:rowOff>
    </xdr:from>
    <xdr:ext cx="405111" cy="259045"/>
    <xdr:sp macro="" textlink="">
      <xdr:nvSpPr>
        <xdr:cNvPr id="534" name="n_1aveValue【一般廃棄物処理施設】&#10;有形固定資産減価償却率">
          <a:extLst>
            <a:ext uri="{FF2B5EF4-FFF2-40B4-BE49-F238E27FC236}">
              <a16:creationId xmlns:a16="http://schemas.microsoft.com/office/drawing/2014/main" id="{6880B632-8FF8-4E66-9D8C-E44FDDF3A9E5}"/>
            </a:ext>
          </a:extLst>
        </xdr:cNvPr>
        <xdr:cNvSpPr txBox="1"/>
      </xdr:nvSpPr>
      <xdr:spPr>
        <a:xfrm>
          <a:off x="13437244" y="629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535" name="n_2aveValue【一般廃棄物処理施設】&#10;有形固定資産減価償却率">
          <a:extLst>
            <a:ext uri="{FF2B5EF4-FFF2-40B4-BE49-F238E27FC236}">
              <a16:creationId xmlns:a16="http://schemas.microsoft.com/office/drawing/2014/main" id="{159FCC77-FAD8-4293-92D8-52A6B0A3F25A}"/>
            </a:ext>
          </a:extLst>
        </xdr:cNvPr>
        <xdr:cNvSpPr txBox="1"/>
      </xdr:nvSpPr>
      <xdr:spPr>
        <a:xfrm>
          <a:off x="1267524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51833</xdr:rowOff>
    </xdr:from>
    <xdr:ext cx="405111" cy="259045"/>
    <xdr:sp macro="" textlink="">
      <xdr:nvSpPr>
        <xdr:cNvPr id="536" name="n_3aveValue【一般廃棄物処理施設】&#10;有形固定資産減価償却率">
          <a:extLst>
            <a:ext uri="{FF2B5EF4-FFF2-40B4-BE49-F238E27FC236}">
              <a16:creationId xmlns:a16="http://schemas.microsoft.com/office/drawing/2014/main" id="{1A3D5924-D79F-47C8-97CE-FDC3CCE72EE2}"/>
            </a:ext>
          </a:extLst>
        </xdr:cNvPr>
        <xdr:cNvSpPr txBox="1"/>
      </xdr:nvSpPr>
      <xdr:spPr>
        <a:xfrm>
          <a:off x="11900544" y="625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26687</xdr:rowOff>
    </xdr:from>
    <xdr:ext cx="405111" cy="259045"/>
    <xdr:sp macro="" textlink="">
      <xdr:nvSpPr>
        <xdr:cNvPr id="537" name="n_4aveValue【一般廃棄物処理施設】&#10;有形固定資産減価償却率">
          <a:extLst>
            <a:ext uri="{FF2B5EF4-FFF2-40B4-BE49-F238E27FC236}">
              <a16:creationId xmlns:a16="http://schemas.microsoft.com/office/drawing/2014/main" id="{28C56AB1-6A61-4486-8977-FA03925277E6}"/>
            </a:ext>
          </a:extLst>
        </xdr:cNvPr>
        <xdr:cNvSpPr txBox="1"/>
      </xdr:nvSpPr>
      <xdr:spPr>
        <a:xfrm>
          <a:off x="11102984"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127525</xdr:rowOff>
    </xdr:from>
    <xdr:ext cx="405111" cy="259045"/>
    <xdr:sp macro="" textlink="">
      <xdr:nvSpPr>
        <xdr:cNvPr id="538" name="n_1mainValue【一般廃棄物処理施設】&#10;有形固定資産減価償却率">
          <a:extLst>
            <a:ext uri="{FF2B5EF4-FFF2-40B4-BE49-F238E27FC236}">
              <a16:creationId xmlns:a16="http://schemas.microsoft.com/office/drawing/2014/main" id="{FAA18364-B8A5-4D74-ACB9-F313B85990B5}"/>
            </a:ext>
          </a:extLst>
        </xdr:cNvPr>
        <xdr:cNvSpPr txBox="1"/>
      </xdr:nvSpPr>
      <xdr:spPr>
        <a:xfrm>
          <a:off x="13437244" y="582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61231</xdr:rowOff>
    </xdr:from>
    <xdr:ext cx="405111" cy="259045"/>
    <xdr:sp macro="" textlink="">
      <xdr:nvSpPr>
        <xdr:cNvPr id="539" name="n_2mainValue【一般廃棄物処理施設】&#10;有形固定資産減価償却率">
          <a:extLst>
            <a:ext uri="{FF2B5EF4-FFF2-40B4-BE49-F238E27FC236}">
              <a16:creationId xmlns:a16="http://schemas.microsoft.com/office/drawing/2014/main" id="{90CA349C-2B1B-45B6-A445-E9A647F8EF94}"/>
            </a:ext>
          </a:extLst>
        </xdr:cNvPr>
        <xdr:cNvSpPr txBox="1"/>
      </xdr:nvSpPr>
      <xdr:spPr>
        <a:xfrm>
          <a:off x="12675244" y="576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168673</xdr:rowOff>
    </xdr:from>
    <xdr:ext cx="405111" cy="259045"/>
    <xdr:sp macro="" textlink="">
      <xdr:nvSpPr>
        <xdr:cNvPr id="540" name="n_3mainValue【一般廃棄物処理施設】&#10;有形固定資産減価償却率">
          <a:extLst>
            <a:ext uri="{FF2B5EF4-FFF2-40B4-BE49-F238E27FC236}">
              <a16:creationId xmlns:a16="http://schemas.microsoft.com/office/drawing/2014/main" id="{F4868334-8456-4334-9814-7269511450C8}"/>
            </a:ext>
          </a:extLst>
        </xdr:cNvPr>
        <xdr:cNvSpPr txBox="1"/>
      </xdr:nvSpPr>
      <xdr:spPr>
        <a:xfrm>
          <a:off x="11900544" y="570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102379</xdr:rowOff>
    </xdr:from>
    <xdr:ext cx="405111" cy="259045"/>
    <xdr:sp macro="" textlink="">
      <xdr:nvSpPr>
        <xdr:cNvPr id="541" name="n_4mainValue【一般廃棄物処理施設】&#10;有形固定資産減価償却率">
          <a:extLst>
            <a:ext uri="{FF2B5EF4-FFF2-40B4-BE49-F238E27FC236}">
              <a16:creationId xmlns:a16="http://schemas.microsoft.com/office/drawing/2014/main" id="{C181D2D2-894E-4C1F-B640-B3D09FAAF843}"/>
            </a:ext>
          </a:extLst>
        </xdr:cNvPr>
        <xdr:cNvSpPr txBox="1"/>
      </xdr:nvSpPr>
      <xdr:spPr>
        <a:xfrm>
          <a:off x="11102984" y="563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7EE786AA-CD2A-42B3-BC35-9CF7501C937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A7BB4090-B05D-4911-9276-AA0204B3B39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F5702200-0B41-4A1B-B6C8-262086BA884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40EF436C-8C82-42FF-A2F8-5DCC35EBEAC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73DF0096-851D-4167-940F-FB2F779A2EC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B50CE181-5A3E-4A74-AE50-4361D21DC10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70499174-1F4D-40EB-BAC2-C6F5E751888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3B18CFC9-58E7-4D43-ADD1-9A18B6901BF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77792B9E-F679-4736-AE28-169DD127002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27BC3642-E739-44E7-8868-AB341FDE543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2" name="直線コネクタ 551">
          <a:extLst>
            <a:ext uri="{FF2B5EF4-FFF2-40B4-BE49-F238E27FC236}">
              <a16:creationId xmlns:a16="http://schemas.microsoft.com/office/drawing/2014/main" id="{EC8A330D-D59C-46B7-9D4E-D8E9710AB603}"/>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3" name="テキスト ボックス 552">
          <a:extLst>
            <a:ext uri="{FF2B5EF4-FFF2-40B4-BE49-F238E27FC236}">
              <a16:creationId xmlns:a16="http://schemas.microsoft.com/office/drawing/2014/main" id="{8D2B89DC-660B-492D-B986-C4E01EB79E56}"/>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4" name="直線コネクタ 553">
          <a:extLst>
            <a:ext uri="{FF2B5EF4-FFF2-40B4-BE49-F238E27FC236}">
              <a16:creationId xmlns:a16="http://schemas.microsoft.com/office/drawing/2014/main" id="{2C78AA5E-8270-4010-8E8D-29DB20271CAB}"/>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5" name="テキスト ボックス 554">
          <a:extLst>
            <a:ext uri="{FF2B5EF4-FFF2-40B4-BE49-F238E27FC236}">
              <a16:creationId xmlns:a16="http://schemas.microsoft.com/office/drawing/2014/main" id="{E597B35A-EB47-4D8F-824A-6299AA552C20}"/>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6" name="直線コネクタ 555">
          <a:extLst>
            <a:ext uri="{FF2B5EF4-FFF2-40B4-BE49-F238E27FC236}">
              <a16:creationId xmlns:a16="http://schemas.microsoft.com/office/drawing/2014/main" id="{08BD89D6-BE32-4C5A-8684-947E98209A21}"/>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7" name="テキスト ボックス 556">
          <a:extLst>
            <a:ext uri="{FF2B5EF4-FFF2-40B4-BE49-F238E27FC236}">
              <a16:creationId xmlns:a16="http://schemas.microsoft.com/office/drawing/2014/main" id="{CC4EBD21-2079-4B3B-887E-5DD242D43FD4}"/>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8" name="直線コネクタ 557">
          <a:extLst>
            <a:ext uri="{FF2B5EF4-FFF2-40B4-BE49-F238E27FC236}">
              <a16:creationId xmlns:a16="http://schemas.microsoft.com/office/drawing/2014/main" id="{5AAC439A-8418-47C0-85FA-13BFDB8C43F9}"/>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59" name="テキスト ボックス 558">
          <a:extLst>
            <a:ext uri="{FF2B5EF4-FFF2-40B4-BE49-F238E27FC236}">
              <a16:creationId xmlns:a16="http://schemas.microsoft.com/office/drawing/2014/main" id="{6212E073-B66F-4129-BED1-D737518F6801}"/>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0" name="直線コネクタ 559">
          <a:extLst>
            <a:ext uri="{FF2B5EF4-FFF2-40B4-BE49-F238E27FC236}">
              <a16:creationId xmlns:a16="http://schemas.microsoft.com/office/drawing/2014/main" id="{EFBC2E4B-961C-4AAF-8CBF-DB50AB5E5E7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1" name="テキスト ボックス 560">
          <a:extLst>
            <a:ext uri="{FF2B5EF4-FFF2-40B4-BE49-F238E27FC236}">
              <a16:creationId xmlns:a16="http://schemas.microsoft.com/office/drawing/2014/main" id="{9D32144F-BF87-47C9-BC6C-09D64CE76B15}"/>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2" name="【一般廃棄物処理施設】&#10;一人当たり有形固定資産（償却資産）額グラフ枠">
          <a:extLst>
            <a:ext uri="{FF2B5EF4-FFF2-40B4-BE49-F238E27FC236}">
              <a16:creationId xmlns:a16="http://schemas.microsoft.com/office/drawing/2014/main" id="{55796C0A-EB73-489B-9520-34DD2FD845E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86563</xdr:rowOff>
    </xdr:from>
    <xdr:to>
      <xdr:col>116</xdr:col>
      <xdr:colOff>62864</xdr:colOff>
      <xdr:row>41</xdr:row>
      <xdr:rowOff>107381</xdr:rowOff>
    </xdr:to>
    <xdr:cxnSp macro="">
      <xdr:nvCxnSpPr>
        <xdr:cNvPr id="563" name="直線コネクタ 562">
          <a:extLst>
            <a:ext uri="{FF2B5EF4-FFF2-40B4-BE49-F238E27FC236}">
              <a16:creationId xmlns:a16="http://schemas.microsoft.com/office/drawing/2014/main" id="{0E33DF3E-DA9C-48D1-A320-780ECBB9EA92}"/>
            </a:ext>
          </a:extLst>
        </xdr:cNvPr>
        <xdr:cNvCxnSpPr/>
      </xdr:nvCxnSpPr>
      <xdr:spPr>
        <a:xfrm flipV="1">
          <a:off x="19509104" y="5618683"/>
          <a:ext cx="0" cy="1361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111208</xdr:rowOff>
    </xdr:from>
    <xdr:ext cx="534377" cy="259045"/>
    <xdr:sp macro="" textlink="">
      <xdr:nvSpPr>
        <xdr:cNvPr id="564" name="【一般廃棄物処理施設】&#10;一人当たり有形固定資産（償却資産）額最小値テキスト">
          <a:extLst>
            <a:ext uri="{FF2B5EF4-FFF2-40B4-BE49-F238E27FC236}">
              <a16:creationId xmlns:a16="http://schemas.microsoft.com/office/drawing/2014/main" id="{9C3C2974-B3B4-4378-A76F-39773AA37D33}"/>
            </a:ext>
          </a:extLst>
        </xdr:cNvPr>
        <xdr:cNvSpPr txBox="1"/>
      </xdr:nvSpPr>
      <xdr:spPr>
        <a:xfrm>
          <a:off x="19547840" y="698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107381</xdr:rowOff>
    </xdr:from>
    <xdr:to>
      <xdr:col>116</xdr:col>
      <xdr:colOff>152400</xdr:colOff>
      <xdr:row>41</xdr:row>
      <xdr:rowOff>107381</xdr:rowOff>
    </xdr:to>
    <xdr:cxnSp macro="">
      <xdr:nvCxnSpPr>
        <xdr:cNvPr id="565" name="直線コネクタ 564">
          <a:extLst>
            <a:ext uri="{FF2B5EF4-FFF2-40B4-BE49-F238E27FC236}">
              <a16:creationId xmlns:a16="http://schemas.microsoft.com/office/drawing/2014/main" id="{FE990F0E-99D6-4D61-8F76-D6381E827689}"/>
            </a:ext>
          </a:extLst>
        </xdr:cNvPr>
        <xdr:cNvCxnSpPr/>
      </xdr:nvCxnSpPr>
      <xdr:spPr>
        <a:xfrm>
          <a:off x="19443700" y="69806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33240</xdr:rowOff>
    </xdr:from>
    <xdr:ext cx="599010" cy="259045"/>
    <xdr:sp macro="" textlink="">
      <xdr:nvSpPr>
        <xdr:cNvPr id="566" name="【一般廃棄物処理施設】&#10;一人当たり有形固定資産（償却資産）額最大値テキスト">
          <a:extLst>
            <a:ext uri="{FF2B5EF4-FFF2-40B4-BE49-F238E27FC236}">
              <a16:creationId xmlns:a16="http://schemas.microsoft.com/office/drawing/2014/main" id="{73AE04A3-6346-48EA-90FF-A06D1DD75A1F}"/>
            </a:ext>
          </a:extLst>
        </xdr:cNvPr>
        <xdr:cNvSpPr txBox="1"/>
      </xdr:nvSpPr>
      <xdr:spPr>
        <a:xfrm>
          <a:off x="19547840" y="539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86563</xdr:rowOff>
    </xdr:from>
    <xdr:to>
      <xdr:col>116</xdr:col>
      <xdr:colOff>152400</xdr:colOff>
      <xdr:row>33</xdr:row>
      <xdr:rowOff>86563</xdr:rowOff>
    </xdr:to>
    <xdr:cxnSp macro="">
      <xdr:nvCxnSpPr>
        <xdr:cNvPr id="567" name="直線コネクタ 566">
          <a:extLst>
            <a:ext uri="{FF2B5EF4-FFF2-40B4-BE49-F238E27FC236}">
              <a16:creationId xmlns:a16="http://schemas.microsoft.com/office/drawing/2014/main" id="{6EF0DADE-4AF6-4B5E-82F6-19EC16487867}"/>
            </a:ext>
          </a:extLst>
        </xdr:cNvPr>
        <xdr:cNvCxnSpPr/>
      </xdr:nvCxnSpPr>
      <xdr:spPr>
        <a:xfrm>
          <a:off x="19443700" y="5618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43250</xdr:rowOff>
    </xdr:from>
    <xdr:ext cx="599010" cy="259045"/>
    <xdr:sp macro="" textlink="">
      <xdr:nvSpPr>
        <xdr:cNvPr id="568" name="【一般廃棄物処理施設】&#10;一人当たり有形固定資産（償却資産）額平均値テキスト">
          <a:extLst>
            <a:ext uri="{FF2B5EF4-FFF2-40B4-BE49-F238E27FC236}">
              <a16:creationId xmlns:a16="http://schemas.microsoft.com/office/drawing/2014/main" id="{F4034A0B-3DAB-48D8-985C-8A75FD2EA1D8}"/>
            </a:ext>
          </a:extLst>
        </xdr:cNvPr>
        <xdr:cNvSpPr txBox="1"/>
      </xdr:nvSpPr>
      <xdr:spPr>
        <a:xfrm>
          <a:off x="19547840" y="6413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20373</xdr:rowOff>
    </xdr:from>
    <xdr:to>
      <xdr:col>116</xdr:col>
      <xdr:colOff>114300</xdr:colOff>
      <xdr:row>39</xdr:row>
      <xdr:rowOff>121973</xdr:rowOff>
    </xdr:to>
    <xdr:sp macro="" textlink="">
      <xdr:nvSpPr>
        <xdr:cNvPr id="569" name="フローチャート: 判断 568">
          <a:extLst>
            <a:ext uri="{FF2B5EF4-FFF2-40B4-BE49-F238E27FC236}">
              <a16:creationId xmlns:a16="http://schemas.microsoft.com/office/drawing/2014/main" id="{2797EE1A-3618-4609-83D0-6D98361EECA7}"/>
            </a:ext>
          </a:extLst>
        </xdr:cNvPr>
        <xdr:cNvSpPr/>
      </xdr:nvSpPr>
      <xdr:spPr>
        <a:xfrm>
          <a:off x="19458940" y="655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57465</xdr:rowOff>
    </xdr:from>
    <xdr:to>
      <xdr:col>112</xdr:col>
      <xdr:colOff>38100</xdr:colOff>
      <xdr:row>39</xdr:row>
      <xdr:rowOff>159065</xdr:rowOff>
    </xdr:to>
    <xdr:sp macro="" textlink="">
      <xdr:nvSpPr>
        <xdr:cNvPr id="570" name="フローチャート: 判断 569">
          <a:extLst>
            <a:ext uri="{FF2B5EF4-FFF2-40B4-BE49-F238E27FC236}">
              <a16:creationId xmlns:a16="http://schemas.microsoft.com/office/drawing/2014/main" id="{9B8FEE22-83FE-4E98-94D1-A2A2B4404E19}"/>
            </a:ext>
          </a:extLst>
        </xdr:cNvPr>
        <xdr:cNvSpPr/>
      </xdr:nvSpPr>
      <xdr:spPr>
        <a:xfrm>
          <a:off x="18735040" y="65954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108316</xdr:rowOff>
    </xdr:from>
    <xdr:to>
      <xdr:col>107</xdr:col>
      <xdr:colOff>101600</xdr:colOff>
      <xdr:row>40</xdr:row>
      <xdr:rowOff>38466</xdr:rowOff>
    </xdr:to>
    <xdr:sp macro="" textlink="">
      <xdr:nvSpPr>
        <xdr:cNvPr id="571" name="フローチャート: 判断 570">
          <a:extLst>
            <a:ext uri="{FF2B5EF4-FFF2-40B4-BE49-F238E27FC236}">
              <a16:creationId xmlns:a16="http://schemas.microsoft.com/office/drawing/2014/main" id="{A02704E8-0E1A-4984-B2E1-34C49DF11C63}"/>
            </a:ext>
          </a:extLst>
        </xdr:cNvPr>
        <xdr:cNvSpPr/>
      </xdr:nvSpPr>
      <xdr:spPr>
        <a:xfrm>
          <a:off x="17937480" y="66462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8858</xdr:rowOff>
    </xdr:from>
    <xdr:to>
      <xdr:col>102</xdr:col>
      <xdr:colOff>165100</xdr:colOff>
      <xdr:row>40</xdr:row>
      <xdr:rowOff>110458</xdr:rowOff>
    </xdr:to>
    <xdr:sp macro="" textlink="">
      <xdr:nvSpPr>
        <xdr:cNvPr id="572" name="フローチャート: 判断 571">
          <a:extLst>
            <a:ext uri="{FF2B5EF4-FFF2-40B4-BE49-F238E27FC236}">
              <a16:creationId xmlns:a16="http://schemas.microsoft.com/office/drawing/2014/main" id="{14AB829D-1FE7-4C8D-8552-5529E4466E41}"/>
            </a:ext>
          </a:extLst>
        </xdr:cNvPr>
        <xdr:cNvSpPr/>
      </xdr:nvSpPr>
      <xdr:spPr>
        <a:xfrm>
          <a:off x="17162780" y="67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567</xdr:rowOff>
    </xdr:from>
    <xdr:to>
      <xdr:col>98</xdr:col>
      <xdr:colOff>38100</xdr:colOff>
      <xdr:row>40</xdr:row>
      <xdr:rowOff>102167</xdr:rowOff>
    </xdr:to>
    <xdr:sp macro="" textlink="">
      <xdr:nvSpPr>
        <xdr:cNvPr id="573" name="フローチャート: 判断 572">
          <a:extLst>
            <a:ext uri="{FF2B5EF4-FFF2-40B4-BE49-F238E27FC236}">
              <a16:creationId xmlns:a16="http://schemas.microsoft.com/office/drawing/2014/main" id="{9C80437B-0840-4AB0-B4A2-8CF004E7C3F6}"/>
            </a:ext>
          </a:extLst>
        </xdr:cNvPr>
        <xdr:cNvSpPr/>
      </xdr:nvSpPr>
      <xdr:spPr>
        <a:xfrm>
          <a:off x="16388080" y="67061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6614DA8D-455F-44AD-861A-AC4F134A3D3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A8F25B72-5352-4624-AA25-FA69FDEA818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79A60913-8A85-413A-88BF-4E71EEA224B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CC887844-EEC4-48E6-ACAC-6A10471232C4}"/>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BD4C535F-DFA0-42B0-B530-EE58DE2129B6}"/>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2110</xdr:rowOff>
    </xdr:from>
    <xdr:to>
      <xdr:col>116</xdr:col>
      <xdr:colOff>114300</xdr:colOff>
      <xdr:row>40</xdr:row>
      <xdr:rowOff>103710</xdr:rowOff>
    </xdr:to>
    <xdr:sp macro="" textlink="">
      <xdr:nvSpPr>
        <xdr:cNvPr id="579" name="楕円 578">
          <a:extLst>
            <a:ext uri="{FF2B5EF4-FFF2-40B4-BE49-F238E27FC236}">
              <a16:creationId xmlns:a16="http://schemas.microsoft.com/office/drawing/2014/main" id="{21699049-E169-412A-8A11-EEE3F80E9AB5}"/>
            </a:ext>
          </a:extLst>
        </xdr:cNvPr>
        <xdr:cNvSpPr/>
      </xdr:nvSpPr>
      <xdr:spPr>
        <a:xfrm>
          <a:off x="19458940" y="670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151987</xdr:rowOff>
    </xdr:from>
    <xdr:ext cx="599010" cy="259045"/>
    <xdr:sp macro="" textlink="">
      <xdr:nvSpPr>
        <xdr:cNvPr id="580" name="【一般廃棄物処理施設】&#10;一人当たり有形固定資産（償却資産）額該当値テキスト">
          <a:extLst>
            <a:ext uri="{FF2B5EF4-FFF2-40B4-BE49-F238E27FC236}">
              <a16:creationId xmlns:a16="http://schemas.microsoft.com/office/drawing/2014/main" id="{12BB5DBD-39D7-4E71-AC35-B51C5F4251D5}"/>
            </a:ext>
          </a:extLst>
        </xdr:cNvPr>
        <xdr:cNvSpPr txBox="1"/>
      </xdr:nvSpPr>
      <xdr:spPr>
        <a:xfrm>
          <a:off x="19547840" y="668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20058</xdr:rowOff>
    </xdr:from>
    <xdr:to>
      <xdr:col>112</xdr:col>
      <xdr:colOff>38100</xdr:colOff>
      <xdr:row>40</xdr:row>
      <xdr:rowOff>121658</xdr:rowOff>
    </xdr:to>
    <xdr:sp macro="" textlink="">
      <xdr:nvSpPr>
        <xdr:cNvPr id="581" name="楕円 580">
          <a:extLst>
            <a:ext uri="{FF2B5EF4-FFF2-40B4-BE49-F238E27FC236}">
              <a16:creationId xmlns:a16="http://schemas.microsoft.com/office/drawing/2014/main" id="{9C8AEFE6-AAC9-4076-A511-4776F314837A}"/>
            </a:ext>
          </a:extLst>
        </xdr:cNvPr>
        <xdr:cNvSpPr/>
      </xdr:nvSpPr>
      <xdr:spPr>
        <a:xfrm>
          <a:off x="18735040" y="67256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52910</xdr:rowOff>
    </xdr:from>
    <xdr:to>
      <xdr:col>116</xdr:col>
      <xdr:colOff>63500</xdr:colOff>
      <xdr:row>40</xdr:row>
      <xdr:rowOff>70858</xdr:rowOff>
    </xdr:to>
    <xdr:cxnSp macro="">
      <xdr:nvCxnSpPr>
        <xdr:cNvPr id="582" name="直線コネクタ 581">
          <a:extLst>
            <a:ext uri="{FF2B5EF4-FFF2-40B4-BE49-F238E27FC236}">
              <a16:creationId xmlns:a16="http://schemas.microsoft.com/office/drawing/2014/main" id="{2DBB81E7-929B-4DC6-8BAD-27CDF8FB7D92}"/>
            </a:ext>
          </a:extLst>
        </xdr:cNvPr>
        <xdr:cNvCxnSpPr/>
      </xdr:nvCxnSpPr>
      <xdr:spPr>
        <a:xfrm flipV="1">
          <a:off x="18778220" y="6758510"/>
          <a:ext cx="731520" cy="1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26719</xdr:rowOff>
    </xdr:from>
    <xdr:to>
      <xdr:col>107</xdr:col>
      <xdr:colOff>101600</xdr:colOff>
      <xdr:row>40</xdr:row>
      <xdr:rowOff>128319</xdr:rowOff>
    </xdr:to>
    <xdr:sp macro="" textlink="">
      <xdr:nvSpPr>
        <xdr:cNvPr id="583" name="楕円 582">
          <a:extLst>
            <a:ext uri="{FF2B5EF4-FFF2-40B4-BE49-F238E27FC236}">
              <a16:creationId xmlns:a16="http://schemas.microsoft.com/office/drawing/2014/main" id="{0492D413-68FC-4F73-B390-1C77E6771C1A}"/>
            </a:ext>
          </a:extLst>
        </xdr:cNvPr>
        <xdr:cNvSpPr/>
      </xdr:nvSpPr>
      <xdr:spPr>
        <a:xfrm>
          <a:off x="17937480" y="673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70858</xdr:rowOff>
    </xdr:from>
    <xdr:to>
      <xdr:col>111</xdr:col>
      <xdr:colOff>177800</xdr:colOff>
      <xdr:row>40</xdr:row>
      <xdr:rowOff>77519</xdr:rowOff>
    </xdr:to>
    <xdr:cxnSp macro="">
      <xdr:nvCxnSpPr>
        <xdr:cNvPr id="584" name="直線コネクタ 583">
          <a:extLst>
            <a:ext uri="{FF2B5EF4-FFF2-40B4-BE49-F238E27FC236}">
              <a16:creationId xmlns:a16="http://schemas.microsoft.com/office/drawing/2014/main" id="{35CA88F7-EE37-4CCD-9ECD-E21B2B2E762C}"/>
            </a:ext>
          </a:extLst>
        </xdr:cNvPr>
        <xdr:cNvCxnSpPr/>
      </xdr:nvCxnSpPr>
      <xdr:spPr>
        <a:xfrm flipV="1">
          <a:off x="17988280" y="6776458"/>
          <a:ext cx="789940" cy="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34398</xdr:rowOff>
    </xdr:from>
    <xdr:to>
      <xdr:col>102</xdr:col>
      <xdr:colOff>165100</xdr:colOff>
      <xdr:row>40</xdr:row>
      <xdr:rowOff>135998</xdr:rowOff>
    </xdr:to>
    <xdr:sp macro="" textlink="">
      <xdr:nvSpPr>
        <xdr:cNvPr id="585" name="楕円 584">
          <a:extLst>
            <a:ext uri="{FF2B5EF4-FFF2-40B4-BE49-F238E27FC236}">
              <a16:creationId xmlns:a16="http://schemas.microsoft.com/office/drawing/2014/main" id="{B90EF9AC-0F50-462C-9E7A-942681BB7C47}"/>
            </a:ext>
          </a:extLst>
        </xdr:cNvPr>
        <xdr:cNvSpPr/>
      </xdr:nvSpPr>
      <xdr:spPr>
        <a:xfrm>
          <a:off x="17162780" y="67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77519</xdr:rowOff>
    </xdr:from>
    <xdr:to>
      <xdr:col>107</xdr:col>
      <xdr:colOff>50800</xdr:colOff>
      <xdr:row>40</xdr:row>
      <xdr:rowOff>85198</xdr:rowOff>
    </xdr:to>
    <xdr:cxnSp macro="">
      <xdr:nvCxnSpPr>
        <xdr:cNvPr id="586" name="直線コネクタ 585">
          <a:extLst>
            <a:ext uri="{FF2B5EF4-FFF2-40B4-BE49-F238E27FC236}">
              <a16:creationId xmlns:a16="http://schemas.microsoft.com/office/drawing/2014/main" id="{3D251074-62AA-4955-854E-BBADDF185551}"/>
            </a:ext>
          </a:extLst>
        </xdr:cNvPr>
        <xdr:cNvCxnSpPr/>
      </xdr:nvCxnSpPr>
      <xdr:spPr>
        <a:xfrm flipV="1">
          <a:off x="17213580" y="6783119"/>
          <a:ext cx="774700" cy="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41732</xdr:rowOff>
    </xdr:from>
    <xdr:to>
      <xdr:col>98</xdr:col>
      <xdr:colOff>38100</xdr:colOff>
      <xdr:row>40</xdr:row>
      <xdr:rowOff>143332</xdr:rowOff>
    </xdr:to>
    <xdr:sp macro="" textlink="">
      <xdr:nvSpPr>
        <xdr:cNvPr id="587" name="楕円 586">
          <a:extLst>
            <a:ext uri="{FF2B5EF4-FFF2-40B4-BE49-F238E27FC236}">
              <a16:creationId xmlns:a16="http://schemas.microsoft.com/office/drawing/2014/main" id="{DC7AC3E5-D75F-4F64-9B0F-C58C99CF4632}"/>
            </a:ext>
          </a:extLst>
        </xdr:cNvPr>
        <xdr:cNvSpPr/>
      </xdr:nvSpPr>
      <xdr:spPr>
        <a:xfrm>
          <a:off x="16388080" y="67473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85198</xdr:rowOff>
    </xdr:from>
    <xdr:to>
      <xdr:col>102</xdr:col>
      <xdr:colOff>114300</xdr:colOff>
      <xdr:row>40</xdr:row>
      <xdr:rowOff>92532</xdr:rowOff>
    </xdr:to>
    <xdr:cxnSp macro="">
      <xdr:nvCxnSpPr>
        <xdr:cNvPr id="588" name="直線コネクタ 587">
          <a:extLst>
            <a:ext uri="{FF2B5EF4-FFF2-40B4-BE49-F238E27FC236}">
              <a16:creationId xmlns:a16="http://schemas.microsoft.com/office/drawing/2014/main" id="{1E2702F3-28A8-4B7C-9C60-6E974F1707CF}"/>
            </a:ext>
          </a:extLst>
        </xdr:cNvPr>
        <xdr:cNvCxnSpPr/>
      </xdr:nvCxnSpPr>
      <xdr:spPr>
        <a:xfrm flipV="1">
          <a:off x="16431260" y="6790798"/>
          <a:ext cx="782320" cy="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4142</xdr:rowOff>
    </xdr:from>
    <xdr:ext cx="599010" cy="259045"/>
    <xdr:sp macro="" textlink="">
      <xdr:nvSpPr>
        <xdr:cNvPr id="589" name="n_1aveValue【一般廃棄物処理施設】&#10;一人当たり有形固定資産（償却資産）額">
          <a:extLst>
            <a:ext uri="{FF2B5EF4-FFF2-40B4-BE49-F238E27FC236}">
              <a16:creationId xmlns:a16="http://schemas.microsoft.com/office/drawing/2014/main" id="{C46DB6B2-0C36-4B08-82CB-98F1880AA65A}"/>
            </a:ext>
          </a:extLst>
        </xdr:cNvPr>
        <xdr:cNvSpPr txBox="1"/>
      </xdr:nvSpPr>
      <xdr:spPr>
        <a:xfrm>
          <a:off x="18496495" y="6374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54993</xdr:rowOff>
    </xdr:from>
    <xdr:ext cx="599010" cy="259045"/>
    <xdr:sp macro="" textlink="">
      <xdr:nvSpPr>
        <xdr:cNvPr id="590" name="n_2aveValue【一般廃棄物処理施設】&#10;一人当たり有形固定資産（償却資産）額">
          <a:extLst>
            <a:ext uri="{FF2B5EF4-FFF2-40B4-BE49-F238E27FC236}">
              <a16:creationId xmlns:a16="http://schemas.microsoft.com/office/drawing/2014/main" id="{B72C9771-F5CC-4A41-BDB2-E0028A5A1C24}"/>
            </a:ext>
          </a:extLst>
        </xdr:cNvPr>
        <xdr:cNvSpPr txBox="1"/>
      </xdr:nvSpPr>
      <xdr:spPr>
        <a:xfrm>
          <a:off x="17734495" y="642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126985</xdr:rowOff>
    </xdr:from>
    <xdr:ext cx="599010" cy="259045"/>
    <xdr:sp macro="" textlink="">
      <xdr:nvSpPr>
        <xdr:cNvPr id="591" name="n_3aveValue【一般廃棄物処理施設】&#10;一人当たり有形固定資産（償却資産）額">
          <a:extLst>
            <a:ext uri="{FF2B5EF4-FFF2-40B4-BE49-F238E27FC236}">
              <a16:creationId xmlns:a16="http://schemas.microsoft.com/office/drawing/2014/main" id="{CD010EF6-5F9D-4ED0-AF2D-F2851D7DF44B}"/>
            </a:ext>
          </a:extLst>
        </xdr:cNvPr>
        <xdr:cNvSpPr txBox="1"/>
      </xdr:nvSpPr>
      <xdr:spPr>
        <a:xfrm>
          <a:off x="16936935" y="649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118694</xdr:rowOff>
    </xdr:from>
    <xdr:ext cx="599010" cy="259045"/>
    <xdr:sp macro="" textlink="">
      <xdr:nvSpPr>
        <xdr:cNvPr id="592" name="n_4aveValue【一般廃棄物処理施設】&#10;一人当たり有形固定資産（償却資産）額">
          <a:extLst>
            <a:ext uri="{FF2B5EF4-FFF2-40B4-BE49-F238E27FC236}">
              <a16:creationId xmlns:a16="http://schemas.microsoft.com/office/drawing/2014/main" id="{BF28BB60-5974-42C9-8D17-9D703398942A}"/>
            </a:ext>
          </a:extLst>
        </xdr:cNvPr>
        <xdr:cNvSpPr txBox="1"/>
      </xdr:nvSpPr>
      <xdr:spPr>
        <a:xfrm>
          <a:off x="16162235" y="648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112785</xdr:rowOff>
    </xdr:from>
    <xdr:ext cx="599010" cy="259045"/>
    <xdr:sp macro="" textlink="">
      <xdr:nvSpPr>
        <xdr:cNvPr id="593" name="n_1mainValue【一般廃棄物処理施設】&#10;一人当たり有形固定資産（償却資産）額">
          <a:extLst>
            <a:ext uri="{FF2B5EF4-FFF2-40B4-BE49-F238E27FC236}">
              <a16:creationId xmlns:a16="http://schemas.microsoft.com/office/drawing/2014/main" id="{2662FA16-672E-4633-A64D-42E8984533BC}"/>
            </a:ext>
          </a:extLst>
        </xdr:cNvPr>
        <xdr:cNvSpPr txBox="1"/>
      </xdr:nvSpPr>
      <xdr:spPr>
        <a:xfrm>
          <a:off x="18496495" y="681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119446</xdr:rowOff>
    </xdr:from>
    <xdr:ext cx="534377" cy="259045"/>
    <xdr:sp macro="" textlink="">
      <xdr:nvSpPr>
        <xdr:cNvPr id="594" name="n_2mainValue【一般廃棄物処理施設】&#10;一人当たり有形固定資産（償却資産）額">
          <a:extLst>
            <a:ext uri="{FF2B5EF4-FFF2-40B4-BE49-F238E27FC236}">
              <a16:creationId xmlns:a16="http://schemas.microsoft.com/office/drawing/2014/main" id="{E72990CB-57EC-474F-AD0E-801230D8C889}"/>
            </a:ext>
          </a:extLst>
        </xdr:cNvPr>
        <xdr:cNvSpPr txBox="1"/>
      </xdr:nvSpPr>
      <xdr:spPr>
        <a:xfrm>
          <a:off x="17766811" y="682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127125</xdr:rowOff>
    </xdr:from>
    <xdr:ext cx="534377" cy="259045"/>
    <xdr:sp macro="" textlink="">
      <xdr:nvSpPr>
        <xdr:cNvPr id="595" name="n_3mainValue【一般廃棄物処理施設】&#10;一人当たり有形固定資産（償却資産）額">
          <a:extLst>
            <a:ext uri="{FF2B5EF4-FFF2-40B4-BE49-F238E27FC236}">
              <a16:creationId xmlns:a16="http://schemas.microsoft.com/office/drawing/2014/main" id="{6D8E463B-7668-4981-B744-792D3035C3C5}"/>
            </a:ext>
          </a:extLst>
        </xdr:cNvPr>
        <xdr:cNvSpPr txBox="1"/>
      </xdr:nvSpPr>
      <xdr:spPr>
        <a:xfrm>
          <a:off x="16969251" y="68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134459</xdr:rowOff>
    </xdr:from>
    <xdr:ext cx="534377" cy="259045"/>
    <xdr:sp macro="" textlink="">
      <xdr:nvSpPr>
        <xdr:cNvPr id="596" name="n_4mainValue【一般廃棄物処理施設】&#10;一人当たり有形固定資産（償却資産）額">
          <a:extLst>
            <a:ext uri="{FF2B5EF4-FFF2-40B4-BE49-F238E27FC236}">
              <a16:creationId xmlns:a16="http://schemas.microsoft.com/office/drawing/2014/main" id="{062DB28F-ED1E-4843-A911-F7D576639DC9}"/>
            </a:ext>
          </a:extLst>
        </xdr:cNvPr>
        <xdr:cNvSpPr txBox="1"/>
      </xdr:nvSpPr>
      <xdr:spPr>
        <a:xfrm>
          <a:off x="16194551" y="684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7" name="正方形/長方形 596">
          <a:extLst>
            <a:ext uri="{FF2B5EF4-FFF2-40B4-BE49-F238E27FC236}">
              <a16:creationId xmlns:a16="http://schemas.microsoft.com/office/drawing/2014/main" id="{FDB4E36D-7F6D-4906-8B06-CF7FE04CE8F4}"/>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8" name="正方形/長方形 597">
          <a:extLst>
            <a:ext uri="{FF2B5EF4-FFF2-40B4-BE49-F238E27FC236}">
              <a16:creationId xmlns:a16="http://schemas.microsoft.com/office/drawing/2014/main" id="{A385D337-C5BB-4807-9B4E-1D646B1A4B5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9" name="正方形/長方形 598">
          <a:extLst>
            <a:ext uri="{FF2B5EF4-FFF2-40B4-BE49-F238E27FC236}">
              <a16:creationId xmlns:a16="http://schemas.microsoft.com/office/drawing/2014/main" id="{4801D508-760A-478A-ABC8-6427728B30F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0" name="正方形/長方形 599">
          <a:extLst>
            <a:ext uri="{FF2B5EF4-FFF2-40B4-BE49-F238E27FC236}">
              <a16:creationId xmlns:a16="http://schemas.microsoft.com/office/drawing/2014/main" id="{5D23D6BC-1DA3-4EB5-983A-93B9C4DB1888}"/>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1" name="正方形/長方形 600">
          <a:extLst>
            <a:ext uri="{FF2B5EF4-FFF2-40B4-BE49-F238E27FC236}">
              <a16:creationId xmlns:a16="http://schemas.microsoft.com/office/drawing/2014/main" id="{7C78BC17-54CD-4133-92F4-44D16C69722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2" name="正方形/長方形 601">
          <a:extLst>
            <a:ext uri="{FF2B5EF4-FFF2-40B4-BE49-F238E27FC236}">
              <a16:creationId xmlns:a16="http://schemas.microsoft.com/office/drawing/2014/main" id="{B648560D-6273-49D5-9022-6C7921E9706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3" name="正方形/長方形 602">
          <a:extLst>
            <a:ext uri="{FF2B5EF4-FFF2-40B4-BE49-F238E27FC236}">
              <a16:creationId xmlns:a16="http://schemas.microsoft.com/office/drawing/2014/main" id="{F7AEE71D-8D80-41E6-B2CA-89A670059EF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正方形/長方形 603">
          <a:extLst>
            <a:ext uri="{FF2B5EF4-FFF2-40B4-BE49-F238E27FC236}">
              <a16:creationId xmlns:a16="http://schemas.microsoft.com/office/drawing/2014/main" id="{7653C118-309D-43D7-B302-724ADF4116CE}"/>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5" name="テキスト ボックス 604">
          <a:extLst>
            <a:ext uri="{FF2B5EF4-FFF2-40B4-BE49-F238E27FC236}">
              <a16:creationId xmlns:a16="http://schemas.microsoft.com/office/drawing/2014/main" id="{29024BBB-2FE2-4470-92EB-9A3318C94BC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6" name="直線コネクタ 605">
          <a:extLst>
            <a:ext uri="{FF2B5EF4-FFF2-40B4-BE49-F238E27FC236}">
              <a16:creationId xmlns:a16="http://schemas.microsoft.com/office/drawing/2014/main" id="{40C382BB-ED7A-47D1-B47E-AAC2F6F54B6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7" name="テキスト ボックス 606">
          <a:extLst>
            <a:ext uri="{FF2B5EF4-FFF2-40B4-BE49-F238E27FC236}">
              <a16:creationId xmlns:a16="http://schemas.microsoft.com/office/drawing/2014/main" id="{95533717-453D-497C-AC06-0AA741CCA68B}"/>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8" name="直線コネクタ 607">
          <a:extLst>
            <a:ext uri="{FF2B5EF4-FFF2-40B4-BE49-F238E27FC236}">
              <a16:creationId xmlns:a16="http://schemas.microsoft.com/office/drawing/2014/main" id="{BED41866-6E76-4871-B295-94E2CD3E5C4E}"/>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09" name="テキスト ボックス 608">
          <a:extLst>
            <a:ext uri="{FF2B5EF4-FFF2-40B4-BE49-F238E27FC236}">
              <a16:creationId xmlns:a16="http://schemas.microsoft.com/office/drawing/2014/main" id="{012C5B83-2D7A-434A-A84F-7C74BCD678E3}"/>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0" name="直線コネクタ 609">
          <a:extLst>
            <a:ext uri="{FF2B5EF4-FFF2-40B4-BE49-F238E27FC236}">
              <a16:creationId xmlns:a16="http://schemas.microsoft.com/office/drawing/2014/main" id="{F3DE2E80-C507-4116-BE92-BF86BA58A911}"/>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1" name="テキスト ボックス 610">
          <a:extLst>
            <a:ext uri="{FF2B5EF4-FFF2-40B4-BE49-F238E27FC236}">
              <a16:creationId xmlns:a16="http://schemas.microsoft.com/office/drawing/2014/main" id="{62A00EBC-1D2F-4D91-B2F4-212DEE4D355F}"/>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2" name="直線コネクタ 611">
          <a:extLst>
            <a:ext uri="{FF2B5EF4-FFF2-40B4-BE49-F238E27FC236}">
              <a16:creationId xmlns:a16="http://schemas.microsoft.com/office/drawing/2014/main" id="{D182B88D-6510-4533-B62F-CCAD3809C13F}"/>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3" name="テキスト ボックス 612">
          <a:extLst>
            <a:ext uri="{FF2B5EF4-FFF2-40B4-BE49-F238E27FC236}">
              <a16:creationId xmlns:a16="http://schemas.microsoft.com/office/drawing/2014/main" id="{4B53E88C-F050-42FC-BA64-3E712DDD6D47}"/>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4" name="直線コネクタ 613">
          <a:extLst>
            <a:ext uri="{FF2B5EF4-FFF2-40B4-BE49-F238E27FC236}">
              <a16:creationId xmlns:a16="http://schemas.microsoft.com/office/drawing/2014/main" id="{C5B1DA2F-A6DB-46DE-918D-79C359AAAFBA}"/>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5" name="テキスト ボックス 614">
          <a:extLst>
            <a:ext uri="{FF2B5EF4-FFF2-40B4-BE49-F238E27FC236}">
              <a16:creationId xmlns:a16="http://schemas.microsoft.com/office/drawing/2014/main" id="{4FB7164E-A6CC-444C-A2A8-6CEB547ABB5C}"/>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6" name="直線コネクタ 615">
          <a:extLst>
            <a:ext uri="{FF2B5EF4-FFF2-40B4-BE49-F238E27FC236}">
              <a16:creationId xmlns:a16="http://schemas.microsoft.com/office/drawing/2014/main" id="{423D74F0-AEE3-4301-86F5-59311EE9C08A}"/>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7" name="テキスト ボックス 616">
          <a:extLst>
            <a:ext uri="{FF2B5EF4-FFF2-40B4-BE49-F238E27FC236}">
              <a16:creationId xmlns:a16="http://schemas.microsoft.com/office/drawing/2014/main" id="{D21F6949-DA44-4B4D-B287-3F8BE686384A}"/>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8" name="【保健センター・保健所】&#10;有形固定資産減価償却率グラフ枠">
          <a:extLst>
            <a:ext uri="{FF2B5EF4-FFF2-40B4-BE49-F238E27FC236}">
              <a16:creationId xmlns:a16="http://schemas.microsoft.com/office/drawing/2014/main" id="{4BD96D8C-B932-403A-A2B1-09EE56175D87}"/>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169164</xdr:rowOff>
    </xdr:to>
    <xdr:cxnSp macro="">
      <xdr:nvCxnSpPr>
        <xdr:cNvPr id="619" name="直線コネクタ 618">
          <a:extLst>
            <a:ext uri="{FF2B5EF4-FFF2-40B4-BE49-F238E27FC236}">
              <a16:creationId xmlns:a16="http://schemas.microsoft.com/office/drawing/2014/main" id="{AEEA58E1-8460-4803-A96A-4E12974819E7}"/>
            </a:ext>
          </a:extLst>
        </xdr:cNvPr>
        <xdr:cNvCxnSpPr/>
      </xdr:nvCxnSpPr>
      <xdr:spPr>
        <a:xfrm flipV="1">
          <a:off x="14375764" y="9433560"/>
          <a:ext cx="0" cy="129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620" name="【保健センター・保健所】&#10;有形固定資産減価償却率最小値テキスト">
          <a:extLst>
            <a:ext uri="{FF2B5EF4-FFF2-40B4-BE49-F238E27FC236}">
              <a16:creationId xmlns:a16="http://schemas.microsoft.com/office/drawing/2014/main" id="{9ABA8F4C-8607-43ED-81FF-488C3E98A6F5}"/>
            </a:ext>
          </a:extLst>
        </xdr:cNvPr>
        <xdr:cNvSpPr txBox="1"/>
      </xdr:nvSpPr>
      <xdr:spPr>
        <a:xfrm>
          <a:off x="14414500" y="1073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621" name="直線コネクタ 620">
          <a:extLst>
            <a:ext uri="{FF2B5EF4-FFF2-40B4-BE49-F238E27FC236}">
              <a16:creationId xmlns:a16="http://schemas.microsoft.com/office/drawing/2014/main" id="{E5A1620C-41C3-4DE5-B3D5-FF167EA20F0F}"/>
            </a:ext>
          </a:extLst>
        </xdr:cNvPr>
        <xdr:cNvCxnSpPr/>
      </xdr:nvCxnSpPr>
      <xdr:spPr>
        <a:xfrm>
          <a:off x="14287500" y="107304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622" name="【保健センター・保健所】&#10;有形固定資産減価償却率最大値テキスト">
          <a:extLst>
            <a:ext uri="{FF2B5EF4-FFF2-40B4-BE49-F238E27FC236}">
              <a16:creationId xmlns:a16="http://schemas.microsoft.com/office/drawing/2014/main" id="{0E1BA1F2-3BED-415F-BFDD-A9FE0D07D288}"/>
            </a:ext>
          </a:extLst>
        </xdr:cNvPr>
        <xdr:cNvSpPr txBox="1"/>
      </xdr:nvSpPr>
      <xdr:spPr>
        <a:xfrm>
          <a:off x="144145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623" name="直線コネクタ 622">
          <a:extLst>
            <a:ext uri="{FF2B5EF4-FFF2-40B4-BE49-F238E27FC236}">
              <a16:creationId xmlns:a16="http://schemas.microsoft.com/office/drawing/2014/main" id="{4D9243C3-C237-4DA8-9693-C54E9BD3F385}"/>
            </a:ext>
          </a:extLst>
        </xdr:cNvPr>
        <xdr:cNvCxnSpPr/>
      </xdr:nvCxnSpPr>
      <xdr:spPr>
        <a:xfrm>
          <a:off x="14287500" y="943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99077</xdr:rowOff>
    </xdr:from>
    <xdr:ext cx="405111" cy="259045"/>
    <xdr:sp macro="" textlink="">
      <xdr:nvSpPr>
        <xdr:cNvPr id="624" name="【保健センター・保健所】&#10;有形固定資産減価償却率平均値テキスト">
          <a:extLst>
            <a:ext uri="{FF2B5EF4-FFF2-40B4-BE49-F238E27FC236}">
              <a16:creationId xmlns:a16="http://schemas.microsoft.com/office/drawing/2014/main" id="{719CB2E4-F4CD-45F2-896B-44CB9FAF6685}"/>
            </a:ext>
          </a:extLst>
        </xdr:cNvPr>
        <xdr:cNvSpPr txBox="1"/>
      </xdr:nvSpPr>
      <xdr:spPr>
        <a:xfrm>
          <a:off x="14414500" y="9654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625" name="フローチャート: 判断 624">
          <a:extLst>
            <a:ext uri="{FF2B5EF4-FFF2-40B4-BE49-F238E27FC236}">
              <a16:creationId xmlns:a16="http://schemas.microsoft.com/office/drawing/2014/main" id="{0839AA7A-4C67-4B6F-8027-4ACA99D53B41}"/>
            </a:ext>
          </a:extLst>
        </xdr:cNvPr>
        <xdr:cNvSpPr/>
      </xdr:nvSpPr>
      <xdr:spPr>
        <a:xfrm>
          <a:off x="14325600" y="96761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49784</xdr:rowOff>
    </xdr:from>
    <xdr:to>
      <xdr:col>81</xdr:col>
      <xdr:colOff>101600</xdr:colOff>
      <xdr:row>57</xdr:row>
      <xdr:rowOff>151384</xdr:rowOff>
    </xdr:to>
    <xdr:sp macro="" textlink="">
      <xdr:nvSpPr>
        <xdr:cNvPr id="626" name="フローチャート: 判断 625">
          <a:extLst>
            <a:ext uri="{FF2B5EF4-FFF2-40B4-BE49-F238E27FC236}">
              <a16:creationId xmlns:a16="http://schemas.microsoft.com/office/drawing/2014/main" id="{69F89F32-529F-4395-922F-5D3B8403D5C6}"/>
            </a:ext>
          </a:extLst>
        </xdr:cNvPr>
        <xdr:cNvSpPr/>
      </xdr:nvSpPr>
      <xdr:spPr>
        <a:xfrm>
          <a:off x="13578840" y="96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77216</xdr:rowOff>
    </xdr:from>
    <xdr:to>
      <xdr:col>76</xdr:col>
      <xdr:colOff>165100</xdr:colOff>
      <xdr:row>58</xdr:row>
      <xdr:rowOff>7366</xdr:rowOff>
    </xdr:to>
    <xdr:sp macro="" textlink="">
      <xdr:nvSpPr>
        <xdr:cNvPr id="627" name="フローチャート: 判断 626">
          <a:extLst>
            <a:ext uri="{FF2B5EF4-FFF2-40B4-BE49-F238E27FC236}">
              <a16:creationId xmlns:a16="http://schemas.microsoft.com/office/drawing/2014/main" id="{4051CD0C-9FBA-4461-8D9A-F364AA537A09}"/>
            </a:ext>
          </a:extLst>
        </xdr:cNvPr>
        <xdr:cNvSpPr/>
      </xdr:nvSpPr>
      <xdr:spPr>
        <a:xfrm>
          <a:off x="12804140" y="96326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68072</xdr:rowOff>
    </xdr:from>
    <xdr:to>
      <xdr:col>72</xdr:col>
      <xdr:colOff>38100</xdr:colOff>
      <xdr:row>58</xdr:row>
      <xdr:rowOff>169672</xdr:rowOff>
    </xdr:to>
    <xdr:sp macro="" textlink="">
      <xdr:nvSpPr>
        <xdr:cNvPr id="628" name="フローチャート: 判断 627">
          <a:extLst>
            <a:ext uri="{FF2B5EF4-FFF2-40B4-BE49-F238E27FC236}">
              <a16:creationId xmlns:a16="http://schemas.microsoft.com/office/drawing/2014/main" id="{BCAD867B-030A-40FB-88C0-D7A441894651}"/>
            </a:ext>
          </a:extLst>
        </xdr:cNvPr>
        <xdr:cNvSpPr/>
      </xdr:nvSpPr>
      <xdr:spPr>
        <a:xfrm>
          <a:off x="12029440" y="97911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20066</xdr:rowOff>
    </xdr:from>
    <xdr:to>
      <xdr:col>67</xdr:col>
      <xdr:colOff>101600</xdr:colOff>
      <xdr:row>58</xdr:row>
      <xdr:rowOff>121666</xdr:rowOff>
    </xdr:to>
    <xdr:sp macro="" textlink="">
      <xdr:nvSpPr>
        <xdr:cNvPr id="629" name="フローチャート: 判断 628">
          <a:extLst>
            <a:ext uri="{FF2B5EF4-FFF2-40B4-BE49-F238E27FC236}">
              <a16:creationId xmlns:a16="http://schemas.microsoft.com/office/drawing/2014/main" id="{C2D467B9-CD29-4C36-954D-21DCF85E934F}"/>
            </a:ext>
          </a:extLst>
        </xdr:cNvPr>
        <xdr:cNvSpPr/>
      </xdr:nvSpPr>
      <xdr:spPr>
        <a:xfrm>
          <a:off x="11231880" y="974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AB9CF538-FC10-47C8-969A-71C235E0D545}"/>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EA8F0F3F-83D4-49E5-A161-C3EC4A8F931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8C44613F-4314-4ECD-9FC6-861B3CDB25F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AF03C-F788-4B85-86B7-5DA57BAD33A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4A669D8D-BA61-4F76-9716-2A93E8F47ED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166370</xdr:rowOff>
    </xdr:from>
    <xdr:to>
      <xdr:col>85</xdr:col>
      <xdr:colOff>177800</xdr:colOff>
      <xdr:row>56</xdr:row>
      <xdr:rowOff>96520</xdr:rowOff>
    </xdr:to>
    <xdr:sp macro="" textlink="">
      <xdr:nvSpPr>
        <xdr:cNvPr id="635" name="楕円 634">
          <a:extLst>
            <a:ext uri="{FF2B5EF4-FFF2-40B4-BE49-F238E27FC236}">
              <a16:creationId xmlns:a16="http://schemas.microsoft.com/office/drawing/2014/main" id="{515AB4DB-E4AF-4F69-90BB-703ABC7B1BB6}"/>
            </a:ext>
          </a:extLst>
        </xdr:cNvPr>
        <xdr:cNvSpPr/>
      </xdr:nvSpPr>
      <xdr:spPr>
        <a:xfrm>
          <a:off x="14325600" y="93865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119397</xdr:rowOff>
    </xdr:from>
    <xdr:ext cx="405111" cy="259045"/>
    <xdr:sp macro="" textlink="">
      <xdr:nvSpPr>
        <xdr:cNvPr id="636" name="【保健センター・保健所】&#10;有形固定資産減価償却率該当値テキスト">
          <a:extLst>
            <a:ext uri="{FF2B5EF4-FFF2-40B4-BE49-F238E27FC236}">
              <a16:creationId xmlns:a16="http://schemas.microsoft.com/office/drawing/2014/main" id="{E4184D78-613F-4C54-9686-3AE0026FB4C5}"/>
            </a:ext>
          </a:extLst>
        </xdr:cNvPr>
        <xdr:cNvSpPr txBox="1"/>
      </xdr:nvSpPr>
      <xdr:spPr>
        <a:xfrm>
          <a:off x="14414500" y="933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120650</xdr:rowOff>
    </xdr:from>
    <xdr:to>
      <xdr:col>81</xdr:col>
      <xdr:colOff>101600</xdr:colOff>
      <xdr:row>56</xdr:row>
      <xdr:rowOff>50800</xdr:rowOff>
    </xdr:to>
    <xdr:sp macro="" textlink="">
      <xdr:nvSpPr>
        <xdr:cNvPr id="637" name="楕円 636">
          <a:extLst>
            <a:ext uri="{FF2B5EF4-FFF2-40B4-BE49-F238E27FC236}">
              <a16:creationId xmlns:a16="http://schemas.microsoft.com/office/drawing/2014/main" id="{5D4B4C9E-6AB2-48B4-BE60-48882313F49B}"/>
            </a:ext>
          </a:extLst>
        </xdr:cNvPr>
        <xdr:cNvSpPr/>
      </xdr:nvSpPr>
      <xdr:spPr>
        <a:xfrm>
          <a:off x="13578840" y="934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0</xdr:rowOff>
    </xdr:from>
    <xdr:to>
      <xdr:col>85</xdr:col>
      <xdr:colOff>127000</xdr:colOff>
      <xdr:row>56</xdr:row>
      <xdr:rowOff>45720</xdr:rowOff>
    </xdr:to>
    <xdr:cxnSp macro="">
      <xdr:nvCxnSpPr>
        <xdr:cNvPr id="638" name="直線コネクタ 637">
          <a:extLst>
            <a:ext uri="{FF2B5EF4-FFF2-40B4-BE49-F238E27FC236}">
              <a16:creationId xmlns:a16="http://schemas.microsoft.com/office/drawing/2014/main" id="{38F9E8BE-93BE-4557-8BDD-945B315E9A57}"/>
            </a:ext>
          </a:extLst>
        </xdr:cNvPr>
        <xdr:cNvCxnSpPr/>
      </xdr:nvCxnSpPr>
      <xdr:spPr>
        <a:xfrm>
          <a:off x="13629640" y="9387840"/>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74930</xdr:rowOff>
    </xdr:from>
    <xdr:to>
      <xdr:col>76</xdr:col>
      <xdr:colOff>165100</xdr:colOff>
      <xdr:row>56</xdr:row>
      <xdr:rowOff>5080</xdr:rowOff>
    </xdr:to>
    <xdr:sp macro="" textlink="">
      <xdr:nvSpPr>
        <xdr:cNvPr id="639" name="楕円 638">
          <a:extLst>
            <a:ext uri="{FF2B5EF4-FFF2-40B4-BE49-F238E27FC236}">
              <a16:creationId xmlns:a16="http://schemas.microsoft.com/office/drawing/2014/main" id="{FB3EEF3E-8796-473E-9DF1-CB113F45114F}"/>
            </a:ext>
          </a:extLst>
        </xdr:cNvPr>
        <xdr:cNvSpPr/>
      </xdr:nvSpPr>
      <xdr:spPr>
        <a:xfrm>
          <a:off x="12804140" y="9295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125730</xdr:rowOff>
    </xdr:from>
    <xdr:to>
      <xdr:col>81</xdr:col>
      <xdr:colOff>50800</xdr:colOff>
      <xdr:row>56</xdr:row>
      <xdr:rowOff>0</xdr:rowOff>
    </xdr:to>
    <xdr:cxnSp macro="">
      <xdr:nvCxnSpPr>
        <xdr:cNvPr id="640" name="直線コネクタ 639">
          <a:extLst>
            <a:ext uri="{FF2B5EF4-FFF2-40B4-BE49-F238E27FC236}">
              <a16:creationId xmlns:a16="http://schemas.microsoft.com/office/drawing/2014/main" id="{70F15606-A2B0-40C6-B526-9988A66C4796}"/>
            </a:ext>
          </a:extLst>
        </xdr:cNvPr>
        <xdr:cNvCxnSpPr/>
      </xdr:nvCxnSpPr>
      <xdr:spPr>
        <a:xfrm>
          <a:off x="12854940" y="934593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29210</xdr:rowOff>
    </xdr:from>
    <xdr:to>
      <xdr:col>72</xdr:col>
      <xdr:colOff>38100</xdr:colOff>
      <xdr:row>55</xdr:row>
      <xdr:rowOff>130810</xdr:rowOff>
    </xdr:to>
    <xdr:sp macro="" textlink="">
      <xdr:nvSpPr>
        <xdr:cNvPr id="641" name="楕円 640">
          <a:extLst>
            <a:ext uri="{FF2B5EF4-FFF2-40B4-BE49-F238E27FC236}">
              <a16:creationId xmlns:a16="http://schemas.microsoft.com/office/drawing/2014/main" id="{46585CF7-4E00-4D8E-A1E1-00BF361A918F}"/>
            </a:ext>
          </a:extLst>
        </xdr:cNvPr>
        <xdr:cNvSpPr/>
      </xdr:nvSpPr>
      <xdr:spPr>
        <a:xfrm>
          <a:off x="12029440" y="92494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80010</xdr:rowOff>
    </xdr:from>
    <xdr:to>
      <xdr:col>76</xdr:col>
      <xdr:colOff>114300</xdr:colOff>
      <xdr:row>55</xdr:row>
      <xdr:rowOff>125730</xdr:rowOff>
    </xdr:to>
    <xdr:cxnSp macro="">
      <xdr:nvCxnSpPr>
        <xdr:cNvPr id="642" name="直線コネクタ 641">
          <a:extLst>
            <a:ext uri="{FF2B5EF4-FFF2-40B4-BE49-F238E27FC236}">
              <a16:creationId xmlns:a16="http://schemas.microsoft.com/office/drawing/2014/main" id="{263317C7-E9F1-4E0F-A860-D70094112D8F}"/>
            </a:ext>
          </a:extLst>
        </xdr:cNvPr>
        <xdr:cNvCxnSpPr/>
      </xdr:nvCxnSpPr>
      <xdr:spPr>
        <a:xfrm>
          <a:off x="12072620" y="930021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154940</xdr:rowOff>
    </xdr:from>
    <xdr:to>
      <xdr:col>67</xdr:col>
      <xdr:colOff>101600</xdr:colOff>
      <xdr:row>55</xdr:row>
      <xdr:rowOff>85090</xdr:rowOff>
    </xdr:to>
    <xdr:sp macro="" textlink="">
      <xdr:nvSpPr>
        <xdr:cNvPr id="643" name="楕円 642">
          <a:extLst>
            <a:ext uri="{FF2B5EF4-FFF2-40B4-BE49-F238E27FC236}">
              <a16:creationId xmlns:a16="http://schemas.microsoft.com/office/drawing/2014/main" id="{D35956DD-AEA4-4CC8-A3E8-79A38E7261C0}"/>
            </a:ext>
          </a:extLst>
        </xdr:cNvPr>
        <xdr:cNvSpPr/>
      </xdr:nvSpPr>
      <xdr:spPr>
        <a:xfrm>
          <a:off x="11231880" y="9207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34290</xdr:rowOff>
    </xdr:from>
    <xdr:to>
      <xdr:col>71</xdr:col>
      <xdr:colOff>177800</xdr:colOff>
      <xdr:row>55</xdr:row>
      <xdr:rowOff>80010</xdr:rowOff>
    </xdr:to>
    <xdr:cxnSp macro="">
      <xdr:nvCxnSpPr>
        <xdr:cNvPr id="644" name="直線コネクタ 643">
          <a:extLst>
            <a:ext uri="{FF2B5EF4-FFF2-40B4-BE49-F238E27FC236}">
              <a16:creationId xmlns:a16="http://schemas.microsoft.com/office/drawing/2014/main" id="{4E05EF0E-5000-4238-BE1C-BCDB505B3FF1}"/>
            </a:ext>
          </a:extLst>
        </xdr:cNvPr>
        <xdr:cNvCxnSpPr/>
      </xdr:nvCxnSpPr>
      <xdr:spPr>
        <a:xfrm>
          <a:off x="11282680" y="925449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142511</xdr:rowOff>
    </xdr:from>
    <xdr:ext cx="405111" cy="259045"/>
    <xdr:sp macro="" textlink="">
      <xdr:nvSpPr>
        <xdr:cNvPr id="645" name="n_1aveValue【保健センター・保健所】&#10;有形固定資産減価償却率">
          <a:extLst>
            <a:ext uri="{FF2B5EF4-FFF2-40B4-BE49-F238E27FC236}">
              <a16:creationId xmlns:a16="http://schemas.microsoft.com/office/drawing/2014/main" id="{60F6F01C-2D4A-4C74-A9C3-8B4AD7ADDBB7}"/>
            </a:ext>
          </a:extLst>
        </xdr:cNvPr>
        <xdr:cNvSpPr txBox="1"/>
      </xdr:nvSpPr>
      <xdr:spPr>
        <a:xfrm>
          <a:off x="13437244" y="969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169943</xdr:rowOff>
    </xdr:from>
    <xdr:ext cx="405111" cy="259045"/>
    <xdr:sp macro="" textlink="">
      <xdr:nvSpPr>
        <xdr:cNvPr id="646" name="n_2aveValue【保健センター・保健所】&#10;有形固定資産減価償却率">
          <a:extLst>
            <a:ext uri="{FF2B5EF4-FFF2-40B4-BE49-F238E27FC236}">
              <a16:creationId xmlns:a16="http://schemas.microsoft.com/office/drawing/2014/main" id="{88D1CC00-E437-4331-96E3-889B126139ED}"/>
            </a:ext>
          </a:extLst>
        </xdr:cNvPr>
        <xdr:cNvSpPr txBox="1"/>
      </xdr:nvSpPr>
      <xdr:spPr>
        <a:xfrm>
          <a:off x="12675244" y="9725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160799</xdr:rowOff>
    </xdr:from>
    <xdr:ext cx="405111" cy="259045"/>
    <xdr:sp macro="" textlink="">
      <xdr:nvSpPr>
        <xdr:cNvPr id="647" name="n_3aveValue【保健センター・保健所】&#10;有形固定資産減価償却率">
          <a:extLst>
            <a:ext uri="{FF2B5EF4-FFF2-40B4-BE49-F238E27FC236}">
              <a16:creationId xmlns:a16="http://schemas.microsoft.com/office/drawing/2014/main" id="{176ACE42-C65B-40A7-8583-2E95D9D1CB49}"/>
            </a:ext>
          </a:extLst>
        </xdr:cNvPr>
        <xdr:cNvSpPr txBox="1"/>
      </xdr:nvSpPr>
      <xdr:spPr>
        <a:xfrm>
          <a:off x="11900544" y="9883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112793</xdr:rowOff>
    </xdr:from>
    <xdr:ext cx="405111" cy="259045"/>
    <xdr:sp macro="" textlink="">
      <xdr:nvSpPr>
        <xdr:cNvPr id="648" name="n_4aveValue【保健センター・保健所】&#10;有形固定資産減価償却率">
          <a:extLst>
            <a:ext uri="{FF2B5EF4-FFF2-40B4-BE49-F238E27FC236}">
              <a16:creationId xmlns:a16="http://schemas.microsoft.com/office/drawing/2014/main" id="{35EE25EB-2415-4F77-A766-E16E3919C216}"/>
            </a:ext>
          </a:extLst>
        </xdr:cNvPr>
        <xdr:cNvSpPr txBox="1"/>
      </xdr:nvSpPr>
      <xdr:spPr>
        <a:xfrm>
          <a:off x="11102984" y="9835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67327</xdr:rowOff>
    </xdr:from>
    <xdr:ext cx="405111" cy="259045"/>
    <xdr:sp macro="" textlink="">
      <xdr:nvSpPr>
        <xdr:cNvPr id="649" name="n_1mainValue【保健センター・保健所】&#10;有形固定資産減価償却率">
          <a:extLst>
            <a:ext uri="{FF2B5EF4-FFF2-40B4-BE49-F238E27FC236}">
              <a16:creationId xmlns:a16="http://schemas.microsoft.com/office/drawing/2014/main" id="{255265F5-425E-4EAD-9214-4F1B12C7BA4F}"/>
            </a:ext>
          </a:extLst>
        </xdr:cNvPr>
        <xdr:cNvSpPr txBox="1"/>
      </xdr:nvSpPr>
      <xdr:spPr>
        <a:xfrm>
          <a:off x="13437244" y="911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21607</xdr:rowOff>
    </xdr:from>
    <xdr:ext cx="405111" cy="259045"/>
    <xdr:sp macro="" textlink="">
      <xdr:nvSpPr>
        <xdr:cNvPr id="650" name="n_2mainValue【保健センター・保健所】&#10;有形固定資産減価償却率">
          <a:extLst>
            <a:ext uri="{FF2B5EF4-FFF2-40B4-BE49-F238E27FC236}">
              <a16:creationId xmlns:a16="http://schemas.microsoft.com/office/drawing/2014/main" id="{0BCA172B-74C6-4FDA-AEE7-96F82DD8EB9E}"/>
            </a:ext>
          </a:extLst>
        </xdr:cNvPr>
        <xdr:cNvSpPr txBox="1"/>
      </xdr:nvSpPr>
      <xdr:spPr>
        <a:xfrm>
          <a:off x="12675244" y="907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147337</xdr:rowOff>
    </xdr:from>
    <xdr:ext cx="405111" cy="259045"/>
    <xdr:sp macro="" textlink="">
      <xdr:nvSpPr>
        <xdr:cNvPr id="651" name="n_3mainValue【保健センター・保健所】&#10;有形固定資産減価償却率">
          <a:extLst>
            <a:ext uri="{FF2B5EF4-FFF2-40B4-BE49-F238E27FC236}">
              <a16:creationId xmlns:a16="http://schemas.microsoft.com/office/drawing/2014/main" id="{79C8351A-45C2-4EEA-8449-A1ACB73A7815}"/>
            </a:ext>
          </a:extLst>
        </xdr:cNvPr>
        <xdr:cNvSpPr txBox="1"/>
      </xdr:nvSpPr>
      <xdr:spPr>
        <a:xfrm>
          <a:off x="11900544" y="903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101617</xdr:rowOff>
    </xdr:from>
    <xdr:ext cx="405111" cy="259045"/>
    <xdr:sp macro="" textlink="">
      <xdr:nvSpPr>
        <xdr:cNvPr id="652" name="n_4mainValue【保健センター・保健所】&#10;有形固定資産減価償却率">
          <a:extLst>
            <a:ext uri="{FF2B5EF4-FFF2-40B4-BE49-F238E27FC236}">
              <a16:creationId xmlns:a16="http://schemas.microsoft.com/office/drawing/2014/main" id="{EC52CCEF-4052-4F0F-9852-9EF7A8254FAD}"/>
            </a:ext>
          </a:extLst>
        </xdr:cNvPr>
        <xdr:cNvSpPr txBox="1"/>
      </xdr:nvSpPr>
      <xdr:spPr>
        <a:xfrm>
          <a:off x="11102984" y="898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3" name="正方形/長方形 652">
          <a:extLst>
            <a:ext uri="{FF2B5EF4-FFF2-40B4-BE49-F238E27FC236}">
              <a16:creationId xmlns:a16="http://schemas.microsoft.com/office/drawing/2014/main" id="{C8EDF0CE-C273-4936-93F0-E2199C2D68B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4" name="正方形/長方形 653">
          <a:extLst>
            <a:ext uri="{FF2B5EF4-FFF2-40B4-BE49-F238E27FC236}">
              <a16:creationId xmlns:a16="http://schemas.microsoft.com/office/drawing/2014/main" id="{FCC68D0F-644B-4192-B638-E70995BDA1C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5" name="正方形/長方形 654">
          <a:extLst>
            <a:ext uri="{FF2B5EF4-FFF2-40B4-BE49-F238E27FC236}">
              <a16:creationId xmlns:a16="http://schemas.microsoft.com/office/drawing/2014/main" id="{F84CCEA7-074A-42F5-AEE5-1A78E5F39AA9}"/>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6" name="正方形/長方形 655">
          <a:extLst>
            <a:ext uri="{FF2B5EF4-FFF2-40B4-BE49-F238E27FC236}">
              <a16:creationId xmlns:a16="http://schemas.microsoft.com/office/drawing/2014/main" id="{58AFA29F-EAA9-45D1-A2F0-8B7A0D21B36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7" name="正方形/長方形 656">
          <a:extLst>
            <a:ext uri="{FF2B5EF4-FFF2-40B4-BE49-F238E27FC236}">
              <a16:creationId xmlns:a16="http://schemas.microsoft.com/office/drawing/2014/main" id="{5D2B92BE-1315-4AA6-9F86-7DDF159635B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8" name="正方形/長方形 657">
          <a:extLst>
            <a:ext uri="{FF2B5EF4-FFF2-40B4-BE49-F238E27FC236}">
              <a16:creationId xmlns:a16="http://schemas.microsoft.com/office/drawing/2014/main" id="{B4FD3622-0C59-4744-B045-A39017D02F4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9" name="正方形/長方形 658">
          <a:extLst>
            <a:ext uri="{FF2B5EF4-FFF2-40B4-BE49-F238E27FC236}">
              <a16:creationId xmlns:a16="http://schemas.microsoft.com/office/drawing/2014/main" id="{03B96A46-1DAC-47FC-B82E-379F0BCAEB9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0" name="正方形/長方形 659">
          <a:extLst>
            <a:ext uri="{FF2B5EF4-FFF2-40B4-BE49-F238E27FC236}">
              <a16:creationId xmlns:a16="http://schemas.microsoft.com/office/drawing/2014/main" id="{D10EDF35-6EDA-4960-B34B-A1EC9A6F0F8D}"/>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1" name="テキスト ボックス 660">
          <a:extLst>
            <a:ext uri="{FF2B5EF4-FFF2-40B4-BE49-F238E27FC236}">
              <a16:creationId xmlns:a16="http://schemas.microsoft.com/office/drawing/2014/main" id="{5EFFA4D5-6922-4FA4-A4F4-221E3C396EA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2" name="直線コネクタ 661">
          <a:extLst>
            <a:ext uri="{FF2B5EF4-FFF2-40B4-BE49-F238E27FC236}">
              <a16:creationId xmlns:a16="http://schemas.microsoft.com/office/drawing/2014/main" id="{AFC7185D-85D1-44F9-ADE8-3E3DCE6DCC2C}"/>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3" name="直線コネクタ 662">
          <a:extLst>
            <a:ext uri="{FF2B5EF4-FFF2-40B4-BE49-F238E27FC236}">
              <a16:creationId xmlns:a16="http://schemas.microsoft.com/office/drawing/2014/main" id="{DE72B888-6664-46EB-83C3-4E22F965AC42}"/>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4" name="テキスト ボックス 663">
          <a:extLst>
            <a:ext uri="{FF2B5EF4-FFF2-40B4-BE49-F238E27FC236}">
              <a16:creationId xmlns:a16="http://schemas.microsoft.com/office/drawing/2014/main" id="{76A9836F-1A42-49CE-BAA4-146C222F3E3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5" name="直線コネクタ 664">
          <a:extLst>
            <a:ext uri="{FF2B5EF4-FFF2-40B4-BE49-F238E27FC236}">
              <a16:creationId xmlns:a16="http://schemas.microsoft.com/office/drawing/2014/main" id="{0B31C94B-DA8C-48EA-B930-DCE1D280408B}"/>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6" name="テキスト ボックス 665">
          <a:extLst>
            <a:ext uri="{FF2B5EF4-FFF2-40B4-BE49-F238E27FC236}">
              <a16:creationId xmlns:a16="http://schemas.microsoft.com/office/drawing/2014/main" id="{85211EE3-359A-4A31-BFE8-39C55B4FC7A7}"/>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7" name="直線コネクタ 666">
          <a:extLst>
            <a:ext uri="{FF2B5EF4-FFF2-40B4-BE49-F238E27FC236}">
              <a16:creationId xmlns:a16="http://schemas.microsoft.com/office/drawing/2014/main" id="{CD99E6F8-5AF4-4D73-B49A-5EAD657F0BE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8" name="テキスト ボックス 667">
          <a:extLst>
            <a:ext uri="{FF2B5EF4-FFF2-40B4-BE49-F238E27FC236}">
              <a16:creationId xmlns:a16="http://schemas.microsoft.com/office/drawing/2014/main" id="{9C232441-9BF9-4FD7-8B1B-E7549E8EE143}"/>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9" name="直線コネクタ 668">
          <a:extLst>
            <a:ext uri="{FF2B5EF4-FFF2-40B4-BE49-F238E27FC236}">
              <a16:creationId xmlns:a16="http://schemas.microsoft.com/office/drawing/2014/main" id="{E72DDD80-471A-4E19-8BD8-0DB3058D87F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0" name="テキスト ボックス 669">
          <a:extLst>
            <a:ext uri="{FF2B5EF4-FFF2-40B4-BE49-F238E27FC236}">
              <a16:creationId xmlns:a16="http://schemas.microsoft.com/office/drawing/2014/main" id="{DACAC899-9296-4A51-A689-9E8B22CB1097}"/>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1" name="直線コネクタ 670">
          <a:extLst>
            <a:ext uri="{FF2B5EF4-FFF2-40B4-BE49-F238E27FC236}">
              <a16:creationId xmlns:a16="http://schemas.microsoft.com/office/drawing/2014/main" id="{F3946712-545C-4FDA-BBCE-C6A27E3FCB3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2" name="テキスト ボックス 671">
          <a:extLst>
            <a:ext uri="{FF2B5EF4-FFF2-40B4-BE49-F238E27FC236}">
              <a16:creationId xmlns:a16="http://schemas.microsoft.com/office/drawing/2014/main" id="{F907DFB8-7A39-43ED-BA2B-E496661AE1A6}"/>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3" name="【保健センター・保健所】&#10;一人当たり面積グラフ枠">
          <a:extLst>
            <a:ext uri="{FF2B5EF4-FFF2-40B4-BE49-F238E27FC236}">
              <a16:creationId xmlns:a16="http://schemas.microsoft.com/office/drawing/2014/main" id="{3A18D4F8-87EB-4E13-9352-2ACD205F165E}"/>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121158</xdr:rowOff>
    </xdr:from>
    <xdr:to>
      <xdr:col>116</xdr:col>
      <xdr:colOff>62864</xdr:colOff>
      <xdr:row>63</xdr:row>
      <xdr:rowOff>80010</xdr:rowOff>
    </xdr:to>
    <xdr:cxnSp macro="">
      <xdr:nvCxnSpPr>
        <xdr:cNvPr id="674" name="直線コネクタ 673">
          <a:extLst>
            <a:ext uri="{FF2B5EF4-FFF2-40B4-BE49-F238E27FC236}">
              <a16:creationId xmlns:a16="http://schemas.microsoft.com/office/drawing/2014/main" id="{437F4E57-6C26-4FD4-89E9-56502349D7AF}"/>
            </a:ext>
          </a:extLst>
        </xdr:cNvPr>
        <xdr:cNvCxnSpPr/>
      </xdr:nvCxnSpPr>
      <xdr:spPr>
        <a:xfrm flipV="1">
          <a:off x="19509104" y="9341358"/>
          <a:ext cx="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675" name="【保健センター・保健所】&#10;一人当たり面積最小値テキスト">
          <a:extLst>
            <a:ext uri="{FF2B5EF4-FFF2-40B4-BE49-F238E27FC236}">
              <a16:creationId xmlns:a16="http://schemas.microsoft.com/office/drawing/2014/main" id="{27FE3FD9-9A7F-4E8E-9C1B-05C555E7225F}"/>
            </a:ext>
          </a:extLst>
        </xdr:cNvPr>
        <xdr:cNvSpPr txBox="1"/>
      </xdr:nvSpPr>
      <xdr:spPr>
        <a:xfrm>
          <a:off x="19547840"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76" name="直線コネクタ 675">
          <a:extLst>
            <a:ext uri="{FF2B5EF4-FFF2-40B4-BE49-F238E27FC236}">
              <a16:creationId xmlns:a16="http://schemas.microsoft.com/office/drawing/2014/main" id="{64A6608D-F932-417D-945D-EB6103BCDF64}"/>
            </a:ext>
          </a:extLst>
        </xdr:cNvPr>
        <xdr:cNvCxnSpPr/>
      </xdr:nvCxnSpPr>
      <xdr:spPr>
        <a:xfrm>
          <a:off x="19443700" y="10641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67835</xdr:rowOff>
    </xdr:from>
    <xdr:ext cx="469744" cy="259045"/>
    <xdr:sp macro="" textlink="">
      <xdr:nvSpPr>
        <xdr:cNvPr id="677" name="【保健センター・保健所】&#10;一人当たり面積最大値テキスト">
          <a:extLst>
            <a:ext uri="{FF2B5EF4-FFF2-40B4-BE49-F238E27FC236}">
              <a16:creationId xmlns:a16="http://schemas.microsoft.com/office/drawing/2014/main" id="{36213EA3-7975-4F32-9E35-C5FE14939546}"/>
            </a:ext>
          </a:extLst>
        </xdr:cNvPr>
        <xdr:cNvSpPr txBox="1"/>
      </xdr:nvSpPr>
      <xdr:spPr>
        <a:xfrm>
          <a:off x="19547840" y="912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121158</xdr:rowOff>
    </xdr:from>
    <xdr:to>
      <xdr:col>116</xdr:col>
      <xdr:colOff>152400</xdr:colOff>
      <xdr:row>55</xdr:row>
      <xdr:rowOff>121158</xdr:rowOff>
    </xdr:to>
    <xdr:cxnSp macro="">
      <xdr:nvCxnSpPr>
        <xdr:cNvPr id="678" name="直線コネクタ 677">
          <a:extLst>
            <a:ext uri="{FF2B5EF4-FFF2-40B4-BE49-F238E27FC236}">
              <a16:creationId xmlns:a16="http://schemas.microsoft.com/office/drawing/2014/main" id="{AC9A18E0-2120-4F91-A4C2-C50D5F3D1A97}"/>
            </a:ext>
          </a:extLst>
        </xdr:cNvPr>
        <xdr:cNvCxnSpPr/>
      </xdr:nvCxnSpPr>
      <xdr:spPr>
        <a:xfrm>
          <a:off x="19443700" y="93413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159529</xdr:rowOff>
    </xdr:from>
    <xdr:ext cx="469744" cy="259045"/>
    <xdr:sp macro="" textlink="">
      <xdr:nvSpPr>
        <xdr:cNvPr id="679" name="【保健センター・保健所】&#10;一人当たり面積平均値テキスト">
          <a:extLst>
            <a:ext uri="{FF2B5EF4-FFF2-40B4-BE49-F238E27FC236}">
              <a16:creationId xmlns:a16="http://schemas.microsoft.com/office/drawing/2014/main" id="{D3AA2078-BD7E-4062-A1A6-8B3D729E5BBC}"/>
            </a:ext>
          </a:extLst>
        </xdr:cNvPr>
        <xdr:cNvSpPr txBox="1"/>
      </xdr:nvSpPr>
      <xdr:spPr>
        <a:xfrm>
          <a:off x="19547840" y="10217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136652</xdr:rowOff>
    </xdr:from>
    <xdr:to>
      <xdr:col>116</xdr:col>
      <xdr:colOff>114300</xdr:colOff>
      <xdr:row>62</xdr:row>
      <xdr:rowOff>66802</xdr:rowOff>
    </xdr:to>
    <xdr:sp macro="" textlink="">
      <xdr:nvSpPr>
        <xdr:cNvPr id="680" name="フローチャート: 判断 679">
          <a:extLst>
            <a:ext uri="{FF2B5EF4-FFF2-40B4-BE49-F238E27FC236}">
              <a16:creationId xmlns:a16="http://schemas.microsoft.com/office/drawing/2014/main" id="{820351D4-BCB6-4A40-A941-63A64724E8FB}"/>
            </a:ext>
          </a:extLst>
        </xdr:cNvPr>
        <xdr:cNvSpPr/>
      </xdr:nvSpPr>
      <xdr:spPr>
        <a:xfrm>
          <a:off x="19458940" y="10362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81" name="フローチャート: 判断 680">
          <a:extLst>
            <a:ext uri="{FF2B5EF4-FFF2-40B4-BE49-F238E27FC236}">
              <a16:creationId xmlns:a16="http://schemas.microsoft.com/office/drawing/2014/main" id="{3A2871D3-3293-4907-B943-EC0BD10FC52E}"/>
            </a:ext>
          </a:extLst>
        </xdr:cNvPr>
        <xdr:cNvSpPr/>
      </xdr:nvSpPr>
      <xdr:spPr>
        <a:xfrm>
          <a:off x="18735040" y="10369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682" name="フローチャート: 判断 681">
          <a:extLst>
            <a:ext uri="{FF2B5EF4-FFF2-40B4-BE49-F238E27FC236}">
              <a16:creationId xmlns:a16="http://schemas.microsoft.com/office/drawing/2014/main" id="{AA574E30-89BF-4394-9D24-82B950D6120D}"/>
            </a:ext>
          </a:extLst>
        </xdr:cNvPr>
        <xdr:cNvSpPr/>
      </xdr:nvSpPr>
      <xdr:spPr>
        <a:xfrm>
          <a:off x="17937480" y="1043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3" name="フローチャート: 判断 682">
          <a:extLst>
            <a:ext uri="{FF2B5EF4-FFF2-40B4-BE49-F238E27FC236}">
              <a16:creationId xmlns:a16="http://schemas.microsoft.com/office/drawing/2014/main" id="{F93D61CD-9A06-4E8D-9A57-31B48D7DDCCC}"/>
            </a:ext>
          </a:extLst>
        </xdr:cNvPr>
        <xdr:cNvSpPr/>
      </xdr:nvSpPr>
      <xdr:spPr>
        <a:xfrm>
          <a:off x="1716278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31496</xdr:rowOff>
    </xdr:from>
    <xdr:to>
      <xdr:col>98</xdr:col>
      <xdr:colOff>38100</xdr:colOff>
      <xdr:row>62</xdr:row>
      <xdr:rowOff>133096</xdr:rowOff>
    </xdr:to>
    <xdr:sp macro="" textlink="">
      <xdr:nvSpPr>
        <xdr:cNvPr id="684" name="フローチャート: 判断 683">
          <a:extLst>
            <a:ext uri="{FF2B5EF4-FFF2-40B4-BE49-F238E27FC236}">
              <a16:creationId xmlns:a16="http://schemas.microsoft.com/office/drawing/2014/main" id="{6197EE78-363A-4FD3-8EC1-4A790438561D}"/>
            </a:ext>
          </a:extLst>
        </xdr:cNvPr>
        <xdr:cNvSpPr/>
      </xdr:nvSpPr>
      <xdr:spPr>
        <a:xfrm>
          <a:off x="16388080" y="104251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F9E17340-D856-44CA-B0D3-41415829378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BEE9A150-1BAE-48C6-9091-9294669DED3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A15C28EA-76BF-44AE-963E-05313AB53E0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0C2958AB-A63A-43C0-B41B-7B00B9F02B6D}"/>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407B52A2-958B-4872-A2B1-D55B04AEFE5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113792</xdr:rowOff>
    </xdr:from>
    <xdr:to>
      <xdr:col>116</xdr:col>
      <xdr:colOff>114300</xdr:colOff>
      <xdr:row>63</xdr:row>
      <xdr:rowOff>43942</xdr:rowOff>
    </xdr:to>
    <xdr:sp macro="" textlink="">
      <xdr:nvSpPr>
        <xdr:cNvPr id="690" name="楕円 689">
          <a:extLst>
            <a:ext uri="{FF2B5EF4-FFF2-40B4-BE49-F238E27FC236}">
              <a16:creationId xmlns:a16="http://schemas.microsoft.com/office/drawing/2014/main" id="{E0DF98A8-FF26-4D44-A8E9-7D20A571DB12}"/>
            </a:ext>
          </a:extLst>
        </xdr:cNvPr>
        <xdr:cNvSpPr/>
      </xdr:nvSpPr>
      <xdr:spPr>
        <a:xfrm>
          <a:off x="19458940" y="105074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28719</xdr:rowOff>
    </xdr:from>
    <xdr:ext cx="469744" cy="259045"/>
    <xdr:sp macro="" textlink="">
      <xdr:nvSpPr>
        <xdr:cNvPr id="691" name="【保健センター・保健所】&#10;一人当たり面積該当値テキスト">
          <a:extLst>
            <a:ext uri="{FF2B5EF4-FFF2-40B4-BE49-F238E27FC236}">
              <a16:creationId xmlns:a16="http://schemas.microsoft.com/office/drawing/2014/main" id="{2B185384-836D-4337-B832-EA686EA849F9}"/>
            </a:ext>
          </a:extLst>
        </xdr:cNvPr>
        <xdr:cNvSpPr txBox="1"/>
      </xdr:nvSpPr>
      <xdr:spPr>
        <a:xfrm>
          <a:off x="19547840" y="1042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692" name="楕円 691">
          <a:extLst>
            <a:ext uri="{FF2B5EF4-FFF2-40B4-BE49-F238E27FC236}">
              <a16:creationId xmlns:a16="http://schemas.microsoft.com/office/drawing/2014/main" id="{A11DA577-6725-4B98-AE7C-730BE1A92E4E}"/>
            </a:ext>
          </a:extLst>
        </xdr:cNvPr>
        <xdr:cNvSpPr/>
      </xdr:nvSpPr>
      <xdr:spPr>
        <a:xfrm>
          <a:off x="18735040" y="10514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164592</xdr:rowOff>
    </xdr:from>
    <xdr:to>
      <xdr:col>116</xdr:col>
      <xdr:colOff>63500</xdr:colOff>
      <xdr:row>63</xdr:row>
      <xdr:rowOff>0</xdr:rowOff>
    </xdr:to>
    <xdr:cxnSp macro="">
      <xdr:nvCxnSpPr>
        <xdr:cNvPr id="693" name="直線コネクタ 692">
          <a:extLst>
            <a:ext uri="{FF2B5EF4-FFF2-40B4-BE49-F238E27FC236}">
              <a16:creationId xmlns:a16="http://schemas.microsoft.com/office/drawing/2014/main" id="{0FF84C17-4715-4B87-B171-2268A0F62093}"/>
            </a:ext>
          </a:extLst>
        </xdr:cNvPr>
        <xdr:cNvCxnSpPr/>
      </xdr:nvCxnSpPr>
      <xdr:spPr>
        <a:xfrm flipV="1">
          <a:off x="18778220" y="10558272"/>
          <a:ext cx="73152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125222</xdr:rowOff>
    </xdr:from>
    <xdr:to>
      <xdr:col>107</xdr:col>
      <xdr:colOff>101600</xdr:colOff>
      <xdr:row>63</xdr:row>
      <xdr:rowOff>55372</xdr:rowOff>
    </xdr:to>
    <xdr:sp macro="" textlink="">
      <xdr:nvSpPr>
        <xdr:cNvPr id="694" name="楕円 693">
          <a:extLst>
            <a:ext uri="{FF2B5EF4-FFF2-40B4-BE49-F238E27FC236}">
              <a16:creationId xmlns:a16="http://schemas.microsoft.com/office/drawing/2014/main" id="{2E6C1C75-81E8-47D1-974A-AC5CF1E6B6D5}"/>
            </a:ext>
          </a:extLst>
        </xdr:cNvPr>
        <xdr:cNvSpPr/>
      </xdr:nvSpPr>
      <xdr:spPr>
        <a:xfrm>
          <a:off x="17937480" y="105189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0</xdr:rowOff>
    </xdr:from>
    <xdr:to>
      <xdr:col>111</xdr:col>
      <xdr:colOff>177800</xdr:colOff>
      <xdr:row>63</xdr:row>
      <xdr:rowOff>4572</xdr:rowOff>
    </xdr:to>
    <xdr:cxnSp macro="">
      <xdr:nvCxnSpPr>
        <xdr:cNvPr id="695" name="直線コネクタ 694">
          <a:extLst>
            <a:ext uri="{FF2B5EF4-FFF2-40B4-BE49-F238E27FC236}">
              <a16:creationId xmlns:a16="http://schemas.microsoft.com/office/drawing/2014/main" id="{1C92760C-F237-4838-827A-451F648F987C}"/>
            </a:ext>
          </a:extLst>
        </xdr:cNvPr>
        <xdr:cNvCxnSpPr/>
      </xdr:nvCxnSpPr>
      <xdr:spPr>
        <a:xfrm flipV="1">
          <a:off x="17988280" y="10561320"/>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129794</xdr:rowOff>
    </xdr:from>
    <xdr:to>
      <xdr:col>102</xdr:col>
      <xdr:colOff>165100</xdr:colOff>
      <xdr:row>63</xdr:row>
      <xdr:rowOff>59944</xdr:rowOff>
    </xdr:to>
    <xdr:sp macro="" textlink="">
      <xdr:nvSpPr>
        <xdr:cNvPr id="696" name="楕円 695">
          <a:extLst>
            <a:ext uri="{FF2B5EF4-FFF2-40B4-BE49-F238E27FC236}">
              <a16:creationId xmlns:a16="http://schemas.microsoft.com/office/drawing/2014/main" id="{DDD8E8C3-45FE-4E58-B840-1EE234B499EE}"/>
            </a:ext>
          </a:extLst>
        </xdr:cNvPr>
        <xdr:cNvSpPr/>
      </xdr:nvSpPr>
      <xdr:spPr>
        <a:xfrm>
          <a:off x="17162780" y="105234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4572</xdr:rowOff>
    </xdr:from>
    <xdr:to>
      <xdr:col>107</xdr:col>
      <xdr:colOff>50800</xdr:colOff>
      <xdr:row>63</xdr:row>
      <xdr:rowOff>9144</xdr:rowOff>
    </xdr:to>
    <xdr:cxnSp macro="">
      <xdr:nvCxnSpPr>
        <xdr:cNvPr id="697" name="直線コネクタ 696">
          <a:extLst>
            <a:ext uri="{FF2B5EF4-FFF2-40B4-BE49-F238E27FC236}">
              <a16:creationId xmlns:a16="http://schemas.microsoft.com/office/drawing/2014/main" id="{D453F1FF-0553-4C17-8D50-E9450E1BB218}"/>
            </a:ext>
          </a:extLst>
        </xdr:cNvPr>
        <xdr:cNvCxnSpPr/>
      </xdr:nvCxnSpPr>
      <xdr:spPr>
        <a:xfrm flipV="1">
          <a:off x="17213580" y="10565892"/>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136652</xdr:rowOff>
    </xdr:from>
    <xdr:to>
      <xdr:col>98</xdr:col>
      <xdr:colOff>38100</xdr:colOff>
      <xdr:row>63</xdr:row>
      <xdr:rowOff>66802</xdr:rowOff>
    </xdr:to>
    <xdr:sp macro="" textlink="">
      <xdr:nvSpPr>
        <xdr:cNvPr id="698" name="楕円 697">
          <a:extLst>
            <a:ext uri="{FF2B5EF4-FFF2-40B4-BE49-F238E27FC236}">
              <a16:creationId xmlns:a16="http://schemas.microsoft.com/office/drawing/2014/main" id="{BFFEBE31-0346-4D87-B2DA-9003B0A5DA6D}"/>
            </a:ext>
          </a:extLst>
        </xdr:cNvPr>
        <xdr:cNvSpPr/>
      </xdr:nvSpPr>
      <xdr:spPr>
        <a:xfrm>
          <a:off x="16388080" y="105303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9144</xdr:rowOff>
    </xdr:from>
    <xdr:to>
      <xdr:col>102</xdr:col>
      <xdr:colOff>114300</xdr:colOff>
      <xdr:row>63</xdr:row>
      <xdr:rowOff>16002</xdr:rowOff>
    </xdr:to>
    <xdr:cxnSp macro="">
      <xdr:nvCxnSpPr>
        <xdr:cNvPr id="699" name="直線コネクタ 698">
          <a:extLst>
            <a:ext uri="{FF2B5EF4-FFF2-40B4-BE49-F238E27FC236}">
              <a16:creationId xmlns:a16="http://schemas.microsoft.com/office/drawing/2014/main" id="{8959AA0D-179B-48C3-9414-153539318C21}"/>
            </a:ext>
          </a:extLst>
        </xdr:cNvPr>
        <xdr:cNvCxnSpPr/>
      </xdr:nvCxnSpPr>
      <xdr:spPr>
        <a:xfrm flipV="1">
          <a:off x="16431260" y="10570464"/>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00" name="n_1aveValue【保健センター・保健所】&#10;一人当たり面積">
          <a:extLst>
            <a:ext uri="{FF2B5EF4-FFF2-40B4-BE49-F238E27FC236}">
              <a16:creationId xmlns:a16="http://schemas.microsoft.com/office/drawing/2014/main" id="{7DD77B90-9F1A-44D8-AED0-A1E679A7C671}"/>
            </a:ext>
          </a:extLst>
        </xdr:cNvPr>
        <xdr:cNvSpPr txBox="1"/>
      </xdr:nvSpPr>
      <xdr:spPr>
        <a:xfrm>
          <a:off x="185611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701" name="n_2aveValue【保健センター・保健所】&#10;一人当たり面積">
          <a:extLst>
            <a:ext uri="{FF2B5EF4-FFF2-40B4-BE49-F238E27FC236}">
              <a16:creationId xmlns:a16="http://schemas.microsoft.com/office/drawing/2014/main" id="{84F8FC08-F717-48EA-BE85-D5AAC90F4242}"/>
            </a:ext>
          </a:extLst>
        </xdr:cNvPr>
        <xdr:cNvSpPr txBox="1"/>
      </xdr:nvSpPr>
      <xdr:spPr>
        <a:xfrm>
          <a:off x="1777626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02" name="n_3aveValue【保健センター・保健所】&#10;一人当たり面積">
          <a:extLst>
            <a:ext uri="{FF2B5EF4-FFF2-40B4-BE49-F238E27FC236}">
              <a16:creationId xmlns:a16="http://schemas.microsoft.com/office/drawing/2014/main" id="{5CF4DA46-C1EF-4583-B6ED-BDB4AD9AA972}"/>
            </a:ext>
          </a:extLst>
        </xdr:cNvPr>
        <xdr:cNvSpPr txBox="1"/>
      </xdr:nvSpPr>
      <xdr:spPr>
        <a:xfrm>
          <a:off x="17001567"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149623</xdr:rowOff>
    </xdr:from>
    <xdr:ext cx="469744" cy="259045"/>
    <xdr:sp macro="" textlink="">
      <xdr:nvSpPr>
        <xdr:cNvPr id="703" name="n_4aveValue【保健センター・保健所】&#10;一人当たり面積">
          <a:extLst>
            <a:ext uri="{FF2B5EF4-FFF2-40B4-BE49-F238E27FC236}">
              <a16:creationId xmlns:a16="http://schemas.microsoft.com/office/drawing/2014/main" id="{2EDD376B-5BD3-4C93-9C1C-2427977CA637}"/>
            </a:ext>
          </a:extLst>
        </xdr:cNvPr>
        <xdr:cNvSpPr txBox="1"/>
      </xdr:nvSpPr>
      <xdr:spPr>
        <a:xfrm>
          <a:off x="16226867" y="102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41927</xdr:rowOff>
    </xdr:from>
    <xdr:ext cx="469744" cy="259045"/>
    <xdr:sp macro="" textlink="">
      <xdr:nvSpPr>
        <xdr:cNvPr id="704" name="n_1mainValue【保健センター・保健所】&#10;一人当たり面積">
          <a:extLst>
            <a:ext uri="{FF2B5EF4-FFF2-40B4-BE49-F238E27FC236}">
              <a16:creationId xmlns:a16="http://schemas.microsoft.com/office/drawing/2014/main" id="{CE75E62C-443D-4017-BA72-DFE2930EC654}"/>
            </a:ext>
          </a:extLst>
        </xdr:cNvPr>
        <xdr:cNvSpPr txBox="1"/>
      </xdr:nvSpPr>
      <xdr:spPr>
        <a:xfrm>
          <a:off x="185611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46499</xdr:rowOff>
    </xdr:from>
    <xdr:ext cx="469744" cy="259045"/>
    <xdr:sp macro="" textlink="">
      <xdr:nvSpPr>
        <xdr:cNvPr id="705" name="n_2mainValue【保健センター・保健所】&#10;一人当たり面積">
          <a:extLst>
            <a:ext uri="{FF2B5EF4-FFF2-40B4-BE49-F238E27FC236}">
              <a16:creationId xmlns:a16="http://schemas.microsoft.com/office/drawing/2014/main" id="{22D2F813-A2B6-4390-8BE6-D706D491B28F}"/>
            </a:ext>
          </a:extLst>
        </xdr:cNvPr>
        <xdr:cNvSpPr txBox="1"/>
      </xdr:nvSpPr>
      <xdr:spPr>
        <a:xfrm>
          <a:off x="1777626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51071</xdr:rowOff>
    </xdr:from>
    <xdr:ext cx="469744" cy="259045"/>
    <xdr:sp macro="" textlink="">
      <xdr:nvSpPr>
        <xdr:cNvPr id="706" name="n_3mainValue【保健センター・保健所】&#10;一人当たり面積">
          <a:extLst>
            <a:ext uri="{FF2B5EF4-FFF2-40B4-BE49-F238E27FC236}">
              <a16:creationId xmlns:a16="http://schemas.microsoft.com/office/drawing/2014/main" id="{1F06335A-05B1-489E-B7A1-9F6871CDC726}"/>
            </a:ext>
          </a:extLst>
        </xdr:cNvPr>
        <xdr:cNvSpPr txBox="1"/>
      </xdr:nvSpPr>
      <xdr:spPr>
        <a:xfrm>
          <a:off x="1700156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57929</xdr:rowOff>
    </xdr:from>
    <xdr:ext cx="469744" cy="259045"/>
    <xdr:sp macro="" textlink="">
      <xdr:nvSpPr>
        <xdr:cNvPr id="707" name="n_4mainValue【保健センター・保健所】&#10;一人当たり面積">
          <a:extLst>
            <a:ext uri="{FF2B5EF4-FFF2-40B4-BE49-F238E27FC236}">
              <a16:creationId xmlns:a16="http://schemas.microsoft.com/office/drawing/2014/main" id="{5A3B7934-2594-4324-AC37-FDA5343FD2D8}"/>
            </a:ext>
          </a:extLst>
        </xdr:cNvPr>
        <xdr:cNvSpPr txBox="1"/>
      </xdr:nvSpPr>
      <xdr:spPr>
        <a:xfrm>
          <a:off x="16226867" y="106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8" name="正方形/長方形 707">
          <a:extLst>
            <a:ext uri="{FF2B5EF4-FFF2-40B4-BE49-F238E27FC236}">
              <a16:creationId xmlns:a16="http://schemas.microsoft.com/office/drawing/2014/main" id="{DB5F60DF-A818-46B5-8319-C244E8D74A6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9" name="正方形/長方形 708">
          <a:extLst>
            <a:ext uri="{FF2B5EF4-FFF2-40B4-BE49-F238E27FC236}">
              <a16:creationId xmlns:a16="http://schemas.microsoft.com/office/drawing/2014/main" id="{E2D3349B-A85E-4A4D-9AE6-83ECA6FFDF3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0" name="正方形/長方形 709">
          <a:extLst>
            <a:ext uri="{FF2B5EF4-FFF2-40B4-BE49-F238E27FC236}">
              <a16:creationId xmlns:a16="http://schemas.microsoft.com/office/drawing/2014/main" id="{97CE6CF8-0C55-43FA-9645-1F8C8668719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1" name="正方形/長方形 710">
          <a:extLst>
            <a:ext uri="{FF2B5EF4-FFF2-40B4-BE49-F238E27FC236}">
              <a16:creationId xmlns:a16="http://schemas.microsoft.com/office/drawing/2014/main" id="{5971408B-2282-48A9-ACA4-8732BC4DFE5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2" name="正方形/長方形 711">
          <a:extLst>
            <a:ext uri="{FF2B5EF4-FFF2-40B4-BE49-F238E27FC236}">
              <a16:creationId xmlns:a16="http://schemas.microsoft.com/office/drawing/2014/main" id="{A251D2E5-9938-4285-92FD-BC8464C477E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3" name="正方形/長方形 712">
          <a:extLst>
            <a:ext uri="{FF2B5EF4-FFF2-40B4-BE49-F238E27FC236}">
              <a16:creationId xmlns:a16="http://schemas.microsoft.com/office/drawing/2014/main" id="{145D8C02-ED8F-44E7-A388-66BB8A1C44D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4" name="正方形/長方形 713">
          <a:extLst>
            <a:ext uri="{FF2B5EF4-FFF2-40B4-BE49-F238E27FC236}">
              <a16:creationId xmlns:a16="http://schemas.microsoft.com/office/drawing/2014/main" id="{37E3C221-A668-45C6-82B2-5247464E7EE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5" name="正方形/長方形 714">
          <a:extLst>
            <a:ext uri="{FF2B5EF4-FFF2-40B4-BE49-F238E27FC236}">
              <a16:creationId xmlns:a16="http://schemas.microsoft.com/office/drawing/2014/main" id="{A914CBE9-AD28-40EC-B3C6-104607A6D5D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6" name="テキスト ボックス 715">
          <a:extLst>
            <a:ext uri="{FF2B5EF4-FFF2-40B4-BE49-F238E27FC236}">
              <a16:creationId xmlns:a16="http://schemas.microsoft.com/office/drawing/2014/main" id="{988146D7-6129-4F8F-AC07-D9A9D512062D}"/>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7" name="直線コネクタ 716">
          <a:extLst>
            <a:ext uri="{FF2B5EF4-FFF2-40B4-BE49-F238E27FC236}">
              <a16:creationId xmlns:a16="http://schemas.microsoft.com/office/drawing/2014/main" id="{DA4BB6F5-47A6-4CC6-AAFD-EDEE7964940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8" name="テキスト ボックス 717">
          <a:extLst>
            <a:ext uri="{FF2B5EF4-FFF2-40B4-BE49-F238E27FC236}">
              <a16:creationId xmlns:a16="http://schemas.microsoft.com/office/drawing/2014/main" id="{94EAD744-BB12-4B4B-B88C-734D20F41FCF}"/>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9" name="直線コネクタ 718">
          <a:extLst>
            <a:ext uri="{FF2B5EF4-FFF2-40B4-BE49-F238E27FC236}">
              <a16:creationId xmlns:a16="http://schemas.microsoft.com/office/drawing/2014/main" id="{070E4258-BB39-4717-9749-44583F93F5BB}"/>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0" name="テキスト ボックス 719">
          <a:extLst>
            <a:ext uri="{FF2B5EF4-FFF2-40B4-BE49-F238E27FC236}">
              <a16:creationId xmlns:a16="http://schemas.microsoft.com/office/drawing/2014/main" id="{7CDD70CF-1DA6-4833-A784-D33F485F1976}"/>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1" name="直線コネクタ 720">
          <a:extLst>
            <a:ext uri="{FF2B5EF4-FFF2-40B4-BE49-F238E27FC236}">
              <a16:creationId xmlns:a16="http://schemas.microsoft.com/office/drawing/2014/main" id="{08115769-F9A8-4CA2-BA33-F5364E1A96F7}"/>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2" name="テキスト ボックス 721">
          <a:extLst>
            <a:ext uri="{FF2B5EF4-FFF2-40B4-BE49-F238E27FC236}">
              <a16:creationId xmlns:a16="http://schemas.microsoft.com/office/drawing/2014/main" id="{EA5C2A34-3490-4117-972F-BCCA311AC31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3" name="直線コネクタ 722">
          <a:extLst>
            <a:ext uri="{FF2B5EF4-FFF2-40B4-BE49-F238E27FC236}">
              <a16:creationId xmlns:a16="http://schemas.microsoft.com/office/drawing/2014/main" id="{94A032F8-0B0C-4C7E-B931-C36665DC9C8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4" name="テキスト ボックス 723">
          <a:extLst>
            <a:ext uri="{FF2B5EF4-FFF2-40B4-BE49-F238E27FC236}">
              <a16:creationId xmlns:a16="http://schemas.microsoft.com/office/drawing/2014/main" id="{E3286680-922A-40AD-BFD8-37B6ADEE61B1}"/>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5" name="直線コネクタ 724">
          <a:extLst>
            <a:ext uri="{FF2B5EF4-FFF2-40B4-BE49-F238E27FC236}">
              <a16:creationId xmlns:a16="http://schemas.microsoft.com/office/drawing/2014/main" id="{F27A10BA-907E-4E67-AD0C-F3F4EA0E020E}"/>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6" name="テキスト ボックス 725">
          <a:extLst>
            <a:ext uri="{FF2B5EF4-FFF2-40B4-BE49-F238E27FC236}">
              <a16:creationId xmlns:a16="http://schemas.microsoft.com/office/drawing/2014/main" id="{3DA957F1-D634-491D-9550-BD3D6B99EAE9}"/>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7" name="直線コネクタ 726">
          <a:extLst>
            <a:ext uri="{FF2B5EF4-FFF2-40B4-BE49-F238E27FC236}">
              <a16:creationId xmlns:a16="http://schemas.microsoft.com/office/drawing/2014/main" id="{FA2B6067-646E-46EF-8860-441B79E9E66A}"/>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8" name="テキスト ボックス 727">
          <a:extLst>
            <a:ext uri="{FF2B5EF4-FFF2-40B4-BE49-F238E27FC236}">
              <a16:creationId xmlns:a16="http://schemas.microsoft.com/office/drawing/2014/main" id="{E7AC2DBC-9451-461D-831F-218FAC8ACF95}"/>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a:extLst>
            <a:ext uri="{FF2B5EF4-FFF2-40B4-BE49-F238E27FC236}">
              <a16:creationId xmlns:a16="http://schemas.microsoft.com/office/drawing/2014/main" id="{68B6975C-6C4B-4B61-84D5-B52928494CB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0" name="テキスト ボックス 729">
          <a:extLst>
            <a:ext uri="{FF2B5EF4-FFF2-40B4-BE49-F238E27FC236}">
              <a16:creationId xmlns:a16="http://schemas.microsoft.com/office/drawing/2014/main" id="{913BB407-CFBF-47CA-B919-E5FE626AEE1D}"/>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1" name="【消防施設】&#10;有形固定資産減価償却率グラフ枠">
          <a:extLst>
            <a:ext uri="{FF2B5EF4-FFF2-40B4-BE49-F238E27FC236}">
              <a16:creationId xmlns:a16="http://schemas.microsoft.com/office/drawing/2014/main" id="{94AFC251-49D8-4389-B127-F263B26C85C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19050</xdr:rowOff>
    </xdr:from>
    <xdr:to>
      <xdr:col>85</xdr:col>
      <xdr:colOff>126364</xdr:colOff>
      <xdr:row>86</xdr:row>
      <xdr:rowOff>114300</xdr:rowOff>
    </xdr:to>
    <xdr:cxnSp macro="">
      <xdr:nvCxnSpPr>
        <xdr:cNvPr id="732" name="直線コネクタ 731">
          <a:extLst>
            <a:ext uri="{FF2B5EF4-FFF2-40B4-BE49-F238E27FC236}">
              <a16:creationId xmlns:a16="http://schemas.microsoft.com/office/drawing/2014/main" id="{39636708-8DCD-442C-83A6-2A9A09DA901E}"/>
            </a:ext>
          </a:extLst>
        </xdr:cNvPr>
        <xdr:cNvCxnSpPr/>
      </xdr:nvCxnSpPr>
      <xdr:spPr>
        <a:xfrm flipV="1">
          <a:off x="14375764" y="1292733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33" name="【消防施設】&#10;有形固定資産減価償却率最小値テキスト">
          <a:extLst>
            <a:ext uri="{FF2B5EF4-FFF2-40B4-BE49-F238E27FC236}">
              <a16:creationId xmlns:a16="http://schemas.microsoft.com/office/drawing/2014/main" id="{2F8C3D45-E1BA-44A1-BEFC-7F5A191E7C8A}"/>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34" name="直線コネクタ 733">
          <a:extLst>
            <a:ext uri="{FF2B5EF4-FFF2-40B4-BE49-F238E27FC236}">
              <a16:creationId xmlns:a16="http://schemas.microsoft.com/office/drawing/2014/main" id="{44816D4A-FB9D-4787-9490-9AE570074C21}"/>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137177</xdr:rowOff>
    </xdr:from>
    <xdr:ext cx="405111" cy="259045"/>
    <xdr:sp macro="" textlink="">
      <xdr:nvSpPr>
        <xdr:cNvPr id="735" name="【消防施設】&#10;有形固定資産減価償却率最大値テキスト">
          <a:extLst>
            <a:ext uri="{FF2B5EF4-FFF2-40B4-BE49-F238E27FC236}">
              <a16:creationId xmlns:a16="http://schemas.microsoft.com/office/drawing/2014/main" id="{FB0F84BE-F918-4C3A-B89A-6B9E6241E6A9}"/>
            </a:ext>
          </a:extLst>
        </xdr:cNvPr>
        <xdr:cNvSpPr txBox="1"/>
      </xdr:nvSpPr>
      <xdr:spPr>
        <a:xfrm>
          <a:off x="14414500" y="1271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19050</xdr:rowOff>
    </xdr:from>
    <xdr:to>
      <xdr:col>86</xdr:col>
      <xdr:colOff>25400</xdr:colOff>
      <xdr:row>77</xdr:row>
      <xdr:rowOff>19050</xdr:rowOff>
    </xdr:to>
    <xdr:cxnSp macro="">
      <xdr:nvCxnSpPr>
        <xdr:cNvPr id="736" name="直線コネクタ 735">
          <a:extLst>
            <a:ext uri="{FF2B5EF4-FFF2-40B4-BE49-F238E27FC236}">
              <a16:creationId xmlns:a16="http://schemas.microsoft.com/office/drawing/2014/main" id="{733666A5-BDD7-41CB-9422-99BCCF93A443}"/>
            </a:ext>
          </a:extLst>
        </xdr:cNvPr>
        <xdr:cNvCxnSpPr/>
      </xdr:nvCxnSpPr>
      <xdr:spPr>
        <a:xfrm>
          <a:off x="14287500" y="1292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652</xdr:rowOff>
    </xdr:from>
    <xdr:ext cx="405111" cy="259045"/>
    <xdr:sp macro="" textlink="">
      <xdr:nvSpPr>
        <xdr:cNvPr id="737" name="【消防施設】&#10;有形固定資産減価償却率平均値テキスト">
          <a:extLst>
            <a:ext uri="{FF2B5EF4-FFF2-40B4-BE49-F238E27FC236}">
              <a16:creationId xmlns:a16="http://schemas.microsoft.com/office/drawing/2014/main" id="{D0F0F6D7-0E8D-408F-A49B-84DFBBDD481B}"/>
            </a:ext>
          </a:extLst>
        </xdr:cNvPr>
        <xdr:cNvSpPr txBox="1"/>
      </xdr:nvSpPr>
      <xdr:spPr>
        <a:xfrm>
          <a:off x="14414500" y="13579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149225</xdr:rowOff>
    </xdr:from>
    <xdr:to>
      <xdr:col>85</xdr:col>
      <xdr:colOff>177800</xdr:colOff>
      <xdr:row>82</xdr:row>
      <xdr:rowOff>79375</xdr:rowOff>
    </xdr:to>
    <xdr:sp macro="" textlink="">
      <xdr:nvSpPr>
        <xdr:cNvPr id="738" name="フローチャート: 判断 737">
          <a:extLst>
            <a:ext uri="{FF2B5EF4-FFF2-40B4-BE49-F238E27FC236}">
              <a16:creationId xmlns:a16="http://schemas.microsoft.com/office/drawing/2014/main" id="{1B553E91-B5B5-4BA1-A517-EE58C2ADE55C}"/>
            </a:ext>
          </a:extLst>
        </xdr:cNvPr>
        <xdr:cNvSpPr/>
      </xdr:nvSpPr>
      <xdr:spPr>
        <a:xfrm>
          <a:off x="14325600" y="1372806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739" name="フローチャート: 判断 738">
          <a:extLst>
            <a:ext uri="{FF2B5EF4-FFF2-40B4-BE49-F238E27FC236}">
              <a16:creationId xmlns:a16="http://schemas.microsoft.com/office/drawing/2014/main" id="{E3A4CF50-CC54-4254-A086-7DF93298B4EE}"/>
            </a:ext>
          </a:extLst>
        </xdr:cNvPr>
        <xdr:cNvSpPr/>
      </xdr:nvSpPr>
      <xdr:spPr>
        <a:xfrm>
          <a:off x="13578840" y="1370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17780</xdr:rowOff>
    </xdr:from>
    <xdr:to>
      <xdr:col>76</xdr:col>
      <xdr:colOff>165100</xdr:colOff>
      <xdr:row>81</xdr:row>
      <xdr:rowOff>119380</xdr:rowOff>
    </xdr:to>
    <xdr:sp macro="" textlink="">
      <xdr:nvSpPr>
        <xdr:cNvPr id="740" name="フローチャート: 判断 739">
          <a:extLst>
            <a:ext uri="{FF2B5EF4-FFF2-40B4-BE49-F238E27FC236}">
              <a16:creationId xmlns:a16="http://schemas.microsoft.com/office/drawing/2014/main" id="{613DF7A8-8C49-448F-B9AB-361B2F3D9BDC}"/>
            </a:ext>
          </a:extLst>
        </xdr:cNvPr>
        <xdr:cNvSpPr/>
      </xdr:nvSpPr>
      <xdr:spPr>
        <a:xfrm>
          <a:off x="12804140" y="1359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741" name="フローチャート: 判断 740">
          <a:extLst>
            <a:ext uri="{FF2B5EF4-FFF2-40B4-BE49-F238E27FC236}">
              <a16:creationId xmlns:a16="http://schemas.microsoft.com/office/drawing/2014/main" id="{2CE9E03B-B70A-4BA8-8D5A-29D2185294B8}"/>
            </a:ext>
          </a:extLst>
        </xdr:cNvPr>
        <xdr:cNvSpPr/>
      </xdr:nvSpPr>
      <xdr:spPr>
        <a:xfrm>
          <a:off x="12029440" y="1365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2" name="フローチャート: 判断 741">
          <a:extLst>
            <a:ext uri="{FF2B5EF4-FFF2-40B4-BE49-F238E27FC236}">
              <a16:creationId xmlns:a16="http://schemas.microsoft.com/office/drawing/2014/main" id="{E3D3F918-98FA-49BE-88DA-896ACF712A8A}"/>
            </a:ext>
          </a:extLst>
        </xdr:cNvPr>
        <xdr:cNvSpPr/>
      </xdr:nvSpPr>
      <xdr:spPr>
        <a:xfrm>
          <a:off x="11231880" y="136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A1DB7F21-B84E-439D-9A48-B48CE6F4CF3A}"/>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DC66942C-E2A6-40D9-BF2F-471D351CEAA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96A504E1-0820-41B2-BFC5-4DBAF5A9992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BD603F8B-402E-4E2B-A456-7262A61C8F5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9C7FFF18-2B0A-4250-A5FA-6482E01186F9}"/>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50164</xdr:rowOff>
    </xdr:from>
    <xdr:to>
      <xdr:col>85</xdr:col>
      <xdr:colOff>177800</xdr:colOff>
      <xdr:row>84</xdr:row>
      <xdr:rowOff>151764</xdr:rowOff>
    </xdr:to>
    <xdr:sp macro="" textlink="">
      <xdr:nvSpPr>
        <xdr:cNvPr id="748" name="楕円 747">
          <a:extLst>
            <a:ext uri="{FF2B5EF4-FFF2-40B4-BE49-F238E27FC236}">
              <a16:creationId xmlns:a16="http://schemas.microsoft.com/office/drawing/2014/main" id="{1C36A296-F017-4DC4-A747-588B5821F586}"/>
            </a:ext>
          </a:extLst>
        </xdr:cNvPr>
        <xdr:cNvSpPr/>
      </xdr:nvSpPr>
      <xdr:spPr>
        <a:xfrm>
          <a:off x="14325600" y="1413192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28591</xdr:rowOff>
    </xdr:from>
    <xdr:ext cx="405111" cy="259045"/>
    <xdr:sp macro="" textlink="">
      <xdr:nvSpPr>
        <xdr:cNvPr id="749" name="【消防施設】&#10;有形固定資産減価償却率該当値テキスト">
          <a:extLst>
            <a:ext uri="{FF2B5EF4-FFF2-40B4-BE49-F238E27FC236}">
              <a16:creationId xmlns:a16="http://schemas.microsoft.com/office/drawing/2014/main" id="{04B92CF3-8169-439D-9C90-4CE14254328C}"/>
            </a:ext>
          </a:extLst>
        </xdr:cNvPr>
        <xdr:cNvSpPr txBox="1"/>
      </xdr:nvSpPr>
      <xdr:spPr>
        <a:xfrm>
          <a:off x="14414500" y="1411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143511</xdr:rowOff>
    </xdr:from>
    <xdr:to>
      <xdr:col>81</xdr:col>
      <xdr:colOff>101600</xdr:colOff>
      <xdr:row>84</xdr:row>
      <xdr:rowOff>73661</xdr:rowOff>
    </xdr:to>
    <xdr:sp macro="" textlink="">
      <xdr:nvSpPr>
        <xdr:cNvPr id="750" name="楕円 749">
          <a:extLst>
            <a:ext uri="{FF2B5EF4-FFF2-40B4-BE49-F238E27FC236}">
              <a16:creationId xmlns:a16="http://schemas.microsoft.com/office/drawing/2014/main" id="{06F4EEB2-55E0-4AFD-A2F5-DA10DFBE5879}"/>
            </a:ext>
          </a:extLst>
        </xdr:cNvPr>
        <xdr:cNvSpPr/>
      </xdr:nvSpPr>
      <xdr:spPr>
        <a:xfrm>
          <a:off x="13578840" y="140576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22861</xdr:rowOff>
    </xdr:from>
    <xdr:to>
      <xdr:col>85</xdr:col>
      <xdr:colOff>127000</xdr:colOff>
      <xdr:row>84</xdr:row>
      <xdr:rowOff>100964</xdr:rowOff>
    </xdr:to>
    <xdr:cxnSp macro="">
      <xdr:nvCxnSpPr>
        <xdr:cNvPr id="751" name="直線コネクタ 750">
          <a:extLst>
            <a:ext uri="{FF2B5EF4-FFF2-40B4-BE49-F238E27FC236}">
              <a16:creationId xmlns:a16="http://schemas.microsoft.com/office/drawing/2014/main" id="{EB6DF2A1-63D6-45A5-94C8-61E875AFAEA2}"/>
            </a:ext>
          </a:extLst>
        </xdr:cNvPr>
        <xdr:cNvCxnSpPr/>
      </xdr:nvCxnSpPr>
      <xdr:spPr>
        <a:xfrm>
          <a:off x="13629640" y="14104621"/>
          <a:ext cx="74676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34925</xdr:rowOff>
    </xdr:from>
    <xdr:to>
      <xdr:col>76</xdr:col>
      <xdr:colOff>165100</xdr:colOff>
      <xdr:row>83</xdr:row>
      <xdr:rowOff>136525</xdr:rowOff>
    </xdr:to>
    <xdr:sp macro="" textlink="">
      <xdr:nvSpPr>
        <xdr:cNvPr id="752" name="楕円 751">
          <a:extLst>
            <a:ext uri="{FF2B5EF4-FFF2-40B4-BE49-F238E27FC236}">
              <a16:creationId xmlns:a16="http://schemas.microsoft.com/office/drawing/2014/main" id="{09F732C3-F12F-4AB6-976E-34CDA6BF9384}"/>
            </a:ext>
          </a:extLst>
        </xdr:cNvPr>
        <xdr:cNvSpPr/>
      </xdr:nvSpPr>
      <xdr:spPr>
        <a:xfrm>
          <a:off x="1280414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85725</xdr:rowOff>
    </xdr:from>
    <xdr:to>
      <xdr:col>81</xdr:col>
      <xdr:colOff>50800</xdr:colOff>
      <xdr:row>84</xdr:row>
      <xdr:rowOff>22861</xdr:rowOff>
    </xdr:to>
    <xdr:cxnSp macro="">
      <xdr:nvCxnSpPr>
        <xdr:cNvPr id="753" name="直線コネクタ 752">
          <a:extLst>
            <a:ext uri="{FF2B5EF4-FFF2-40B4-BE49-F238E27FC236}">
              <a16:creationId xmlns:a16="http://schemas.microsoft.com/office/drawing/2014/main" id="{D0B9610C-52FA-4795-B6B4-70ADB954E500}"/>
            </a:ext>
          </a:extLst>
        </xdr:cNvPr>
        <xdr:cNvCxnSpPr/>
      </xdr:nvCxnSpPr>
      <xdr:spPr>
        <a:xfrm>
          <a:off x="12854940" y="13999845"/>
          <a:ext cx="774700" cy="10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97789</xdr:rowOff>
    </xdr:from>
    <xdr:to>
      <xdr:col>72</xdr:col>
      <xdr:colOff>38100</xdr:colOff>
      <xdr:row>83</xdr:row>
      <xdr:rowOff>27939</xdr:rowOff>
    </xdr:to>
    <xdr:sp macro="" textlink="">
      <xdr:nvSpPr>
        <xdr:cNvPr id="754" name="楕円 753">
          <a:extLst>
            <a:ext uri="{FF2B5EF4-FFF2-40B4-BE49-F238E27FC236}">
              <a16:creationId xmlns:a16="http://schemas.microsoft.com/office/drawing/2014/main" id="{46CEF588-C84A-4BB6-9D2F-AFAAE4AAE94D}"/>
            </a:ext>
          </a:extLst>
        </xdr:cNvPr>
        <xdr:cNvSpPr/>
      </xdr:nvSpPr>
      <xdr:spPr>
        <a:xfrm>
          <a:off x="12029440" y="138442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148589</xdr:rowOff>
    </xdr:from>
    <xdr:to>
      <xdr:col>76</xdr:col>
      <xdr:colOff>114300</xdr:colOff>
      <xdr:row>83</xdr:row>
      <xdr:rowOff>85725</xdr:rowOff>
    </xdr:to>
    <xdr:cxnSp macro="">
      <xdr:nvCxnSpPr>
        <xdr:cNvPr id="755" name="直線コネクタ 754">
          <a:extLst>
            <a:ext uri="{FF2B5EF4-FFF2-40B4-BE49-F238E27FC236}">
              <a16:creationId xmlns:a16="http://schemas.microsoft.com/office/drawing/2014/main" id="{F746F2CE-1C91-46A2-8EBC-5A66BAD8F8A0}"/>
            </a:ext>
          </a:extLst>
        </xdr:cNvPr>
        <xdr:cNvCxnSpPr/>
      </xdr:nvCxnSpPr>
      <xdr:spPr>
        <a:xfrm>
          <a:off x="12072620" y="13895069"/>
          <a:ext cx="782320" cy="10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23495</xdr:rowOff>
    </xdr:from>
    <xdr:to>
      <xdr:col>67</xdr:col>
      <xdr:colOff>101600</xdr:colOff>
      <xdr:row>83</xdr:row>
      <xdr:rowOff>125095</xdr:rowOff>
    </xdr:to>
    <xdr:sp macro="" textlink="">
      <xdr:nvSpPr>
        <xdr:cNvPr id="756" name="楕円 755">
          <a:extLst>
            <a:ext uri="{FF2B5EF4-FFF2-40B4-BE49-F238E27FC236}">
              <a16:creationId xmlns:a16="http://schemas.microsoft.com/office/drawing/2014/main" id="{3661DBEA-D8CE-4E15-8989-99D4CAF784E1}"/>
            </a:ext>
          </a:extLst>
        </xdr:cNvPr>
        <xdr:cNvSpPr/>
      </xdr:nvSpPr>
      <xdr:spPr>
        <a:xfrm>
          <a:off x="11231880" y="139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148589</xdr:rowOff>
    </xdr:from>
    <xdr:to>
      <xdr:col>71</xdr:col>
      <xdr:colOff>177800</xdr:colOff>
      <xdr:row>83</xdr:row>
      <xdr:rowOff>74295</xdr:rowOff>
    </xdr:to>
    <xdr:cxnSp macro="">
      <xdr:nvCxnSpPr>
        <xdr:cNvPr id="757" name="直線コネクタ 756">
          <a:extLst>
            <a:ext uri="{FF2B5EF4-FFF2-40B4-BE49-F238E27FC236}">
              <a16:creationId xmlns:a16="http://schemas.microsoft.com/office/drawing/2014/main" id="{A0E474B8-F1F4-4A5D-A6A7-DC4D9C786AC7}"/>
            </a:ext>
          </a:extLst>
        </xdr:cNvPr>
        <xdr:cNvCxnSpPr/>
      </xdr:nvCxnSpPr>
      <xdr:spPr>
        <a:xfrm flipV="1">
          <a:off x="11282680" y="13895069"/>
          <a:ext cx="789940" cy="9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74947</xdr:rowOff>
    </xdr:from>
    <xdr:ext cx="405111" cy="259045"/>
    <xdr:sp macro="" textlink="">
      <xdr:nvSpPr>
        <xdr:cNvPr id="758" name="n_1aveValue【消防施設】&#10;有形固定資産減価償却率">
          <a:extLst>
            <a:ext uri="{FF2B5EF4-FFF2-40B4-BE49-F238E27FC236}">
              <a16:creationId xmlns:a16="http://schemas.microsoft.com/office/drawing/2014/main" id="{A4866EBE-4944-4CAE-8094-B812424F2D3D}"/>
            </a:ext>
          </a:extLst>
        </xdr:cNvPr>
        <xdr:cNvSpPr txBox="1"/>
      </xdr:nvSpPr>
      <xdr:spPr>
        <a:xfrm>
          <a:off x="134372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135907</xdr:rowOff>
    </xdr:from>
    <xdr:ext cx="405111" cy="259045"/>
    <xdr:sp macro="" textlink="">
      <xdr:nvSpPr>
        <xdr:cNvPr id="759" name="n_2aveValue【消防施設】&#10;有形固定資産減価償却率">
          <a:extLst>
            <a:ext uri="{FF2B5EF4-FFF2-40B4-BE49-F238E27FC236}">
              <a16:creationId xmlns:a16="http://schemas.microsoft.com/office/drawing/2014/main" id="{9CE17E7E-1C70-4072-B0FE-997F3A159792}"/>
            </a:ext>
          </a:extLst>
        </xdr:cNvPr>
        <xdr:cNvSpPr txBox="1"/>
      </xdr:nvSpPr>
      <xdr:spPr>
        <a:xfrm>
          <a:off x="12675244" y="1337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21607</xdr:rowOff>
    </xdr:from>
    <xdr:ext cx="405111" cy="259045"/>
    <xdr:sp macro="" textlink="">
      <xdr:nvSpPr>
        <xdr:cNvPr id="760" name="n_3aveValue【消防施設】&#10;有形固定資産減価償却率">
          <a:extLst>
            <a:ext uri="{FF2B5EF4-FFF2-40B4-BE49-F238E27FC236}">
              <a16:creationId xmlns:a16="http://schemas.microsoft.com/office/drawing/2014/main" id="{77C1E207-B273-422A-9616-CDAFA7AD6355}"/>
            </a:ext>
          </a:extLst>
        </xdr:cNvPr>
        <xdr:cNvSpPr txBox="1"/>
      </xdr:nvSpPr>
      <xdr:spPr>
        <a:xfrm>
          <a:off x="119005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141622</xdr:rowOff>
    </xdr:from>
    <xdr:ext cx="405111" cy="259045"/>
    <xdr:sp macro="" textlink="">
      <xdr:nvSpPr>
        <xdr:cNvPr id="761" name="n_4aveValue【消防施設】&#10;有形固定資産減価償却率">
          <a:extLst>
            <a:ext uri="{FF2B5EF4-FFF2-40B4-BE49-F238E27FC236}">
              <a16:creationId xmlns:a16="http://schemas.microsoft.com/office/drawing/2014/main" id="{F9AD49B4-1844-4152-9E74-556058AB448C}"/>
            </a:ext>
          </a:extLst>
        </xdr:cNvPr>
        <xdr:cNvSpPr txBox="1"/>
      </xdr:nvSpPr>
      <xdr:spPr>
        <a:xfrm>
          <a:off x="1110298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64788</xdr:rowOff>
    </xdr:from>
    <xdr:ext cx="405111" cy="259045"/>
    <xdr:sp macro="" textlink="">
      <xdr:nvSpPr>
        <xdr:cNvPr id="762" name="n_1mainValue【消防施設】&#10;有形固定資産減価償却率">
          <a:extLst>
            <a:ext uri="{FF2B5EF4-FFF2-40B4-BE49-F238E27FC236}">
              <a16:creationId xmlns:a16="http://schemas.microsoft.com/office/drawing/2014/main" id="{1EDC567C-060D-424A-B492-2A58CA45D1B4}"/>
            </a:ext>
          </a:extLst>
        </xdr:cNvPr>
        <xdr:cNvSpPr txBox="1"/>
      </xdr:nvSpPr>
      <xdr:spPr>
        <a:xfrm>
          <a:off x="13437244" y="1414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127652</xdr:rowOff>
    </xdr:from>
    <xdr:ext cx="405111" cy="259045"/>
    <xdr:sp macro="" textlink="">
      <xdr:nvSpPr>
        <xdr:cNvPr id="763" name="n_2mainValue【消防施設】&#10;有形固定資産減価償却率">
          <a:extLst>
            <a:ext uri="{FF2B5EF4-FFF2-40B4-BE49-F238E27FC236}">
              <a16:creationId xmlns:a16="http://schemas.microsoft.com/office/drawing/2014/main" id="{70C3E7E9-4734-492F-9254-2E5C79EDED14}"/>
            </a:ext>
          </a:extLst>
        </xdr:cNvPr>
        <xdr:cNvSpPr txBox="1"/>
      </xdr:nvSpPr>
      <xdr:spPr>
        <a:xfrm>
          <a:off x="126752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19066</xdr:rowOff>
    </xdr:from>
    <xdr:ext cx="405111" cy="259045"/>
    <xdr:sp macro="" textlink="">
      <xdr:nvSpPr>
        <xdr:cNvPr id="764" name="n_3mainValue【消防施設】&#10;有形固定資産減価償却率">
          <a:extLst>
            <a:ext uri="{FF2B5EF4-FFF2-40B4-BE49-F238E27FC236}">
              <a16:creationId xmlns:a16="http://schemas.microsoft.com/office/drawing/2014/main" id="{761F3A1E-B13B-445A-AC3B-DA87A9F84491}"/>
            </a:ext>
          </a:extLst>
        </xdr:cNvPr>
        <xdr:cNvSpPr txBox="1"/>
      </xdr:nvSpPr>
      <xdr:spPr>
        <a:xfrm>
          <a:off x="11900544" y="13933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116222</xdr:rowOff>
    </xdr:from>
    <xdr:ext cx="405111" cy="259045"/>
    <xdr:sp macro="" textlink="">
      <xdr:nvSpPr>
        <xdr:cNvPr id="765" name="n_4mainValue【消防施設】&#10;有形固定資産減価償却率">
          <a:extLst>
            <a:ext uri="{FF2B5EF4-FFF2-40B4-BE49-F238E27FC236}">
              <a16:creationId xmlns:a16="http://schemas.microsoft.com/office/drawing/2014/main" id="{90B634E4-227B-457C-BD38-4A3BEAD1269B}"/>
            </a:ext>
          </a:extLst>
        </xdr:cNvPr>
        <xdr:cNvSpPr txBox="1"/>
      </xdr:nvSpPr>
      <xdr:spPr>
        <a:xfrm>
          <a:off x="11102984" y="1403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6" name="正方形/長方形 765">
          <a:extLst>
            <a:ext uri="{FF2B5EF4-FFF2-40B4-BE49-F238E27FC236}">
              <a16:creationId xmlns:a16="http://schemas.microsoft.com/office/drawing/2014/main" id="{3884F746-3CD5-4193-A7A6-A208AEF7767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7" name="正方形/長方形 766">
          <a:extLst>
            <a:ext uri="{FF2B5EF4-FFF2-40B4-BE49-F238E27FC236}">
              <a16:creationId xmlns:a16="http://schemas.microsoft.com/office/drawing/2014/main" id="{08D22715-7F46-4012-A6AF-F20ABE2472F2}"/>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8" name="正方形/長方形 767">
          <a:extLst>
            <a:ext uri="{FF2B5EF4-FFF2-40B4-BE49-F238E27FC236}">
              <a16:creationId xmlns:a16="http://schemas.microsoft.com/office/drawing/2014/main" id="{425C642F-EACA-4AFD-B904-F3C113946B99}"/>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9" name="正方形/長方形 768">
          <a:extLst>
            <a:ext uri="{FF2B5EF4-FFF2-40B4-BE49-F238E27FC236}">
              <a16:creationId xmlns:a16="http://schemas.microsoft.com/office/drawing/2014/main" id="{06DA83BA-A0E9-4434-AC2E-DAA285AD955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0" name="正方形/長方形 769">
          <a:extLst>
            <a:ext uri="{FF2B5EF4-FFF2-40B4-BE49-F238E27FC236}">
              <a16:creationId xmlns:a16="http://schemas.microsoft.com/office/drawing/2014/main" id="{83C4B50A-F611-4625-B479-116634EACC8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1" name="正方形/長方形 770">
          <a:extLst>
            <a:ext uri="{FF2B5EF4-FFF2-40B4-BE49-F238E27FC236}">
              <a16:creationId xmlns:a16="http://schemas.microsoft.com/office/drawing/2014/main" id="{4D43F905-87C9-4FBC-960A-5839192FEE4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2" name="正方形/長方形 771">
          <a:extLst>
            <a:ext uri="{FF2B5EF4-FFF2-40B4-BE49-F238E27FC236}">
              <a16:creationId xmlns:a16="http://schemas.microsoft.com/office/drawing/2014/main" id="{E5CDBA64-A70E-40BF-B816-45E1BAEDE07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3" name="正方形/長方形 772">
          <a:extLst>
            <a:ext uri="{FF2B5EF4-FFF2-40B4-BE49-F238E27FC236}">
              <a16:creationId xmlns:a16="http://schemas.microsoft.com/office/drawing/2014/main" id="{03BED376-B27B-422C-B0E7-F2D18BF91E8C}"/>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4" name="テキスト ボックス 773">
          <a:extLst>
            <a:ext uri="{FF2B5EF4-FFF2-40B4-BE49-F238E27FC236}">
              <a16:creationId xmlns:a16="http://schemas.microsoft.com/office/drawing/2014/main" id="{0451DA83-5EAB-486C-966C-2DC87E6591F6}"/>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5" name="直線コネクタ 774">
          <a:extLst>
            <a:ext uri="{FF2B5EF4-FFF2-40B4-BE49-F238E27FC236}">
              <a16:creationId xmlns:a16="http://schemas.microsoft.com/office/drawing/2014/main" id="{B3A19227-3A7E-454E-9BB6-CE72B0F438EE}"/>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6" name="直線コネクタ 775">
          <a:extLst>
            <a:ext uri="{FF2B5EF4-FFF2-40B4-BE49-F238E27FC236}">
              <a16:creationId xmlns:a16="http://schemas.microsoft.com/office/drawing/2014/main" id="{72387ED0-8114-4461-A29A-FC4B50CD5C6F}"/>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7" name="テキスト ボックス 776">
          <a:extLst>
            <a:ext uri="{FF2B5EF4-FFF2-40B4-BE49-F238E27FC236}">
              <a16:creationId xmlns:a16="http://schemas.microsoft.com/office/drawing/2014/main" id="{954D792E-A65B-4F0C-B979-004E3D4FFFDD}"/>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8" name="直線コネクタ 777">
          <a:extLst>
            <a:ext uri="{FF2B5EF4-FFF2-40B4-BE49-F238E27FC236}">
              <a16:creationId xmlns:a16="http://schemas.microsoft.com/office/drawing/2014/main" id="{9EACCB1F-B0B5-433E-9AA7-79DFA8AA405D}"/>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9" name="テキスト ボックス 778">
          <a:extLst>
            <a:ext uri="{FF2B5EF4-FFF2-40B4-BE49-F238E27FC236}">
              <a16:creationId xmlns:a16="http://schemas.microsoft.com/office/drawing/2014/main" id="{4C39974C-49A4-40E9-9373-0CD4841ABA23}"/>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0" name="直線コネクタ 779">
          <a:extLst>
            <a:ext uri="{FF2B5EF4-FFF2-40B4-BE49-F238E27FC236}">
              <a16:creationId xmlns:a16="http://schemas.microsoft.com/office/drawing/2014/main" id="{9E4F69BB-8F23-4270-A550-1A7BFE2990C6}"/>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1" name="テキスト ボックス 780">
          <a:extLst>
            <a:ext uri="{FF2B5EF4-FFF2-40B4-BE49-F238E27FC236}">
              <a16:creationId xmlns:a16="http://schemas.microsoft.com/office/drawing/2014/main" id="{6687E4D3-6E74-408C-8CB6-420959B8DC94}"/>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2" name="直線コネクタ 781">
          <a:extLst>
            <a:ext uri="{FF2B5EF4-FFF2-40B4-BE49-F238E27FC236}">
              <a16:creationId xmlns:a16="http://schemas.microsoft.com/office/drawing/2014/main" id="{AF057CC3-FB22-439C-975A-90C980423A6C}"/>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3" name="テキスト ボックス 782">
          <a:extLst>
            <a:ext uri="{FF2B5EF4-FFF2-40B4-BE49-F238E27FC236}">
              <a16:creationId xmlns:a16="http://schemas.microsoft.com/office/drawing/2014/main" id="{19BB3288-8A02-4B50-9EE5-1DABE960D4BC}"/>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4" name="直線コネクタ 783">
          <a:extLst>
            <a:ext uri="{FF2B5EF4-FFF2-40B4-BE49-F238E27FC236}">
              <a16:creationId xmlns:a16="http://schemas.microsoft.com/office/drawing/2014/main" id="{2485D4B2-2757-40D1-91F4-0A63F274EF5F}"/>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5" name="テキスト ボックス 784">
          <a:extLst>
            <a:ext uri="{FF2B5EF4-FFF2-40B4-BE49-F238E27FC236}">
              <a16:creationId xmlns:a16="http://schemas.microsoft.com/office/drawing/2014/main" id="{7F821546-4BB5-49E9-84E3-23A615340A19}"/>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6" name="直線コネクタ 785">
          <a:extLst>
            <a:ext uri="{FF2B5EF4-FFF2-40B4-BE49-F238E27FC236}">
              <a16:creationId xmlns:a16="http://schemas.microsoft.com/office/drawing/2014/main" id="{793B097A-9AF3-4118-884E-C2E609BCB6A0}"/>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7" name="テキスト ボックス 786">
          <a:extLst>
            <a:ext uri="{FF2B5EF4-FFF2-40B4-BE49-F238E27FC236}">
              <a16:creationId xmlns:a16="http://schemas.microsoft.com/office/drawing/2014/main" id="{E941B9B3-D7FC-4574-92CF-D067D8B5C082}"/>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8" name="直線コネクタ 787">
          <a:extLst>
            <a:ext uri="{FF2B5EF4-FFF2-40B4-BE49-F238E27FC236}">
              <a16:creationId xmlns:a16="http://schemas.microsoft.com/office/drawing/2014/main" id="{0ACE972A-E9DE-4304-AB50-8DEF0C65C68C}"/>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9" name="テキスト ボックス 788">
          <a:extLst>
            <a:ext uri="{FF2B5EF4-FFF2-40B4-BE49-F238E27FC236}">
              <a16:creationId xmlns:a16="http://schemas.microsoft.com/office/drawing/2014/main" id="{3B9773C4-8EF2-4538-83E2-AE301D345704}"/>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0" name="【消防施設】&#10;一人当たり面積グラフ枠">
          <a:extLst>
            <a:ext uri="{FF2B5EF4-FFF2-40B4-BE49-F238E27FC236}">
              <a16:creationId xmlns:a16="http://schemas.microsoft.com/office/drawing/2014/main" id="{FC05EAB1-E809-4D45-83E6-2F1BA868C6C9}"/>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134438</xdr:rowOff>
    </xdr:from>
    <xdr:to>
      <xdr:col>116</xdr:col>
      <xdr:colOff>62864</xdr:colOff>
      <xdr:row>86</xdr:row>
      <xdr:rowOff>152400</xdr:rowOff>
    </xdr:to>
    <xdr:cxnSp macro="">
      <xdr:nvCxnSpPr>
        <xdr:cNvPr id="791" name="直線コネクタ 790">
          <a:extLst>
            <a:ext uri="{FF2B5EF4-FFF2-40B4-BE49-F238E27FC236}">
              <a16:creationId xmlns:a16="http://schemas.microsoft.com/office/drawing/2014/main" id="{BF1E60C0-D408-46D2-B235-EA3B715397A0}"/>
            </a:ext>
          </a:extLst>
        </xdr:cNvPr>
        <xdr:cNvCxnSpPr/>
      </xdr:nvCxnSpPr>
      <xdr:spPr>
        <a:xfrm flipV="1">
          <a:off x="19509104" y="13042718"/>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792" name="【消防施設】&#10;一人当たり面積最小値テキスト">
          <a:extLst>
            <a:ext uri="{FF2B5EF4-FFF2-40B4-BE49-F238E27FC236}">
              <a16:creationId xmlns:a16="http://schemas.microsoft.com/office/drawing/2014/main" id="{FB6DF556-13B4-4418-89C0-D5A99696DA4C}"/>
            </a:ext>
          </a:extLst>
        </xdr:cNvPr>
        <xdr:cNvSpPr txBox="1"/>
      </xdr:nvSpPr>
      <xdr:spPr>
        <a:xfrm>
          <a:off x="19547840"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793" name="直線コネクタ 792">
          <a:extLst>
            <a:ext uri="{FF2B5EF4-FFF2-40B4-BE49-F238E27FC236}">
              <a16:creationId xmlns:a16="http://schemas.microsoft.com/office/drawing/2014/main" id="{8426E186-EB85-47E7-8CF6-13CD5EDD6AAD}"/>
            </a:ext>
          </a:extLst>
        </xdr:cNvPr>
        <xdr:cNvCxnSpPr/>
      </xdr:nvCxnSpPr>
      <xdr:spPr>
        <a:xfrm>
          <a:off x="19443700" y="1456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81115</xdr:rowOff>
    </xdr:from>
    <xdr:ext cx="469744" cy="259045"/>
    <xdr:sp macro="" textlink="">
      <xdr:nvSpPr>
        <xdr:cNvPr id="794" name="【消防施設】&#10;一人当たり面積最大値テキスト">
          <a:extLst>
            <a:ext uri="{FF2B5EF4-FFF2-40B4-BE49-F238E27FC236}">
              <a16:creationId xmlns:a16="http://schemas.microsoft.com/office/drawing/2014/main" id="{884F43D3-8552-49D7-BA5F-1647F3CAD337}"/>
            </a:ext>
          </a:extLst>
        </xdr:cNvPr>
        <xdr:cNvSpPr txBox="1"/>
      </xdr:nvSpPr>
      <xdr:spPr>
        <a:xfrm>
          <a:off x="19547840" y="12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134438</xdr:rowOff>
    </xdr:from>
    <xdr:to>
      <xdr:col>116</xdr:col>
      <xdr:colOff>152400</xdr:colOff>
      <xdr:row>77</xdr:row>
      <xdr:rowOff>134438</xdr:rowOff>
    </xdr:to>
    <xdr:cxnSp macro="">
      <xdr:nvCxnSpPr>
        <xdr:cNvPr id="795" name="直線コネクタ 794">
          <a:extLst>
            <a:ext uri="{FF2B5EF4-FFF2-40B4-BE49-F238E27FC236}">
              <a16:creationId xmlns:a16="http://schemas.microsoft.com/office/drawing/2014/main" id="{496D4030-7E55-4678-A921-AB25CF55645E}"/>
            </a:ext>
          </a:extLst>
        </xdr:cNvPr>
        <xdr:cNvCxnSpPr/>
      </xdr:nvCxnSpPr>
      <xdr:spPr>
        <a:xfrm>
          <a:off x="19443700" y="13042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103250</xdr:rowOff>
    </xdr:from>
    <xdr:ext cx="469744" cy="259045"/>
    <xdr:sp macro="" textlink="">
      <xdr:nvSpPr>
        <xdr:cNvPr id="796" name="【消防施設】&#10;一人当たり面積平均値テキスト">
          <a:extLst>
            <a:ext uri="{FF2B5EF4-FFF2-40B4-BE49-F238E27FC236}">
              <a16:creationId xmlns:a16="http://schemas.microsoft.com/office/drawing/2014/main" id="{74D343A9-564A-4F17-B467-FAD0C0C42A94}"/>
            </a:ext>
          </a:extLst>
        </xdr:cNvPr>
        <xdr:cNvSpPr txBox="1"/>
      </xdr:nvSpPr>
      <xdr:spPr>
        <a:xfrm>
          <a:off x="19547840" y="13849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797" name="フローチャート: 判断 796">
          <a:extLst>
            <a:ext uri="{FF2B5EF4-FFF2-40B4-BE49-F238E27FC236}">
              <a16:creationId xmlns:a16="http://schemas.microsoft.com/office/drawing/2014/main" id="{B26936CC-A78F-4737-860A-4EDC9428A7B8}"/>
            </a:ext>
          </a:extLst>
        </xdr:cNvPr>
        <xdr:cNvSpPr/>
      </xdr:nvSpPr>
      <xdr:spPr>
        <a:xfrm>
          <a:off x="19458940" y="139944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798" name="フローチャート: 判断 797">
          <a:extLst>
            <a:ext uri="{FF2B5EF4-FFF2-40B4-BE49-F238E27FC236}">
              <a16:creationId xmlns:a16="http://schemas.microsoft.com/office/drawing/2014/main" id="{D0AB30CA-6B0D-49C3-8CE6-BEE1BC28D9F6}"/>
            </a:ext>
          </a:extLst>
        </xdr:cNvPr>
        <xdr:cNvSpPr/>
      </xdr:nvSpPr>
      <xdr:spPr>
        <a:xfrm>
          <a:off x="18735040" y="139944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31387</xdr:rowOff>
    </xdr:from>
    <xdr:to>
      <xdr:col>107</xdr:col>
      <xdr:colOff>101600</xdr:colOff>
      <xdr:row>83</xdr:row>
      <xdr:rowOff>132987</xdr:rowOff>
    </xdr:to>
    <xdr:sp macro="" textlink="">
      <xdr:nvSpPr>
        <xdr:cNvPr id="799" name="フローチャート: 判断 798">
          <a:extLst>
            <a:ext uri="{FF2B5EF4-FFF2-40B4-BE49-F238E27FC236}">
              <a16:creationId xmlns:a16="http://schemas.microsoft.com/office/drawing/2014/main" id="{F9AE4279-FA57-45F5-86B7-62EBADA2D646}"/>
            </a:ext>
          </a:extLst>
        </xdr:cNvPr>
        <xdr:cNvSpPr/>
      </xdr:nvSpPr>
      <xdr:spPr>
        <a:xfrm>
          <a:off x="17937480" y="1394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800" name="フローチャート: 判断 799">
          <a:extLst>
            <a:ext uri="{FF2B5EF4-FFF2-40B4-BE49-F238E27FC236}">
              <a16:creationId xmlns:a16="http://schemas.microsoft.com/office/drawing/2014/main" id="{5B7F3469-255D-4904-B3E4-C7EDBEAA3CC1}"/>
            </a:ext>
          </a:extLst>
        </xdr:cNvPr>
        <xdr:cNvSpPr/>
      </xdr:nvSpPr>
      <xdr:spPr>
        <a:xfrm>
          <a:off x="1716278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93436</xdr:rowOff>
    </xdr:from>
    <xdr:to>
      <xdr:col>98</xdr:col>
      <xdr:colOff>38100</xdr:colOff>
      <xdr:row>84</xdr:row>
      <xdr:rowOff>23586</xdr:rowOff>
    </xdr:to>
    <xdr:sp macro="" textlink="">
      <xdr:nvSpPr>
        <xdr:cNvPr id="801" name="フローチャート: 判断 800">
          <a:extLst>
            <a:ext uri="{FF2B5EF4-FFF2-40B4-BE49-F238E27FC236}">
              <a16:creationId xmlns:a16="http://schemas.microsoft.com/office/drawing/2014/main" id="{4CF2F268-A600-4C65-8E64-09F466CBA207}"/>
            </a:ext>
          </a:extLst>
        </xdr:cNvPr>
        <xdr:cNvSpPr/>
      </xdr:nvSpPr>
      <xdr:spPr>
        <a:xfrm>
          <a:off x="16388080" y="140075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9D9D5261-75DE-4D01-BCD0-5B1FDC275588}"/>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D46EB0AA-5DF6-4599-B4F0-78FA76497EA6}"/>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6BE3F249-B4DE-4375-B94F-7914312390B1}"/>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34AC3FE5-887D-4AC9-A628-78302E42358E}"/>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378BFFFB-4E34-4BE3-A5E0-AB8B874F4A4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139156</xdr:rowOff>
    </xdr:from>
    <xdr:to>
      <xdr:col>116</xdr:col>
      <xdr:colOff>114300</xdr:colOff>
      <xdr:row>84</xdr:row>
      <xdr:rowOff>69306</xdr:rowOff>
    </xdr:to>
    <xdr:sp macro="" textlink="">
      <xdr:nvSpPr>
        <xdr:cNvPr id="807" name="楕円 806">
          <a:extLst>
            <a:ext uri="{FF2B5EF4-FFF2-40B4-BE49-F238E27FC236}">
              <a16:creationId xmlns:a16="http://schemas.microsoft.com/office/drawing/2014/main" id="{2F577959-A1BC-44B2-BB35-8809DFCD0C45}"/>
            </a:ext>
          </a:extLst>
        </xdr:cNvPr>
        <xdr:cNvSpPr/>
      </xdr:nvSpPr>
      <xdr:spPr>
        <a:xfrm>
          <a:off x="19458940" y="140532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117583</xdr:rowOff>
    </xdr:from>
    <xdr:ext cx="469744" cy="259045"/>
    <xdr:sp macro="" textlink="">
      <xdr:nvSpPr>
        <xdr:cNvPr id="808" name="【消防施設】&#10;一人当たり面積該当値テキスト">
          <a:extLst>
            <a:ext uri="{FF2B5EF4-FFF2-40B4-BE49-F238E27FC236}">
              <a16:creationId xmlns:a16="http://schemas.microsoft.com/office/drawing/2014/main" id="{E04F0401-16EF-404A-8DF0-255B2F69C199}"/>
            </a:ext>
          </a:extLst>
        </xdr:cNvPr>
        <xdr:cNvSpPr txBox="1"/>
      </xdr:nvSpPr>
      <xdr:spPr>
        <a:xfrm>
          <a:off x="19547840" y="1403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142421</xdr:rowOff>
    </xdr:from>
    <xdr:to>
      <xdr:col>112</xdr:col>
      <xdr:colOff>38100</xdr:colOff>
      <xdr:row>84</xdr:row>
      <xdr:rowOff>72571</xdr:rowOff>
    </xdr:to>
    <xdr:sp macro="" textlink="">
      <xdr:nvSpPr>
        <xdr:cNvPr id="809" name="楕円 808">
          <a:extLst>
            <a:ext uri="{FF2B5EF4-FFF2-40B4-BE49-F238E27FC236}">
              <a16:creationId xmlns:a16="http://schemas.microsoft.com/office/drawing/2014/main" id="{31FA552C-E2E9-44C9-AE43-178A2250D3E9}"/>
            </a:ext>
          </a:extLst>
        </xdr:cNvPr>
        <xdr:cNvSpPr/>
      </xdr:nvSpPr>
      <xdr:spPr>
        <a:xfrm>
          <a:off x="18735040" y="140565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18506</xdr:rowOff>
    </xdr:from>
    <xdr:to>
      <xdr:col>116</xdr:col>
      <xdr:colOff>63500</xdr:colOff>
      <xdr:row>84</xdr:row>
      <xdr:rowOff>21771</xdr:rowOff>
    </xdr:to>
    <xdr:cxnSp macro="">
      <xdr:nvCxnSpPr>
        <xdr:cNvPr id="810" name="直線コネクタ 809">
          <a:extLst>
            <a:ext uri="{FF2B5EF4-FFF2-40B4-BE49-F238E27FC236}">
              <a16:creationId xmlns:a16="http://schemas.microsoft.com/office/drawing/2014/main" id="{4B0FF86A-DE19-425E-B1B1-7C8F78F3145E}"/>
            </a:ext>
          </a:extLst>
        </xdr:cNvPr>
        <xdr:cNvCxnSpPr/>
      </xdr:nvCxnSpPr>
      <xdr:spPr>
        <a:xfrm flipV="1">
          <a:off x="18778220" y="14100266"/>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811" name="楕円 810">
          <a:extLst>
            <a:ext uri="{FF2B5EF4-FFF2-40B4-BE49-F238E27FC236}">
              <a16:creationId xmlns:a16="http://schemas.microsoft.com/office/drawing/2014/main" id="{FC4B2764-4112-4E00-8155-09EE3A9892EA}"/>
            </a:ext>
          </a:extLst>
        </xdr:cNvPr>
        <xdr:cNvSpPr/>
      </xdr:nvSpPr>
      <xdr:spPr>
        <a:xfrm>
          <a:off x="1793748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21771</xdr:rowOff>
    </xdr:from>
    <xdr:to>
      <xdr:col>111</xdr:col>
      <xdr:colOff>177800</xdr:colOff>
      <xdr:row>84</xdr:row>
      <xdr:rowOff>38100</xdr:rowOff>
    </xdr:to>
    <xdr:cxnSp macro="">
      <xdr:nvCxnSpPr>
        <xdr:cNvPr id="812" name="直線コネクタ 811">
          <a:extLst>
            <a:ext uri="{FF2B5EF4-FFF2-40B4-BE49-F238E27FC236}">
              <a16:creationId xmlns:a16="http://schemas.microsoft.com/office/drawing/2014/main" id="{228C774D-FCD1-419A-94C1-4AD7847E0EAE}"/>
            </a:ext>
          </a:extLst>
        </xdr:cNvPr>
        <xdr:cNvCxnSpPr/>
      </xdr:nvCxnSpPr>
      <xdr:spPr>
        <a:xfrm flipV="1">
          <a:off x="17988280" y="14103531"/>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813" name="楕円 812">
          <a:extLst>
            <a:ext uri="{FF2B5EF4-FFF2-40B4-BE49-F238E27FC236}">
              <a16:creationId xmlns:a16="http://schemas.microsoft.com/office/drawing/2014/main" id="{6DC9BE9A-274B-4EAA-B17C-875A89879D1A}"/>
            </a:ext>
          </a:extLst>
        </xdr:cNvPr>
        <xdr:cNvSpPr/>
      </xdr:nvSpPr>
      <xdr:spPr>
        <a:xfrm>
          <a:off x="17162780" y="140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54429</xdr:rowOff>
    </xdr:to>
    <xdr:cxnSp macro="">
      <xdr:nvCxnSpPr>
        <xdr:cNvPr id="814" name="直線コネクタ 813">
          <a:extLst>
            <a:ext uri="{FF2B5EF4-FFF2-40B4-BE49-F238E27FC236}">
              <a16:creationId xmlns:a16="http://schemas.microsoft.com/office/drawing/2014/main" id="{F511F47B-3448-4C82-BEE5-83424C317F5F}"/>
            </a:ext>
          </a:extLst>
        </xdr:cNvPr>
        <xdr:cNvCxnSpPr/>
      </xdr:nvCxnSpPr>
      <xdr:spPr>
        <a:xfrm flipV="1">
          <a:off x="17213580" y="14119860"/>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16692</xdr:rowOff>
    </xdr:from>
    <xdr:to>
      <xdr:col>98</xdr:col>
      <xdr:colOff>38100</xdr:colOff>
      <xdr:row>84</xdr:row>
      <xdr:rowOff>118292</xdr:rowOff>
    </xdr:to>
    <xdr:sp macro="" textlink="">
      <xdr:nvSpPr>
        <xdr:cNvPr id="815" name="楕円 814">
          <a:extLst>
            <a:ext uri="{FF2B5EF4-FFF2-40B4-BE49-F238E27FC236}">
              <a16:creationId xmlns:a16="http://schemas.microsoft.com/office/drawing/2014/main" id="{10E61A8F-0217-4906-BFA8-63A6D418D27B}"/>
            </a:ext>
          </a:extLst>
        </xdr:cNvPr>
        <xdr:cNvSpPr/>
      </xdr:nvSpPr>
      <xdr:spPr>
        <a:xfrm>
          <a:off x="16388080" y="140984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54429</xdr:rowOff>
    </xdr:from>
    <xdr:to>
      <xdr:col>102</xdr:col>
      <xdr:colOff>114300</xdr:colOff>
      <xdr:row>84</xdr:row>
      <xdr:rowOff>67492</xdr:rowOff>
    </xdr:to>
    <xdr:cxnSp macro="">
      <xdr:nvCxnSpPr>
        <xdr:cNvPr id="816" name="直線コネクタ 815">
          <a:extLst>
            <a:ext uri="{FF2B5EF4-FFF2-40B4-BE49-F238E27FC236}">
              <a16:creationId xmlns:a16="http://schemas.microsoft.com/office/drawing/2014/main" id="{927AEEC2-924F-46A3-8E57-98BAAE3ADF47}"/>
            </a:ext>
          </a:extLst>
        </xdr:cNvPr>
        <xdr:cNvCxnSpPr/>
      </xdr:nvCxnSpPr>
      <xdr:spPr>
        <a:xfrm flipV="1">
          <a:off x="16431260" y="14136189"/>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27050</xdr:rowOff>
    </xdr:from>
    <xdr:ext cx="469744" cy="259045"/>
    <xdr:sp macro="" textlink="">
      <xdr:nvSpPr>
        <xdr:cNvPr id="817" name="n_1aveValue【消防施設】&#10;一人当たり面積">
          <a:extLst>
            <a:ext uri="{FF2B5EF4-FFF2-40B4-BE49-F238E27FC236}">
              <a16:creationId xmlns:a16="http://schemas.microsoft.com/office/drawing/2014/main" id="{7C7FBE79-2BD4-493A-8AE1-9BC15AEE504A}"/>
            </a:ext>
          </a:extLst>
        </xdr:cNvPr>
        <xdr:cNvSpPr txBox="1"/>
      </xdr:nvSpPr>
      <xdr:spPr>
        <a:xfrm>
          <a:off x="18561127" y="1377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149514</xdr:rowOff>
    </xdr:from>
    <xdr:ext cx="469744" cy="259045"/>
    <xdr:sp macro="" textlink="">
      <xdr:nvSpPr>
        <xdr:cNvPr id="818" name="n_2aveValue【消防施設】&#10;一人当たり面積">
          <a:extLst>
            <a:ext uri="{FF2B5EF4-FFF2-40B4-BE49-F238E27FC236}">
              <a16:creationId xmlns:a16="http://schemas.microsoft.com/office/drawing/2014/main" id="{A39B1564-B29D-4C3D-857D-F576FEB55B7B}"/>
            </a:ext>
          </a:extLst>
        </xdr:cNvPr>
        <xdr:cNvSpPr txBox="1"/>
      </xdr:nvSpPr>
      <xdr:spPr>
        <a:xfrm>
          <a:off x="17776267" y="1372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819" name="n_3aveValue【消防施設】&#10;一人当たり面積">
          <a:extLst>
            <a:ext uri="{FF2B5EF4-FFF2-40B4-BE49-F238E27FC236}">
              <a16:creationId xmlns:a16="http://schemas.microsoft.com/office/drawing/2014/main" id="{B2B7DCF8-3D25-4A01-ABE2-8D52C4D937E4}"/>
            </a:ext>
          </a:extLst>
        </xdr:cNvPr>
        <xdr:cNvSpPr txBox="1"/>
      </xdr:nvSpPr>
      <xdr:spPr>
        <a:xfrm>
          <a:off x="1700156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40113</xdr:rowOff>
    </xdr:from>
    <xdr:ext cx="469744" cy="259045"/>
    <xdr:sp macro="" textlink="">
      <xdr:nvSpPr>
        <xdr:cNvPr id="820" name="n_4aveValue【消防施設】&#10;一人当たり面積">
          <a:extLst>
            <a:ext uri="{FF2B5EF4-FFF2-40B4-BE49-F238E27FC236}">
              <a16:creationId xmlns:a16="http://schemas.microsoft.com/office/drawing/2014/main" id="{99F34773-45FF-45C8-9CAF-5FDE880034F7}"/>
            </a:ext>
          </a:extLst>
        </xdr:cNvPr>
        <xdr:cNvSpPr txBox="1"/>
      </xdr:nvSpPr>
      <xdr:spPr>
        <a:xfrm>
          <a:off x="16226867" y="137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63698</xdr:rowOff>
    </xdr:from>
    <xdr:ext cx="469744" cy="259045"/>
    <xdr:sp macro="" textlink="">
      <xdr:nvSpPr>
        <xdr:cNvPr id="821" name="n_1mainValue【消防施設】&#10;一人当たり面積">
          <a:extLst>
            <a:ext uri="{FF2B5EF4-FFF2-40B4-BE49-F238E27FC236}">
              <a16:creationId xmlns:a16="http://schemas.microsoft.com/office/drawing/2014/main" id="{74D8D9D3-1B38-4A00-8202-D602230ED0BA}"/>
            </a:ext>
          </a:extLst>
        </xdr:cNvPr>
        <xdr:cNvSpPr txBox="1"/>
      </xdr:nvSpPr>
      <xdr:spPr>
        <a:xfrm>
          <a:off x="18561127" y="1414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822" name="n_2mainValue【消防施設】&#10;一人当たり面積">
          <a:extLst>
            <a:ext uri="{FF2B5EF4-FFF2-40B4-BE49-F238E27FC236}">
              <a16:creationId xmlns:a16="http://schemas.microsoft.com/office/drawing/2014/main" id="{CE6DF39C-79FA-418A-9C86-444D9422C4CB}"/>
            </a:ext>
          </a:extLst>
        </xdr:cNvPr>
        <xdr:cNvSpPr txBox="1"/>
      </xdr:nvSpPr>
      <xdr:spPr>
        <a:xfrm>
          <a:off x="1777626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823" name="n_3mainValue【消防施設】&#10;一人当たり面積">
          <a:extLst>
            <a:ext uri="{FF2B5EF4-FFF2-40B4-BE49-F238E27FC236}">
              <a16:creationId xmlns:a16="http://schemas.microsoft.com/office/drawing/2014/main" id="{C3107F73-FF09-4EB7-8002-C3B272DFE5EE}"/>
            </a:ext>
          </a:extLst>
        </xdr:cNvPr>
        <xdr:cNvSpPr txBox="1"/>
      </xdr:nvSpPr>
      <xdr:spPr>
        <a:xfrm>
          <a:off x="1700156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109419</xdr:rowOff>
    </xdr:from>
    <xdr:ext cx="469744" cy="259045"/>
    <xdr:sp macro="" textlink="">
      <xdr:nvSpPr>
        <xdr:cNvPr id="824" name="n_4mainValue【消防施設】&#10;一人当たり面積">
          <a:extLst>
            <a:ext uri="{FF2B5EF4-FFF2-40B4-BE49-F238E27FC236}">
              <a16:creationId xmlns:a16="http://schemas.microsoft.com/office/drawing/2014/main" id="{3F17E2C9-96AD-4534-8E5C-F2608C6B0054}"/>
            </a:ext>
          </a:extLst>
        </xdr:cNvPr>
        <xdr:cNvSpPr txBox="1"/>
      </xdr:nvSpPr>
      <xdr:spPr>
        <a:xfrm>
          <a:off x="16226867" y="1419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a:extLst>
            <a:ext uri="{FF2B5EF4-FFF2-40B4-BE49-F238E27FC236}">
              <a16:creationId xmlns:a16="http://schemas.microsoft.com/office/drawing/2014/main" id="{A6C882DA-C37C-48C6-B114-134313F00D9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a:extLst>
            <a:ext uri="{FF2B5EF4-FFF2-40B4-BE49-F238E27FC236}">
              <a16:creationId xmlns:a16="http://schemas.microsoft.com/office/drawing/2014/main" id="{1CAB6059-494C-41CD-B313-AD49E1024B6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a:extLst>
            <a:ext uri="{FF2B5EF4-FFF2-40B4-BE49-F238E27FC236}">
              <a16:creationId xmlns:a16="http://schemas.microsoft.com/office/drawing/2014/main" id="{B2BF05EF-6B78-4EB9-BAA2-5C32967DD54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a:extLst>
            <a:ext uri="{FF2B5EF4-FFF2-40B4-BE49-F238E27FC236}">
              <a16:creationId xmlns:a16="http://schemas.microsoft.com/office/drawing/2014/main" id="{7493C105-4D14-44BE-82A3-46B033676DC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a:extLst>
            <a:ext uri="{FF2B5EF4-FFF2-40B4-BE49-F238E27FC236}">
              <a16:creationId xmlns:a16="http://schemas.microsoft.com/office/drawing/2014/main" id="{0D5492BC-F5B2-4120-9C9C-2379ABD360F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a:extLst>
            <a:ext uri="{FF2B5EF4-FFF2-40B4-BE49-F238E27FC236}">
              <a16:creationId xmlns:a16="http://schemas.microsoft.com/office/drawing/2014/main" id="{9B8D4197-CD44-4EE6-AFAC-76C0B633253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a:extLst>
            <a:ext uri="{FF2B5EF4-FFF2-40B4-BE49-F238E27FC236}">
              <a16:creationId xmlns:a16="http://schemas.microsoft.com/office/drawing/2014/main" id="{6AF2BC38-F1D3-46A7-83D3-92C5EF09199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a:extLst>
            <a:ext uri="{FF2B5EF4-FFF2-40B4-BE49-F238E27FC236}">
              <a16:creationId xmlns:a16="http://schemas.microsoft.com/office/drawing/2014/main" id="{5D5F2C15-6287-4D44-8718-3CBAC3434E4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a:extLst>
            <a:ext uri="{FF2B5EF4-FFF2-40B4-BE49-F238E27FC236}">
              <a16:creationId xmlns:a16="http://schemas.microsoft.com/office/drawing/2014/main" id="{B8DDFAD3-0B31-4D82-B6E0-093FB0D8515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a:extLst>
            <a:ext uri="{FF2B5EF4-FFF2-40B4-BE49-F238E27FC236}">
              <a16:creationId xmlns:a16="http://schemas.microsoft.com/office/drawing/2014/main" id="{C0782236-90AB-4046-A196-373DE6BFCE11}"/>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5" name="テキスト ボックス 834">
          <a:extLst>
            <a:ext uri="{FF2B5EF4-FFF2-40B4-BE49-F238E27FC236}">
              <a16:creationId xmlns:a16="http://schemas.microsoft.com/office/drawing/2014/main" id="{15BF056F-FA2F-477D-A386-993040FCB0A3}"/>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6" name="直線コネクタ 835">
          <a:extLst>
            <a:ext uri="{FF2B5EF4-FFF2-40B4-BE49-F238E27FC236}">
              <a16:creationId xmlns:a16="http://schemas.microsoft.com/office/drawing/2014/main" id="{6B0F55C0-0457-487F-99E5-F1CC531D82D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7" name="テキスト ボックス 836">
          <a:extLst>
            <a:ext uri="{FF2B5EF4-FFF2-40B4-BE49-F238E27FC236}">
              <a16:creationId xmlns:a16="http://schemas.microsoft.com/office/drawing/2014/main" id="{59503D31-74E0-4595-9623-A82FB11672A3}"/>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8" name="直線コネクタ 837">
          <a:extLst>
            <a:ext uri="{FF2B5EF4-FFF2-40B4-BE49-F238E27FC236}">
              <a16:creationId xmlns:a16="http://schemas.microsoft.com/office/drawing/2014/main" id="{2DB8CE43-F9E1-45C5-AE0D-C7D804D13E43}"/>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9" name="テキスト ボックス 838">
          <a:extLst>
            <a:ext uri="{FF2B5EF4-FFF2-40B4-BE49-F238E27FC236}">
              <a16:creationId xmlns:a16="http://schemas.microsoft.com/office/drawing/2014/main" id="{AFA3DED3-96D5-4022-A90C-2B990B99E7A7}"/>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0" name="直線コネクタ 839">
          <a:extLst>
            <a:ext uri="{FF2B5EF4-FFF2-40B4-BE49-F238E27FC236}">
              <a16:creationId xmlns:a16="http://schemas.microsoft.com/office/drawing/2014/main" id="{E0F6AD30-C571-4216-B559-3FA2341AA1CA}"/>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1" name="テキスト ボックス 840">
          <a:extLst>
            <a:ext uri="{FF2B5EF4-FFF2-40B4-BE49-F238E27FC236}">
              <a16:creationId xmlns:a16="http://schemas.microsoft.com/office/drawing/2014/main" id="{19F5969B-37DF-4CE1-85C2-E91471E16D6D}"/>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2" name="直線コネクタ 841">
          <a:extLst>
            <a:ext uri="{FF2B5EF4-FFF2-40B4-BE49-F238E27FC236}">
              <a16:creationId xmlns:a16="http://schemas.microsoft.com/office/drawing/2014/main" id="{75A97BA7-D5CD-408F-A2C0-6FCEAF0905E7}"/>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3" name="テキスト ボックス 842">
          <a:extLst>
            <a:ext uri="{FF2B5EF4-FFF2-40B4-BE49-F238E27FC236}">
              <a16:creationId xmlns:a16="http://schemas.microsoft.com/office/drawing/2014/main" id="{AA6567AD-66FE-4F63-A7BA-C4510B73656F}"/>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4" name="直線コネクタ 843">
          <a:extLst>
            <a:ext uri="{FF2B5EF4-FFF2-40B4-BE49-F238E27FC236}">
              <a16:creationId xmlns:a16="http://schemas.microsoft.com/office/drawing/2014/main" id="{F8AE053B-4469-46B2-AE37-D193B3E8AC83}"/>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5" name="テキスト ボックス 844">
          <a:extLst>
            <a:ext uri="{FF2B5EF4-FFF2-40B4-BE49-F238E27FC236}">
              <a16:creationId xmlns:a16="http://schemas.microsoft.com/office/drawing/2014/main" id="{1304D33F-DBB0-4BD5-AAAD-C3107D0190A7}"/>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6" name="直線コネクタ 845">
          <a:extLst>
            <a:ext uri="{FF2B5EF4-FFF2-40B4-BE49-F238E27FC236}">
              <a16:creationId xmlns:a16="http://schemas.microsoft.com/office/drawing/2014/main" id="{725C4D10-238D-4E32-A46E-FC57D8427F91}"/>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7" name="テキスト ボックス 846">
          <a:extLst>
            <a:ext uri="{FF2B5EF4-FFF2-40B4-BE49-F238E27FC236}">
              <a16:creationId xmlns:a16="http://schemas.microsoft.com/office/drawing/2014/main" id="{8236C167-AFB1-468F-97E9-DBC06CA2F9C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375809B3-6B4D-4538-883C-3767BDD1E07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0B764EB6-51B7-4779-98C1-A78C17FA012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30480</xdr:rowOff>
    </xdr:to>
    <xdr:cxnSp macro="">
      <xdr:nvCxnSpPr>
        <xdr:cNvPr id="850" name="直線コネクタ 849">
          <a:extLst>
            <a:ext uri="{FF2B5EF4-FFF2-40B4-BE49-F238E27FC236}">
              <a16:creationId xmlns:a16="http://schemas.microsoft.com/office/drawing/2014/main" id="{A5371DAC-D828-4087-81C4-4B7FEA000962}"/>
            </a:ext>
          </a:extLst>
        </xdr:cNvPr>
        <xdr:cNvCxnSpPr/>
      </xdr:nvCxnSpPr>
      <xdr:spPr>
        <a:xfrm flipV="1">
          <a:off x="14375764" y="1687775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51" name="【庁舎】&#10;有形固定資産減価償却率最小値テキスト">
          <a:extLst>
            <a:ext uri="{FF2B5EF4-FFF2-40B4-BE49-F238E27FC236}">
              <a16:creationId xmlns:a16="http://schemas.microsoft.com/office/drawing/2014/main" id="{CD240E32-0C3C-443E-B610-0F3BECEAC5E9}"/>
            </a:ext>
          </a:extLst>
        </xdr:cNvPr>
        <xdr:cNvSpPr txBox="1"/>
      </xdr:nvSpPr>
      <xdr:spPr>
        <a:xfrm>
          <a:off x="14414500" y="183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52" name="直線コネクタ 851">
          <a:extLst>
            <a:ext uri="{FF2B5EF4-FFF2-40B4-BE49-F238E27FC236}">
              <a16:creationId xmlns:a16="http://schemas.microsoft.com/office/drawing/2014/main" id="{6B9A3FC8-3C40-4A7E-8629-72F0DB20815D}"/>
            </a:ext>
          </a:extLst>
        </xdr:cNvPr>
        <xdr:cNvCxnSpPr/>
      </xdr:nvCxnSpPr>
      <xdr:spPr>
        <a:xfrm>
          <a:off x="14287500" y="1830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853" name="【庁舎】&#10;有形固定資産減価償却率最大値テキスト">
          <a:extLst>
            <a:ext uri="{FF2B5EF4-FFF2-40B4-BE49-F238E27FC236}">
              <a16:creationId xmlns:a16="http://schemas.microsoft.com/office/drawing/2014/main" id="{A69F0330-8442-451C-883D-D4E62DD39CD3}"/>
            </a:ext>
          </a:extLst>
        </xdr:cNvPr>
        <xdr:cNvSpPr txBox="1"/>
      </xdr:nvSpPr>
      <xdr:spPr>
        <a:xfrm>
          <a:off x="14414500" y="16656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854" name="直線コネクタ 853">
          <a:extLst>
            <a:ext uri="{FF2B5EF4-FFF2-40B4-BE49-F238E27FC236}">
              <a16:creationId xmlns:a16="http://schemas.microsoft.com/office/drawing/2014/main" id="{77A1F7CA-02ED-48CA-9B64-638538724BB3}"/>
            </a:ext>
          </a:extLst>
        </xdr:cNvPr>
        <xdr:cNvCxnSpPr/>
      </xdr:nvCxnSpPr>
      <xdr:spPr>
        <a:xfrm>
          <a:off x="14287500" y="16877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34851</xdr:rowOff>
    </xdr:from>
    <xdr:ext cx="405111" cy="259045"/>
    <xdr:sp macro="" textlink="">
      <xdr:nvSpPr>
        <xdr:cNvPr id="855" name="【庁舎】&#10;有形固定資産減価償却率平均値テキスト">
          <a:extLst>
            <a:ext uri="{FF2B5EF4-FFF2-40B4-BE49-F238E27FC236}">
              <a16:creationId xmlns:a16="http://schemas.microsoft.com/office/drawing/2014/main" id="{BD747F4C-0FA5-4A2B-BD86-192E29F19E1B}"/>
            </a:ext>
          </a:extLst>
        </xdr:cNvPr>
        <xdr:cNvSpPr txBox="1"/>
      </xdr:nvSpPr>
      <xdr:spPr>
        <a:xfrm>
          <a:off x="14414500" y="17637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56424</xdr:rowOff>
    </xdr:from>
    <xdr:to>
      <xdr:col>85</xdr:col>
      <xdr:colOff>177800</xdr:colOff>
      <xdr:row>105</xdr:row>
      <xdr:rowOff>158024</xdr:rowOff>
    </xdr:to>
    <xdr:sp macro="" textlink="">
      <xdr:nvSpPr>
        <xdr:cNvPr id="856" name="フローチャート: 判断 855">
          <a:extLst>
            <a:ext uri="{FF2B5EF4-FFF2-40B4-BE49-F238E27FC236}">
              <a16:creationId xmlns:a16="http://schemas.microsoft.com/office/drawing/2014/main" id="{3CCF1564-F0FE-4BA5-B09B-7B7D667735B3}"/>
            </a:ext>
          </a:extLst>
        </xdr:cNvPr>
        <xdr:cNvSpPr/>
      </xdr:nvSpPr>
      <xdr:spPr>
        <a:xfrm>
          <a:off x="14325600" y="1765862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41729</xdr:rowOff>
    </xdr:from>
    <xdr:to>
      <xdr:col>81</xdr:col>
      <xdr:colOff>101600</xdr:colOff>
      <xdr:row>105</xdr:row>
      <xdr:rowOff>143329</xdr:rowOff>
    </xdr:to>
    <xdr:sp macro="" textlink="">
      <xdr:nvSpPr>
        <xdr:cNvPr id="857" name="フローチャート: 判断 856">
          <a:extLst>
            <a:ext uri="{FF2B5EF4-FFF2-40B4-BE49-F238E27FC236}">
              <a16:creationId xmlns:a16="http://schemas.microsoft.com/office/drawing/2014/main" id="{6E8F1E4E-C063-4565-859C-A4536A706347}"/>
            </a:ext>
          </a:extLst>
        </xdr:cNvPr>
        <xdr:cNvSpPr/>
      </xdr:nvSpPr>
      <xdr:spPr>
        <a:xfrm>
          <a:off x="1357884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133169</xdr:rowOff>
    </xdr:from>
    <xdr:to>
      <xdr:col>76</xdr:col>
      <xdr:colOff>165100</xdr:colOff>
      <xdr:row>105</xdr:row>
      <xdr:rowOff>63319</xdr:rowOff>
    </xdr:to>
    <xdr:sp macro="" textlink="">
      <xdr:nvSpPr>
        <xdr:cNvPr id="858" name="フローチャート: 判断 857">
          <a:extLst>
            <a:ext uri="{FF2B5EF4-FFF2-40B4-BE49-F238E27FC236}">
              <a16:creationId xmlns:a16="http://schemas.microsoft.com/office/drawing/2014/main" id="{BA92F93B-2D9C-427E-A487-0D1EE0DEDE08}"/>
            </a:ext>
          </a:extLst>
        </xdr:cNvPr>
        <xdr:cNvSpPr/>
      </xdr:nvSpPr>
      <xdr:spPr>
        <a:xfrm>
          <a:off x="12804140" y="17567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859" name="フローチャート: 判断 858">
          <a:extLst>
            <a:ext uri="{FF2B5EF4-FFF2-40B4-BE49-F238E27FC236}">
              <a16:creationId xmlns:a16="http://schemas.microsoft.com/office/drawing/2014/main" id="{E96F1B96-9B1D-4531-8949-49FBBA533F06}"/>
            </a:ext>
          </a:extLst>
        </xdr:cNvPr>
        <xdr:cNvSpPr/>
      </xdr:nvSpPr>
      <xdr:spPr>
        <a:xfrm>
          <a:off x="12029440" y="175056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860" name="フローチャート: 判断 859">
          <a:extLst>
            <a:ext uri="{FF2B5EF4-FFF2-40B4-BE49-F238E27FC236}">
              <a16:creationId xmlns:a16="http://schemas.microsoft.com/office/drawing/2014/main" id="{213438C3-3634-4F8C-95A3-EDE5B2D7E653}"/>
            </a:ext>
          </a:extLst>
        </xdr:cNvPr>
        <xdr:cNvSpPr/>
      </xdr:nvSpPr>
      <xdr:spPr>
        <a:xfrm>
          <a:off x="1123188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7276359-BB24-455D-A479-9458E01B52D7}"/>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19C5770A-9C71-4623-BC8C-2B3DA14448B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5BBF1325-6C6B-4AEC-92F3-9E08D7BBDE0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E73E9846-7D29-4B4C-B654-3886E8D0B52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98941551-2CB9-42CB-903B-A053A50A971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66" name="楕円 865">
          <a:extLst>
            <a:ext uri="{FF2B5EF4-FFF2-40B4-BE49-F238E27FC236}">
              <a16:creationId xmlns:a16="http://schemas.microsoft.com/office/drawing/2014/main" id="{42773E82-3A55-4EB5-AE62-F7DE2358A9BD}"/>
            </a:ext>
          </a:extLst>
        </xdr:cNvPr>
        <xdr:cNvSpPr/>
      </xdr:nvSpPr>
      <xdr:spPr>
        <a:xfrm>
          <a:off x="14325600" y="1751221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100528</xdr:rowOff>
    </xdr:from>
    <xdr:ext cx="405111" cy="259045"/>
    <xdr:sp macro="" textlink="">
      <xdr:nvSpPr>
        <xdr:cNvPr id="867" name="【庁舎】&#10;有形固定資産減価償却率該当値テキスト">
          <a:extLst>
            <a:ext uri="{FF2B5EF4-FFF2-40B4-BE49-F238E27FC236}">
              <a16:creationId xmlns:a16="http://schemas.microsoft.com/office/drawing/2014/main" id="{832B07EC-866F-4EE1-9AF6-771B56EEAFEC}"/>
            </a:ext>
          </a:extLst>
        </xdr:cNvPr>
        <xdr:cNvSpPr txBox="1"/>
      </xdr:nvSpPr>
      <xdr:spPr>
        <a:xfrm>
          <a:off x="14414500" y="1736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28666</xdr:rowOff>
    </xdr:from>
    <xdr:to>
      <xdr:col>81</xdr:col>
      <xdr:colOff>101600</xdr:colOff>
      <xdr:row>104</xdr:row>
      <xdr:rowOff>130266</xdr:rowOff>
    </xdr:to>
    <xdr:sp macro="" textlink="">
      <xdr:nvSpPr>
        <xdr:cNvPr id="868" name="楕円 867">
          <a:extLst>
            <a:ext uri="{FF2B5EF4-FFF2-40B4-BE49-F238E27FC236}">
              <a16:creationId xmlns:a16="http://schemas.microsoft.com/office/drawing/2014/main" id="{52EB9FBE-A3E3-42B6-BAA8-6779BA464FA4}"/>
            </a:ext>
          </a:extLst>
        </xdr:cNvPr>
        <xdr:cNvSpPr/>
      </xdr:nvSpPr>
      <xdr:spPr>
        <a:xfrm>
          <a:off x="13578840" y="174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79466</xdr:rowOff>
    </xdr:from>
    <xdr:to>
      <xdr:col>85</xdr:col>
      <xdr:colOff>127000</xdr:colOff>
      <xdr:row>104</xdr:row>
      <xdr:rowOff>128451</xdr:rowOff>
    </xdr:to>
    <xdr:cxnSp macro="">
      <xdr:nvCxnSpPr>
        <xdr:cNvPr id="869" name="直線コネクタ 868">
          <a:extLst>
            <a:ext uri="{FF2B5EF4-FFF2-40B4-BE49-F238E27FC236}">
              <a16:creationId xmlns:a16="http://schemas.microsoft.com/office/drawing/2014/main" id="{5C4DCF98-0ADE-40A0-9FB0-340FDF86CD33}"/>
            </a:ext>
          </a:extLst>
        </xdr:cNvPr>
        <xdr:cNvCxnSpPr/>
      </xdr:nvCxnSpPr>
      <xdr:spPr>
        <a:xfrm>
          <a:off x="13629640" y="17514026"/>
          <a:ext cx="74676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164193</xdr:rowOff>
    </xdr:from>
    <xdr:to>
      <xdr:col>76</xdr:col>
      <xdr:colOff>165100</xdr:colOff>
      <xdr:row>104</xdr:row>
      <xdr:rowOff>94343</xdr:rowOff>
    </xdr:to>
    <xdr:sp macro="" textlink="">
      <xdr:nvSpPr>
        <xdr:cNvPr id="870" name="楕円 869">
          <a:extLst>
            <a:ext uri="{FF2B5EF4-FFF2-40B4-BE49-F238E27FC236}">
              <a16:creationId xmlns:a16="http://schemas.microsoft.com/office/drawing/2014/main" id="{7EF5F453-CA4B-4746-BE1B-FCB5316A6417}"/>
            </a:ext>
          </a:extLst>
        </xdr:cNvPr>
        <xdr:cNvSpPr/>
      </xdr:nvSpPr>
      <xdr:spPr>
        <a:xfrm>
          <a:off x="12804140" y="174311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43543</xdr:rowOff>
    </xdr:from>
    <xdr:to>
      <xdr:col>81</xdr:col>
      <xdr:colOff>50800</xdr:colOff>
      <xdr:row>104</xdr:row>
      <xdr:rowOff>79466</xdr:rowOff>
    </xdr:to>
    <xdr:cxnSp macro="">
      <xdr:nvCxnSpPr>
        <xdr:cNvPr id="871" name="直線コネクタ 870">
          <a:extLst>
            <a:ext uri="{FF2B5EF4-FFF2-40B4-BE49-F238E27FC236}">
              <a16:creationId xmlns:a16="http://schemas.microsoft.com/office/drawing/2014/main" id="{0CEFF213-FDED-4AD2-A59D-FE3F81AEF9A4}"/>
            </a:ext>
          </a:extLst>
        </xdr:cNvPr>
        <xdr:cNvCxnSpPr/>
      </xdr:nvCxnSpPr>
      <xdr:spPr>
        <a:xfrm>
          <a:off x="12854940" y="17478103"/>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129902</xdr:rowOff>
    </xdr:from>
    <xdr:to>
      <xdr:col>72</xdr:col>
      <xdr:colOff>38100</xdr:colOff>
      <xdr:row>104</xdr:row>
      <xdr:rowOff>60052</xdr:rowOff>
    </xdr:to>
    <xdr:sp macro="" textlink="">
      <xdr:nvSpPr>
        <xdr:cNvPr id="872" name="楕円 871">
          <a:extLst>
            <a:ext uri="{FF2B5EF4-FFF2-40B4-BE49-F238E27FC236}">
              <a16:creationId xmlns:a16="http://schemas.microsoft.com/office/drawing/2014/main" id="{1A9DEC2E-57AE-4153-950F-AEC194645827}"/>
            </a:ext>
          </a:extLst>
        </xdr:cNvPr>
        <xdr:cNvSpPr/>
      </xdr:nvSpPr>
      <xdr:spPr>
        <a:xfrm>
          <a:off x="12029440" y="173968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9252</xdr:rowOff>
    </xdr:from>
    <xdr:to>
      <xdr:col>76</xdr:col>
      <xdr:colOff>114300</xdr:colOff>
      <xdr:row>104</xdr:row>
      <xdr:rowOff>43543</xdr:rowOff>
    </xdr:to>
    <xdr:cxnSp macro="">
      <xdr:nvCxnSpPr>
        <xdr:cNvPr id="873" name="直線コネクタ 872">
          <a:extLst>
            <a:ext uri="{FF2B5EF4-FFF2-40B4-BE49-F238E27FC236}">
              <a16:creationId xmlns:a16="http://schemas.microsoft.com/office/drawing/2014/main" id="{E24964E5-7BCE-4228-B9DB-2B8FDE9085AB}"/>
            </a:ext>
          </a:extLst>
        </xdr:cNvPr>
        <xdr:cNvCxnSpPr/>
      </xdr:nvCxnSpPr>
      <xdr:spPr>
        <a:xfrm>
          <a:off x="12072620" y="17443812"/>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93980</xdr:rowOff>
    </xdr:from>
    <xdr:to>
      <xdr:col>67</xdr:col>
      <xdr:colOff>101600</xdr:colOff>
      <xdr:row>104</xdr:row>
      <xdr:rowOff>24130</xdr:rowOff>
    </xdr:to>
    <xdr:sp macro="" textlink="">
      <xdr:nvSpPr>
        <xdr:cNvPr id="874" name="楕円 873">
          <a:extLst>
            <a:ext uri="{FF2B5EF4-FFF2-40B4-BE49-F238E27FC236}">
              <a16:creationId xmlns:a16="http://schemas.microsoft.com/office/drawing/2014/main" id="{50B8C605-2867-437C-9286-E17CFA61A00D}"/>
            </a:ext>
          </a:extLst>
        </xdr:cNvPr>
        <xdr:cNvSpPr/>
      </xdr:nvSpPr>
      <xdr:spPr>
        <a:xfrm>
          <a:off x="11231880" y="17360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144780</xdr:rowOff>
    </xdr:from>
    <xdr:to>
      <xdr:col>71</xdr:col>
      <xdr:colOff>177800</xdr:colOff>
      <xdr:row>104</xdr:row>
      <xdr:rowOff>9252</xdr:rowOff>
    </xdr:to>
    <xdr:cxnSp macro="">
      <xdr:nvCxnSpPr>
        <xdr:cNvPr id="875" name="直線コネクタ 874">
          <a:extLst>
            <a:ext uri="{FF2B5EF4-FFF2-40B4-BE49-F238E27FC236}">
              <a16:creationId xmlns:a16="http://schemas.microsoft.com/office/drawing/2014/main" id="{38358B4E-7BDA-4FEC-8DCF-A503EB4D5DB8}"/>
            </a:ext>
          </a:extLst>
        </xdr:cNvPr>
        <xdr:cNvCxnSpPr/>
      </xdr:nvCxnSpPr>
      <xdr:spPr>
        <a:xfrm>
          <a:off x="11282680" y="17411700"/>
          <a:ext cx="78994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134456</xdr:rowOff>
    </xdr:from>
    <xdr:ext cx="405111" cy="259045"/>
    <xdr:sp macro="" textlink="">
      <xdr:nvSpPr>
        <xdr:cNvPr id="876" name="n_1aveValue【庁舎】&#10;有形固定資産減価償却率">
          <a:extLst>
            <a:ext uri="{FF2B5EF4-FFF2-40B4-BE49-F238E27FC236}">
              <a16:creationId xmlns:a16="http://schemas.microsoft.com/office/drawing/2014/main" id="{6F87C94D-1486-4AF7-96D2-8D1CEB1CAC26}"/>
            </a:ext>
          </a:extLst>
        </xdr:cNvPr>
        <xdr:cNvSpPr txBox="1"/>
      </xdr:nvSpPr>
      <xdr:spPr>
        <a:xfrm>
          <a:off x="13437244"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54446</xdr:rowOff>
    </xdr:from>
    <xdr:ext cx="405111" cy="259045"/>
    <xdr:sp macro="" textlink="">
      <xdr:nvSpPr>
        <xdr:cNvPr id="877" name="n_2aveValue【庁舎】&#10;有形固定資産減価償却率">
          <a:extLst>
            <a:ext uri="{FF2B5EF4-FFF2-40B4-BE49-F238E27FC236}">
              <a16:creationId xmlns:a16="http://schemas.microsoft.com/office/drawing/2014/main" id="{D3D64563-7D95-40F6-B360-D3B322EEC871}"/>
            </a:ext>
          </a:extLst>
        </xdr:cNvPr>
        <xdr:cNvSpPr txBox="1"/>
      </xdr:nvSpPr>
      <xdr:spPr>
        <a:xfrm>
          <a:off x="12675244" y="17656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878" name="n_3aveValue【庁舎】&#10;有形固定資産減価償却率">
          <a:extLst>
            <a:ext uri="{FF2B5EF4-FFF2-40B4-BE49-F238E27FC236}">
              <a16:creationId xmlns:a16="http://schemas.microsoft.com/office/drawing/2014/main" id="{35D0FA03-1723-4641-A81B-4EA79C63BE8E}"/>
            </a:ext>
          </a:extLst>
        </xdr:cNvPr>
        <xdr:cNvSpPr txBox="1"/>
      </xdr:nvSpPr>
      <xdr:spPr>
        <a:xfrm>
          <a:off x="119005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132822</xdr:rowOff>
    </xdr:from>
    <xdr:ext cx="405111" cy="259045"/>
    <xdr:sp macro="" textlink="">
      <xdr:nvSpPr>
        <xdr:cNvPr id="879" name="n_4aveValue【庁舎】&#10;有形固定資産減価償却率">
          <a:extLst>
            <a:ext uri="{FF2B5EF4-FFF2-40B4-BE49-F238E27FC236}">
              <a16:creationId xmlns:a16="http://schemas.microsoft.com/office/drawing/2014/main" id="{6B4143A9-9738-4875-A462-513C44AEBD3F}"/>
            </a:ext>
          </a:extLst>
        </xdr:cNvPr>
        <xdr:cNvSpPr txBox="1"/>
      </xdr:nvSpPr>
      <xdr:spPr>
        <a:xfrm>
          <a:off x="11102984" y="1756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146793</xdr:rowOff>
    </xdr:from>
    <xdr:ext cx="405111" cy="259045"/>
    <xdr:sp macro="" textlink="">
      <xdr:nvSpPr>
        <xdr:cNvPr id="880" name="n_1mainValue【庁舎】&#10;有形固定資産減価償却率">
          <a:extLst>
            <a:ext uri="{FF2B5EF4-FFF2-40B4-BE49-F238E27FC236}">
              <a16:creationId xmlns:a16="http://schemas.microsoft.com/office/drawing/2014/main" id="{381CB84D-C12F-49E9-B20F-A193590F6D69}"/>
            </a:ext>
          </a:extLst>
        </xdr:cNvPr>
        <xdr:cNvSpPr txBox="1"/>
      </xdr:nvSpPr>
      <xdr:spPr>
        <a:xfrm>
          <a:off x="13437244" y="1724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110870</xdr:rowOff>
    </xdr:from>
    <xdr:ext cx="405111" cy="259045"/>
    <xdr:sp macro="" textlink="">
      <xdr:nvSpPr>
        <xdr:cNvPr id="881" name="n_2mainValue【庁舎】&#10;有形固定資産減価償却率">
          <a:extLst>
            <a:ext uri="{FF2B5EF4-FFF2-40B4-BE49-F238E27FC236}">
              <a16:creationId xmlns:a16="http://schemas.microsoft.com/office/drawing/2014/main" id="{33548282-809E-4DCD-8735-E08A1BED9D65}"/>
            </a:ext>
          </a:extLst>
        </xdr:cNvPr>
        <xdr:cNvSpPr txBox="1"/>
      </xdr:nvSpPr>
      <xdr:spPr>
        <a:xfrm>
          <a:off x="126752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76579</xdr:rowOff>
    </xdr:from>
    <xdr:ext cx="405111" cy="259045"/>
    <xdr:sp macro="" textlink="">
      <xdr:nvSpPr>
        <xdr:cNvPr id="882" name="n_3mainValue【庁舎】&#10;有形固定資産減価償却率">
          <a:extLst>
            <a:ext uri="{FF2B5EF4-FFF2-40B4-BE49-F238E27FC236}">
              <a16:creationId xmlns:a16="http://schemas.microsoft.com/office/drawing/2014/main" id="{013FDA6F-3DAC-4D0E-8BE0-A12B068BD71F}"/>
            </a:ext>
          </a:extLst>
        </xdr:cNvPr>
        <xdr:cNvSpPr txBox="1"/>
      </xdr:nvSpPr>
      <xdr:spPr>
        <a:xfrm>
          <a:off x="11900544" y="1717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40657</xdr:rowOff>
    </xdr:from>
    <xdr:ext cx="405111" cy="259045"/>
    <xdr:sp macro="" textlink="">
      <xdr:nvSpPr>
        <xdr:cNvPr id="883" name="n_4mainValue【庁舎】&#10;有形固定資産減価償却率">
          <a:extLst>
            <a:ext uri="{FF2B5EF4-FFF2-40B4-BE49-F238E27FC236}">
              <a16:creationId xmlns:a16="http://schemas.microsoft.com/office/drawing/2014/main" id="{06DD4A1F-840D-4FCD-A251-8D599F2CB54A}"/>
            </a:ext>
          </a:extLst>
        </xdr:cNvPr>
        <xdr:cNvSpPr txBox="1"/>
      </xdr:nvSpPr>
      <xdr:spPr>
        <a:xfrm>
          <a:off x="11102984" y="1713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7668B27C-73AA-431F-A8D8-1C667A40083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0E8D54C4-63D5-46E2-A6BB-B8F38A19069B}"/>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24F3042E-BC43-4E4B-9DA8-916EEA9B484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4BBEE466-2B61-47C9-AC35-9131D2978276}"/>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E6DFA821-7679-4B0A-BD2E-BC5F2A85296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A1A0D045-899E-4EE4-8043-353389162D4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51EAC341-2A40-471B-A956-2A249A5A498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FF3C829C-4A47-4B45-B60B-42D168BEC39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208843D1-B752-4F3C-95A4-3F14EFB9F5BF}"/>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132FEAE9-90CA-417E-A885-DA5C5E7FC24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a:extLst>
            <a:ext uri="{FF2B5EF4-FFF2-40B4-BE49-F238E27FC236}">
              <a16:creationId xmlns:a16="http://schemas.microsoft.com/office/drawing/2014/main" id="{CE2AC3F6-71D7-4E4B-B798-DB9F135FA391}"/>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a:extLst>
            <a:ext uri="{FF2B5EF4-FFF2-40B4-BE49-F238E27FC236}">
              <a16:creationId xmlns:a16="http://schemas.microsoft.com/office/drawing/2014/main" id="{41BE9A9A-CD37-4D2C-9F51-E4C12CF66602}"/>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a:extLst>
            <a:ext uri="{FF2B5EF4-FFF2-40B4-BE49-F238E27FC236}">
              <a16:creationId xmlns:a16="http://schemas.microsoft.com/office/drawing/2014/main" id="{9AEEE69A-D583-4BA9-8765-75A6D458B3F2}"/>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a:extLst>
            <a:ext uri="{FF2B5EF4-FFF2-40B4-BE49-F238E27FC236}">
              <a16:creationId xmlns:a16="http://schemas.microsoft.com/office/drawing/2014/main" id="{A319B89C-13F0-488F-B9F1-982F874D3376}"/>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a:extLst>
            <a:ext uri="{FF2B5EF4-FFF2-40B4-BE49-F238E27FC236}">
              <a16:creationId xmlns:a16="http://schemas.microsoft.com/office/drawing/2014/main" id="{A498A496-3A1F-48F3-90BA-817580D4EA35}"/>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a:extLst>
            <a:ext uri="{FF2B5EF4-FFF2-40B4-BE49-F238E27FC236}">
              <a16:creationId xmlns:a16="http://schemas.microsoft.com/office/drawing/2014/main" id="{7A7DBEAB-0EBE-4E05-B813-46EE7234392B}"/>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a:extLst>
            <a:ext uri="{FF2B5EF4-FFF2-40B4-BE49-F238E27FC236}">
              <a16:creationId xmlns:a16="http://schemas.microsoft.com/office/drawing/2014/main" id="{F7EDDB1C-421B-4A79-AA45-C5A73982EBF9}"/>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a:extLst>
            <a:ext uri="{FF2B5EF4-FFF2-40B4-BE49-F238E27FC236}">
              <a16:creationId xmlns:a16="http://schemas.microsoft.com/office/drawing/2014/main" id="{44939549-6103-4CE5-B542-A31452C0ECFE}"/>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a:extLst>
            <a:ext uri="{FF2B5EF4-FFF2-40B4-BE49-F238E27FC236}">
              <a16:creationId xmlns:a16="http://schemas.microsoft.com/office/drawing/2014/main" id="{776C2954-53B9-4F19-A896-724F7B64F31C}"/>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a:extLst>
            <a:ext uri="{FF2B5EF4-FFF2-40B4-BE49-F238E27FC236}">
              <a16:creationId xmlns:a16="http://schemas.microsoft.com/office/drawing/2014/main" id="{08D50AEC-5675-43A6-9376-11228F9065C3}"/>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a:extLst>
            <a:ext uri="{FF2B5EF4-FFF2-40B4-BE49-F238E27FC236}">
              <a16:creationId xmlns:a16="http://schemas.microsoft.com/office/drawing/2014/main" id="{87B51239-8B38-4441-B2F7-A88BC44B285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a:extLst>
            <a:ext uri="{FF2B5EF4-FFF2-40B4-BE49-F238E27FC236}">
              <a16:creationId xmlns:a16="http://schemas.microsoft.com/office/drawing/2014/main" id="{3CA77646-3008-4F03-8000-F669CF759AE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a:extLst>
            <a:ext uri="{FF2B5EF4-FFF2-40B4-BE49-F238E27FC236}">
              <a16:creationId xmlns:a16="http://schemas.microsoft.com/office/drawing/2014/main" id="{96F23316-CBA9-4329-8E27-3766C25BB3D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89536</xdr:rowOff>
    </xdr:from>
    <xdr:to>
      <xdr:col>116</xdr:col>
      <xdr:colOff>62864</xdr:colOff>
      <xdr:row>107</xdr:row>
      <xdr:rowOff>144780</xdr:rowOff>
    </xdr:to>
    <xdr:cxnSp macro="">
      <xdr:nvCxnSpPr>
        <xdr:cNvPr id="907" name="直線コネクタ 906">
          <a:extLst>
            <a:ext uri="{FF2B5EF4-FFF2-40B4-BE49-F238E27FC236}">
              <a16:creationId xmlns:a16="http://schemas.microsoft.com/office/drawing/2014/main" id="{E3F13854-B42B-4FFC-9678-DB1566B91A9B}"/>
            </a:ext>
          </a:extLst>
        </xdr:cNvPr>
        <xdr:cNvCxnSpPr/>
      </xdr:nvCxnSpPr>
      <xdr:spPr>
        <a:xfrm flipV="1">
          <a:off x="19509104" y="1668589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148607</xdr:rowOff>
    </xdr:from>
    <xdr:ext cx="469744" cy="259045"/>
    <xdr:sp macro="" textlink="">
      <xdr:nvSpPr>
        <xdr:cNvPr id="908" name="【庁舎】&#10;一人当たり面積最小値テキスト">
          <a:extLst>
            <a:ext uri="{FF2B5EF4-FFF2-40B4-BE49-F238E27FC236}">
              <a16:creationId xmlns:a16="http://schemas.microsoft.com/office/drawing/2014/main" id="{2BB327F3-F6FA-40D5-9737-1A3E3F44CD5B}"/>
            </a:ext>
          </a:extLst>
        </xdr:cNvPr>
        <xdr:cNvSpPr txBox="1"/>
      </xdr:nvSpPr>
      <xdr:spPr>
        <a:xfrm>
          <a:off x="19547840" y="1808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144780</xdr:rowOff>
    </xdr:from>
    <xdr:to>
      <xdr:col>116</xdr:col>
      <xdr:colOff>152400</xdr:colOff>
      <xdr:row>107</xdr:row>
      <xdr:rowOff>144780</xdr:rowOff>
    </xdr:to>
    <xdr:cxnSp macro="">
      <xdr:nvCxnSpPr>
        <xdr:cNvPr id="909" name="直線コネクタ 908">
          <a:extLst>
            <a:ext uri="{FF2B5EF4-FFF2-40B4-BE49-F238E27FC236}">
              <a16:creationId xmlns:a16="http://schemas.microsoft.com/office/drawing/2014/main" id="{6E9181FA-B684-42E3-A4E9-A5F1FB23797C}"/>
            </a:ext>
          </a:extLst>
        </xdr:cNvPr>
        <xdr:cNvCxnSpPr/>
      </xdr:nvCxnSpPr>
      <xdr:spPr>
        <a:xfrm>
          <a:off x="19443700" y="1808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36213</xdr:rowOff>
    </xdr:from>
    <xdr:ext cx="469744" cy="259045"/>
    <xdr:sp macro="" textlink="">
      <xdr:nvSpPr>
        <xdr:cNvPr id="910" name="【庁舎】&#10;一人当たり面積最大値テキスト">
          <a:extLst>
            <a:ext uri="{FF2B5EF4-FFF2-40B4-BE49-F238E27FC236}">
              <a16:creationId xmlns:a16="http://schemas.microsoft.com/office/drawing/2014/main" id="{EC0CAC15-A44E-4B30-918C-4FDBCAB2FDAA}"/>
            </a:ext>
          </a:extLst>
        </xdr:cNvPr>
        <xdr:cNvSpPr txBox="1"/>
      </xdr:nvSpPr>
      <xdr:spPr>
        <a:xfrm>
          <a:off x="19547840" y="1646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89536</xdr:rowOff>
    </xdr:from>
    <xdr:to>
      <xdr:col>116</xdr:col>
      <xdr:colOff>152400</xdr:colOff>
      <xdr:row>99</xdr:row>
      <xdr:rowOff>89536</xdr:rowOff>
    </xdr:to>
    <xdr:cxnSp macro="">
      <xdr:nvCxnSpPr>
        <xdr:cNvPr id="911" name="直線コネクタ 910">
          <a:extLst>
            <a:ext uri="{FF2B5EF4-FFF2-40B4-BE49-F238E27FC236}">
              <a16:creationId xmlns:a16="http://schemas.microsoft.com/office/drawing/2014/main" id="{5714CA0B-1419-425C-8C30-FA825D0F3909}"/>
            </a:ext>
          </a:extLst>
        </xdr:cNvPr>
        <xdr:cNvCxnSpPr/>
      </xdr:nvCxnSpPr>
      <xdr:spPr>
        <a:xfrm>
          <a:off x="19443700" y="166858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99077</xdr:rowOff>
    </xdr:from>
    <xdr:ext cx="469744" cy="259045"/>
    <xdr:sp macro="" textlink="">
      <xdr:nvSpPr>
        <xdr:cNvPr id="912" name="【庁舎】&#10;一人当たり面積平均値テキスト">
          <a:extLst>
            <a:ext uri="{FF2B5EF4-FFF2-40B4-BE49-F238E27FC236}">
              <a16:creationId xmlns:a16="http://schemas.microsoft.com/office/drawing/2014/main" id="{A404F70C-9C02-4252-ACAA-EC02D1B600F6}"/>
            </a:ext>
          </a:extLst>
        </xdr:cNvPr>
        <xdr:cNvSpPr txBox="1"/>
      </xdr:nvSpPr>
      <xdr:spPr>
        <a:xfrm>
          <a:off x="19547840" y="17365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913" name="フローチャート: 判断 912">
          <a:extLst>
            <a:ext uri="{FF2B5EF4-FFF2-40B4-BE49-F238E27FC236}">
              <a16:creationId xmlns:a16="http://schemas.microsoft.com/office/drawing/2014/main" id="{7DC2E7EB-DAA2-4EEF-9C2D-ADCC1525CFDA}"/>
            </a:ext>
          </a:extLst>
        </xdr:cNvPr>
        <xdr:cNvSpPr/>
      </xdr:nvSpPr>
      <xdr:spPr>
        <a:xfrm>
          <a:off x="19458940" y="17387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130175</xdr:rowOff>
    </xdr:from>
    <xdr:to>
      <xdr:col>112</xdr:col>
      <xdr:colOff>38100</xdr:colOff>
      <xdr:row>104</xdr:row>
      <xdr:rowOff>60325</xdr:rowOff>
    </xdr:to>
    <xdr:sp macro="" textlink="">
      <xdr:nvSpPr>
        <xdr:cNvPr id="914" name="フローチャート: 判断 913">
          <a:extLst>
            <a:ext uri="{FF2B5EF4-FFF2-40B4-BE49-F238E27FC236}">
              <a16:creationId xmlns:a16="http://schemas.microsoft.com/office/drawing/2014/main" id="{2B210EAF-EA89-4760-B393-E911465FC826}"/>
            </a:ext>
          </a:extLst>
        </xdr:cNvPr>
        <xdr:cNvSpPr/>
      </xdr:nvSpPr>
      <xdr:spPr>
        <a:xfrm>
          <a:off x="18735040" y="173970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137795</xdr:rowOff>
    </xdr:from>
    <xdr:to>
      <xdr:col>107</xdr:col>
      <xdr:colOff>101600</xdr:colOff>
      <xdr:row>104</xdr:row>
      <xdr:rowOff>67945</xdr:rowOff>
    </xdr:to>
    <xdr:sp macro="" textlink="">
      <xdr:nvSpPr>
        <xdr:cNvPr id="915" name="フローチャート: 判断 914">
          <a:extLst>
            <a:ext uri="{FF2B5EF4-FFF2-40B4-BE49-F238E27FC236}">
              <a16:creationId xmlns:a16="http://schemas.microsoft.com/office/drawing/2014/main" id="{8BEFA164-73FC-4E2B-9B1F-FB562A74DEF3}"/>
            </a:ext>
          </a:extLst>
        </xdr:cNvPr>
        <xdr:cNvSpPr/>
      </xdr:nvSpPr>
      <xdr:spPr>
        <a:xfrm>
          <a:off x="17937480" y="1740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61595</xdr:rowOff>
    </xdr:from>
    <xdr:to>
      <xdr:col>102</xdr:col>
      <xdr:colOff>165100</xdr:colOff>
      <xdr:row>104</xdr:row>
      <xdr:rowOff>163195</xdr:rowOff>
    </xdr:to>
    <xdr:sp macro="" textlink="">
      <xdr:nvSpPr>
        <xdr:cNvPr id="916" name="フローチャート: 判断 915">
          <a:extLst>
            <a:ext uri="{FF2B5EF4-FFF2-40B4-BE49-F238E27FC236}">
              <a16:creationId xmlns:a16="http://schemas.microsoft.com/office/drawing/2014/main" id="{ABCD843A-2A52-4BBF-9EFD-B1179A564EC6}"/>
            </a:ext>
          </a:extLst>
        </xdr:cNvPr>
        <xdr:cNvSpPr/>
      </xdr:nvSpPr>
      <xdr:spPr>
        <a:xfrm>
          <a:off x="17162780" y="1749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86361</xdr:rowOff>
    </xdr:from>
    <xdr:to>
      <xdr:col>98</xdr:col>
      <xdr:colOff>38100</xdr:colOff>
      <xdr:row>105</xdr:row>
      <xdr:rowOff>16511</xdr:rowOff>
    </xdr:to>
    <xdr:sp macro="" textlink="">
      <xdr:nvSpPr>
        <xdr:cNvPr id="917" name="フローチャート: 判断 916">
          <a:extLst>
            <a:ext uri="{FF2B5EF4-FFF2-40B4-BE49-F238E27FC236}">
              <a16:creationId xmlns:a16="http://schemas.microsoft.com/office/drawing/2014/main" id="{2A633531-4EA4-4351-AF3E-EA2DC63BC821}"/>
            </a:ext>
          </a:extLst>
        </xdr:cNvPr>
        <xdr:cNvSpPr/>
      </xdr:nvSpPr>
      <xdr:spPr>
        <a:xfrm>
          <a:off x="16388080" y="175209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BCEF6F3F-8056-4FF3-837C-2A535DD30E5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12022D44-46BA-4FE7-9168-BC3926B4C1D2}"/>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21008028-A002-4A1A-B199-E19D5AEAD051}"/>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577E896F-6CAB-4F43-A6C1-0523E8359F7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59537B69-BCB4-488E-A2BB-16C30298C7E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25400</xdr:rowOff>
    </xdr:from>
    <xdr:to>
      <xdr:col>116</xdr:col>
      <xdr:colOff>114300</xdr:colOff>
      <xdr:row>100</xdr:row>
      <xdr:rowOff>127000</xdr:rowOff>
    </xdr:to>
    <xdr:sp macro="" textlink="">
      <xdr:nvSpPr>
        <xdr:cNvPr id="923" name="楕円 922">
          <a:extLst>
            <a:ext uri="{FF2B5EF4-FFF2-40B4-BE49-F238E27FC236}">
              <a16:creationId xmlns:a16="http://schemas.microsoft.com/office/drawing/2014/main" id="{A8953424-F1AC-4BA4-9B97-D4B60AFCAE88}"/>
            </a:ext>
          </a:extLst>
        </xdr:cNvPr>
        <xdr:cNvSpPr/>
      </xdr:nvSpPr>
      <xdr:spPr>
        <a:xfrm>
          <a:off x="19458940" y="16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48277</xdr:rowOff>
    </xdr:from>
    <xdr:ext cx="469744" cy="259045"/>
    <xdr:sp macro="" textlink="">
      <xdr:nvSpPr>
        <xdr:cNvPr id="924" name="【庁舎】&#10;一人当たり面積該当値テキスト">
          <a:extLst>
            <a:ext uri="{FF2B5EF4-FFF2-40B4-BE49-F238E27FC236}">
              <a16:creationId xmlns:a16="http://schemas.microsoft.com/office/drawing/2014/main" id="{4D62E2ED-BFC3-4DFB-95FF-F1A17984090B}"/>
            </a:ext>
          </a:extLst>
        </xdr:cNvPr>
        <xdr:cNvSpPr txBox="1"/>
      </xdr:nvSpPr>
      <xdr:spPr>
        <a:xfrm>
          <a:off x="19547840" y="1664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76836</xdr:rowOff>
    </xdr:from>
    <xdr:to>
      <xdr:col>112</xdr:col>
      <xdr:colOff>38100</xdr:colOff>
      <xdr:row>101</xdr:row>
      <xdr:rowOff>6986</xdr:rowOff>
    </xdr:to>
    <xdr:sp macro="" textlink="">
      <xdr:nvSpPr>
        <xdr:cNvPr id="925" name="楕円 924">
          <a:extLst>
            <a:ext uri="{FF2B5EF4-FFF2-40B4-BE49-F238E27FC236}">
              <a16:creationId xmlns:a16="http://schemas.microsoft.com/office/drawing/2014/main" id="{3C9546C3-71E0-498D-BCFE-7D4A3C40DE4E}"/>
            </a:ext>
          </a:extLst>
        </xdr:cNvPr>
        <xdr:cNvSpPr/>
      </xdr:nvSpPr>
      <xdr:spPr>
        <a:xfrm>
          <a:off x="18735040" y="168408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76200</xdr:rowOff>
    </xdr:from>
    <xdr:to>
      <xdr:col>116</xdr:col>
      <xdr:colOff>63500</xdr:colOff>
      <xdr:row>100</xdr:row>
      <xdr:rowOff>127636</xdr:rowOff>
    </xdr:to>
    <xdr:cxnSp macro="">
      <xdr:nvCxnSpPr>
        <xdr:cNvPr id="926" name="直線コネクタ 925">
          <a:extLst>
            <a:ext uri="{FF2B5EF4-FFF2-40B4-BE49-F238E27FC236}">
              <a16:creationId xmlns:a16="http://schemas.microsoft.com/office/drawing/2014/main" id="{F991C108-ADA0-4A34-B4BF-7ED474C2B968}"/>
            </a:ext>
          </a:extLst>
        </xdr:cNvPr>
        <xdr:cNvCxnSpPr/>
      </xdr:nvCxnSpPr>
      <xdr:spPr>
        <a:xfrm flipV="1">
          <a:off x="18778220" y="16840200"/>
          <a:ext cx="73152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116839</xdr:rowOff>
    </xdr:from>
    <xdr:to>
      <xdr:col>107</xdr:col>
      <xdr:colOff>101600</xdr:colOff>
      <xdr:row>101</xdr:row>
      <xdr:rowOff>46989</xdr:rowOff>
    </xdr:to>
    <xdr:sp macro="" textlink="">
      <xdr:nvSpPr>
        <xdr:cNvPr id="927" name="楕円 926">
          <a:extLst>
            <a:ext uri="{FF2B5EF4-FFF2-40B4-BE49-F238E27FC236}">
              <a16:creationId xmlns:a16="http://schemas.microsoft.com/office/drawing/2014/main" id="{809310F8-4982-4C58-A409-AAA9AACB6B91}"/>
            </a:ext>
          </a:extLst>
        </xdr:cNvPr>
        <xdr:cNvSpPr/>
      </xdr:nvSpPr>
      <xdr:spPr>
        <a:xfrm>
          <a:off x="17937480" y="168808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127636</xdr:rowOff>
    </xdr:from>
    <xdr:to>
      <xdr:col>111</xdr:col>
      <xdr:colOff>177800</xdr:colOff>
      <xdr:row>100</xdr:row>
      <xdr:rowOff>167639</xdr:rowOff>
    </xdr:to>
    <xdr:cxnSp macro="">
      <xdr:nvCxnSpPr>
        <xdr:cNvPr id="928" name="直線コネクタ 927">
          <a:extLst>
            <a:ext uri="{FF2B5EF4-FFF2-40B4-BE49-F238E27FC236}">
              <a16:creationId xmlns:a16="http://schemas.microsoft.com/office/drawing/2014/main" id="{E6BF3802-F37D-4D77-B4DB-103E09FCDD81}"/>
            </a:ext>
          </a:extLst>
        </xdr:cNvPr>
        <xdr:cNvCxnSpPr/>
      </xdr:nvCxnSpPr>
      <xdr:spPr>
        <a:xfrm flipV="1">
          <a:off x="17988280" y="16891636"/>
          <a:ext cx="78994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156845</xdr:rowOff>
    </xdr:from>
    <xdr:to>
      <xdr:col>102</xdr:col>
      <xdr:colOff>165100</xdr:colOff>
      <xdr:row>101</xdr:row>
      <xdr:rowOff>86995</xdr:rowOff>
    </xdr:to>
    <xdr:sp macro="" textlink="">
      <xdr:nvSpPr>
        <xdr:cNvPr id="929" name="楕円 928">
          <a:extLst>
            <a:ext uri="{FF2B5EF4-FFF2-40B4-BE49-F238E27FC236}">
              <a16:creationId xmlns:a16="http://schemas.microsoft.com/office/drawing/2014/main" id="{3DF7FAF7-424F-4B03-A942-773B4BBF254A}"/>
            </a:ext>
          </a:extLst>
        </xdr:cNvPr>
        <xdr:cNvSpPr/>
      </xdr:nvSpPr>
      <xdr:spPr>
        <a:xfrm>
          <a:off x="17162780" y="16920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167639</xdr:rowOff>
    </xdr:from>
    <xdr:to>
      <xdr:col>107</xdr:col>
      <xdr:colOff>50800</xdr:colOff>
      <xdr:row>101</xdr:row>
      <xdr:rowOff>36195</xdr:rowOff>
    </xdr:to>
    <xdr:cxnSp macro="">
      <xdr:nvCxnSpPr>
        <xdr:cNvPr id="930" name="直線コネクタ 929">
          <a:extLst>
            <a:ext uri="{FF2B5EF4-FFF2-40B4-BE49-F238E27FC236}">
              <a16:creationId xmlns:a16="http://schemas.microsoft.com/office/drawing/2014/main" id="{2F3364C6-CC51-496C-BBA7-18C3E5956BBA}"/>
            </a:ext>
          </a:extLst>
        </xdr:cNvPr>
        <xdr:cNvCxnSpPr/>
      </xdr:nvCxnSpPr>
      <xdr:spPr>
        <a:xfrm flipV="1">
          <a:off x="17213580" y="16931639"/>
          <a:ext cx="7747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29211</xdr:rowOff>
    </xdr:from>
    <xdr:to>
      <xdr:col>98</xdr:col>
      <xdr:colOff>38100</xdr:colOff>
      <xdr:row>101</xdr:row>
      <xdr:rowOff>130811</xdr:rowOff>
    </xdr:to>
    <xdr:sp macro="" textlink="">
      <xdr:nvSpPr>
        <xdr:cNvPr id="931" name="楕円 930">
          <a:extLst>
            <a:ext uri="{FF2B5EF4-FFF2-40B4-BE49-F238E27FC236}">
              <a16:creationId xmlns:a16="http://schemas.microsoft.com/office/drawing/2014/main" id="{53473DA3-715A-4A65-95FD-116CCEE3B57E}"/>
            </a:ext>
          </a:extLst>
        </xdr:cNvPr>
        <xdr:cNvSpPr/>
      </xdr:nvSpPr>
      <xdr:spPr>
        <a:xfrm>
          <a:off x="16388080" y="169608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36195</xdr:rowOff>
    </xdr:from>
    <xdr:to>
      <xdr:col>102</xdr:col>
      <xdr:colOff>114300</xdr:colOff>
      <xdr:row>101</xdr:row>
      <xdr:rowOff>80011</xdr:rowOff>
    </xdr:to>
    <xdr:cxnSp macro="">
      <xdr:nvCxnSpPr>
        <xdr:cNvPr id="932" name="直線コネクタ 931">
          <a:extLst>
            <a:ext uri="{FF2B5EF4-FFF2-40B4-BE49-F238E27FC236}">
              <a16:creationId xmlns:a16="http://schemas.microsoft.com/office/drawing/2014/main" id="{1AFCE93F-BE57-42BB-B71D-00E62785C743}"/>
            </a:ext>
          </a:extLst>
        </xdr:cNvPr>
        <xdr:cNvCxnSpPr/>
      </xdr:nvCxnSpPr>
      <xdr:spPr>
        <a:xfrm flipV="1">
          <a:off x="16431260" y="16967835"/>
          <a:ext cx="78232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51452</xdr:rowOff>
    </xdr:from>
    <xdr:ext cx="469744" cy="259045"/>
    <xdr:sp macro="" textlink="">
      <xdr:nvSpPr>
        <xdr:cNvPr id="933" name="n_1aveValue【庁舎】&#10;一人当たり面積">
          <a:extLst>
            <a:ext uri="{FF2B5EF4-FFF2-40B4-BE49-F238E27FC236}">
              <a16:creationId xmlns:a16="http://schemas.microsoft.com/office/drawing/2014/main" id="{4C1FDC8D-96AF-4032-AD83-6DE4536B8B8D}"/>
            </a:ext>
          </a:extLst>
        </xdr:cNvPr>
        <xdr:cNvSpPr txBox="1"/>
      </xdr:nvSpPr>
      <xdr:spPr>
        <a:xfrm>
          <a:off x="18561127" y="1748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59072</xdr:rowOff>
    </xdr:from>
    <xdr:ext cx="469744" cy="259045"/>
    <xdr:sp macro="" textlink="">
      <xdr:nvSpPr>
        <xdr:cNvPr id="934" name="n_2aveValue【庁舎】&#10;一人当たり面積">
          <a:extLst>
            <a:ext uri="{FF2B5EF4-FFF2-40B4-BE49-F238E27FC236}">
              <a16:creationId xmlns:a16="http://schemas.microsoft.com/office/drawing/2014/main" id="{9A52CEE4-6284-4A83-A805-1E044532AAF1}"/>
            </a:ext>
          </a:extLst>
        </xdr:cNvPr>
        <xdr:cNvSpPr txBox="1"/>
      </xdr:nvSpPr>
      <xdr:spPr>
        <a:xfrm>
          <a:off x="17776267" y="1749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154322</xdr:rowOff>
    </xdr:from>
    <xdr:ext cx="469744" cy="259045"/>
    <xdr:sp macro="" textlink="">
      <xdr:nvSpPr>
        <xdr:cNvPr id="935" name="n_3aveValue【庁舎】&#10;一人当たり面積">
          <a:extLst>
            <a:ext uri="{FF2B5EF4-FFF2-40B4-BE49-F238E27FC236}">
              <a16:creationId xmlns:a16="http://schemas.microsoft.com/office/drawing/2014/main" id="{0F4DA3CE-268B-41EC-8F47-6FA667B994AC}"/>
            </a:ext>
          </a:extLst>
        </xdr:cNvPr>
        <xdr:cNvSpPr txBox="1"/>
      </xdr:nvSpPr>
      <xdr:spPr>
        <a:xfrm>
          <a:off x="17001567" y="1758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7638</xdr:rowOff>
    </xdr:from>
    <xdr:ext cx="469744" cy="259045"/>
    <xdr:sp macro="" textlink="">
      <xdr:nvSpPr>
        <xdr:cNvPr id="936" name="n_4aveValue【庁舎】&#10;一人当たり面積">
          <a:extLst>
            <a:ext uri="{FF2B5EF4-FFF2-40B4-BE49-F238E27FC236}">
              <a16:creationId xmlns:a16="http://schemas.microsoft.com/office/drawing/2014/main" id="{EBD57AE2-FDBF-4AF0-931E-685A74BCC970}"/>
            </a:ext>
          </a:extLst>
        </xdr:cNvPr>
        <xdr:cNvSpPr txBox="1"/>
      </xdr:nvSpPr>
      <xdr:spPr>
        <a:xfrm>
          <a:off x="16226867" y="1760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23513</xdr:rowOff>
    </xdr:from>
    <xdr:ext cx="469744" cy="259045"/>
    <xdr:sp macro="" textlink="">
      <xdr:nvSpPr>
        <xdr:cNvPr id="937" name="n_1mainValue【庁舎】&#10;一人当たり面積">
          <a:extLst>
            <a:ext uri="{FF2B5EF4-FFF2-40B4-BE49-F238E27FC236}">
              <a16:creationId xmlns:a16="http://schemas.microsoft.com/office/drawing/2014/main" id="{104A4567-9C35-46BD-863B-F17763145DB5}"/>
            </a:ext>
          </a:extLst>
        </xdr:cNvPr>
        <xdr:cNvSpPr txBox="1"/>
      </xdr:nvSpPr>
      <xdr:spPr>
        <a:xfrm>
          <a:off x="18561127" y="1661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63516</xdr:rowOff>
    </xdr:from>
    <xdr:ext cx="469744" cy="259045"/>
    <xdr:sp macro="" textlink="">
      <xdr:nvSpPr>
        <xdr:cNvPr id="938" name="n_2mainValue【庁舎】&#10;一人当たり面積">
          <a:extLst>
            <a:ext uri="{FF2B5EF4-FFF2-40B4-BE49-F238E27FC236}">
              <a16:creationId xmlns:a16="http://schemas.microsoft.com/office/drawing/2014/main" id="{7176977F-7642-4707-A172-B358002DFE61}"/>
            </a:ext>
          </a:extLst>
        </xdr:cNvPr>
        <xdr:cNvSpPr txBox="1"/>
      </xdr:nvSpPr>
      <xdr:spPr>
        <a:xfrm>
          <a:off x="17776267" y="1665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103522</xdr:rowOff>
    </xdr:from>
    <xdr:ext cx="469744" cy="259045"/>
    <xdr:sp macro="" textlink="">
      <xdr:nvSpPr>
        <xdr:cNvPr id="939" name="n_3mainValue【庁舎】&#10;一人当たり面積">
          <a:extLst>
            <a:ext uri="{FF2B5EF4-FFF2-40B4-BE49-F238E27FC236}">
              <a16:creationId xmlns:a16="http://schemas.microsoft.com/office/drawing/2014/main" id="{E750EF5E-D758-4D2E-BDE9-82FEA99DC07B}"/>
            </a:ext>
          </a:extLst>
        </xdr:cNvPr>
        <xdr:cNvSpPr txBox="1"/>
      </xdr:nvSpPr>
      <xdr:spPr>
        <a:xfrm>
          <a:off x="17001567" y="1669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147338</xdr:rowOff>
    </xdr:from>
    <xdr:ext cx="469744" cy="259045"/>
    <xdr:sp macro="" textlink="">
      <xdr:nvSpPr>
        <xdr:cNvPr id="940" name="n_4mainValue【庁舎】&#10;一人当たり面積">
          <a:extLst>
            <a:ext uri="{FF2B5EF4-FFF2-40B4-BE49-F238E27FC236}">
              <a16:creationId xmlns:a16="http://schemas.microsoft.com/office/drawing/2014/main" id="{2EF4FA82-AA3E-4C12-AF1A-4286B64D129B}"/>
            </a:ext>
          </a:extLst>
        </xdr:cNvPr>
        <xdr:cNvSpPr txBox="1"/>
      </xdr:nvSpPr>
      <xdr:spPr>
        <a:xfrm>
          <a:off x="16226867" y="167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a:extLst>
            <a:ext uri="{FF2B5EF4-FFF2-40B4-BE49-F238E27FC236}">
              <a16:creationId xmlns:a16="http://schemas.microsoft.com/office/drawing/2014/main" id="{21814CF9-F269-456B-A147-23780A8EF37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a:extLst>
            <a:ext uri="{FF2B5EF4-FFF2-40B4-BE49-F238E27FC236}">
              <a16:creationId xmlns:a16="http://schemas.microsoft.com/office/drawing/2014/main" id="{597A5188-2F3B-460C-8AF0-BFD97D7064B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a:extLst>
            <a:ext uri="{FF2B5EF4-FFF2-40B4-BE49-F238E27FC236}">
              <a16:creationId xmlns:a16="http://schemas.microsoft.com/office/drawing/2014/main" id="{ACF3BA38-2FD0-41AE-81AC-3804E5D4157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については、総合センターや文化センターなどに併設して旧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ずつ配置されており、有形固定資産減価償却率は類似団体より高くなっており、一人当たり面積については類似団体とほぼ同数値となっている。既存施設の有効活用を図りつつ、可能な範囲で施設・設備の保全を図りながら段階的な再編を進めていく。</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等のスポーツ・レクリエーション施設においては、ほとんどが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年）以降に建設された比較的新しいものとなっていることから、有形固定資産減価償却率については、類似団体より低くなっている。また、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のうち、資源ゴミ・不燃ゴミを取り扱う周防大島町環境センターは合併後の平成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年に建設された新しい施設であり、そのため、一般廃棄物処理施設全体で有形固定資産減価償却率が類似団体より低くなっている。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については、橘庁舎が平成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年度、東和庁舎が平成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年度に新庁舎が建設され、他庁舎については平成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年の合併にともない改修等を行ったことにより、類似団体と比較し有形固定資産償却率は低くなっているが、分庁方式をとっているため一人当たりの面積は類似団体と比較し上回っている。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92" t="s">
        <v>81</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82</v>
      </c>
      <c r="C2" s="176"/>
      <c r="D2" s="177"/>
    </row>
    <row r="3" spans="1:119" ht="18.75" customHeight="1" thickBot="1" x14ac:dyDescent="0.25">
      <c r="A3" s="175"/>
      <c r="B3" s="393" t="s">
        <v>83</v>
      </c>
      <c r="C3" s="394"/>
      <c r="D3" s="394"/>
      <c r="E3" s="395"/>
      <c r="F3" s="395"/>
      <c r="G3" s="395"/>
      <c r="H3" s="395"/>
      <c r="I3" s="395"/>
      <c r="J3" s="395"/>
      <c r="K3" s="395"/>
      <c r="L3" s="395" t="s">
        <v>84</v>
      </c>
      <c r="M3" s="395"/>
      <c r="N3" s="395"/>
      <c r="O3" s="395"/>
      <c r="P3" s="395"/>
      <c r="Q3" s="395"/>
      <c r="R3" s="402"/>
      <c r="S3" s="402"/>
      <c r="T3" s="402"/>
      <c r="U3" s="402"/>
      <c r="V3" s="403"/>
      <c r="W3" s="377" t="s">
        <v>85</v>
      </c>
      <c r="X3" s="378"/>
      <c r="Y3" s="378"/>
      <c r="Z3" s="378"/>
      <c r="AA3" s="378"/>
      <c r="AB3" s="394"/>
      <c r="AC3" s="402" t="s">
        <v>86</v>
      </c>
      <c r="AD3" s="378"/>
      <c r="AE3" s="378"/>
      <c r="AF3" s="378"/>
      <c r="AG3" s="378"/>
      <c r="AH3" s="378"/>
      <c r="AI3" s="378"/>
      <c r="AJ3" s="378"/>
      <c r="AK3" s="378"/>
      <c r="AL3" s="379"/>
      <c r="AM3" s="377" t="s">
        <v>87</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88</v>
      </c>
      <c r="BO3" s="378"/>
      <c r="BP3" s="378"/>
      <c r="BQ3" s="378"/>
      <c r="BR3" s="378"/>
      <c r="BS3" s="378"/>
      <c r="BT3" s="378"/>
      <c r="BU3" s="379"/>
      <c r="BV3" s="377" t="s">
        <v>89</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90</v>
      </c>
      <c r="CU3" s="378"/>
      <c r="CV3" s="378"/>
      <c r="CW3" s="378"/>
      <c r="CX3" s="378"/>
      <c r="CY3" s="378"/>
      <c r="CZ3" s="378"/>
      <c r="DA3" s="379"/>
      <c r="DB3" s="377" t="s">
        <v>91</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92</v>
      </c>
      <c r="AZ4" s="381"/>
      <c r="BA4" s="381"/>
      <c r="BB4" s="381"/>
      <c r="BC4" s="381"/>
      <c r="BD4" s="381"/>
      <c r="BE4" s="381"/>
      <c r="BF4" s="381"/>
      <c r="BG4" s="381"/>
      <c r="BH4" s="381"/>
      <c r="BI4" s="381"/>
      <c r="BJ4" s="381"/>
      <c r="BK4" s="381"/>
      <c r="BL4" s="381"/>
      <c r="BM4" s="382"/>
      <c r="BN4" s="383">
        <v>17999671</v>
      </c>
      <c r="BO4" s="384"/>
      <c r="BP4" s="384"/>
      <c r="BQ4" s="384"/>
      <c r="BR4" s="384"/>
      <c r="BS4" s="384"/>
      <c r="BT4" s="384"/>
      <c r="BU4" s="385"/>
      <c r="BV4" s="383">
        <v>15264930</v>
      </c>
      <c r="BW4" s="384"/>
      <c r="BX4" s="384"/>
      <c r="BY4" s="384"/>
      <c r="BZ4" s="384"/>
      <c r="CA4" s="384"/>
      <c r="CB4" s="384"/>
      <c r="CC4" s="385"/>
      <c r="CD4" s="386" t="s">
        <v>93</v>
      </c>
      <c r="CE4" s="387"/>
      <c r="CF4" s="387"/>
      <c r="CG4" s="387"/>
      <c r="CH4" s="387"/>
      <c r="CI4" s="387"/>
      <c r="CJ4" s="387"/>
      <c r="CK4" s="387"/>
      <c r="CL4" s="387"/>
      <c r="CM4" s="387"/>
      <c r="CN4" s="387"/>
      <c r="CO4" s="387"/>
      <c r="CP4" s="387"/>
      <c r="CQ4" s="387"/>
      <c r="CR4" s="387"/>
      <c r="CS4" s="388"/>
      <c r="CT4" s="389">
        <v>9.6</v>
      </c>
      <c r="CU4" s="390"/>
      <c r="CV4" s="390"/>
      <c r="CW4" s="390"/>
      <c r="CX4" s="390"/>
      <c r="CY4" s="390"/>
      <c r="CZ4" s="390"/>
      <c r="DA4" s="391"/>
      <c r="DB4" s="389">
        <v>8.8000000000000007</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94</v>
      </c>
      <c r="AN5" s="450"/>
      <c r="AO5" s="450"/>
      <c r="AP5" s="450"/>
      <c r="AQ5" s="450"/>
      <c r="AR5" s="450"/>
      <c r="AS5" s="450"/>
      <c r="AT5" s="451"/>
      <c r="AU5" s="452" t="s">
        <v>95</v>
      </c>
      <c r="AV5" s="453"/>
      <c r="AW5" s="453"/>
      <c r="AX5" s="453"/>
      <c r="AY5" s="454" t="s">
        <v>96</v>
      </c>
      <c r="AZ5" s="455"/>
      <c r="BA5" s="455"/>
      <c r="BB5" s="455"/>
      <c r="BC5" s="455"/>
      <c r="BD5" s="455"/>
      <c r="BE5" s="455"/>
      <c r="BF5" s="455"/>
      <c r="BG5" s="455"/>
      <c r="BH5" s="455"/>
      <c r="BI5" s="455"/>
      <c r="BJ5" s="455"/>
      <c r="BK5" s="455"/>
      <c r="BL5" s="455"/>
      <c r="BM5" s="456"/>
      <c r="BN5" s="420">
        <v>17082506</v>
      </c>
      <c r="BO5" s="421"/>
      <c r="BP5" s="421"/>
      <c r="BQ5" s="421"/>
      <c r="BR5" s="421"/>
      <c r="BS5" s="421"/>
      <c r="BT5" s="421"/>
      <c r="BU5" s="422"/>
      <c r="BV5" s="420">
        <v>14371133</v>
      </c>
      <c r="BW5" s="421"/>
      <c r="BX5" s="421"/>
      <c r="BY5" s="421"/>
      <c r="BZ5" s="421"/>
      <c r="CA5" s="421"/>
      <c r="CB5" s="421"/>
      <c r="CC5" s="422"/>
      <c r="CD5" s="423" t="s">
        <v>97</v>
      </c>
      <c r="CE5" s="424"/>
      <c r="CF5" s="424"/>
      <c r="CG5" s="424"/>
      <c r="CH5" s="424"/>
      <c r="CI5" s="424"/>
      <c r="CJ5" s="424"/>
      <c r="CK5" s="424"/>
      <c r="CL5" s="424"/>
      <c r="CM5" s="424"/>
      <c r="CN5" s="424"/>
      <c r="CO5" s="424"/>
      <c r="CP5" s="424"/>
      <c r="CQ5" s="424"/>
      <c r="CR5" s="424"/>
      <c r="CS5" s="425"/>
      <c r="CT5" s="417">
        <v>67.2</v>
      </c>
      <c r="CU5" s="418"/>
      <c r="CV5" s="418"/>
      <c r="CW5" s="418"/>
      <c r="CX5" s="418"/>
      <c r="CY5" s="418"/>
      <c r="CZ5" s="418"/>
      <c r="DA5" s="419"/>
      <c r="DB5" s="417">
        <v>92.4</v>
      </c>
      <c r="DC5" s="418"/>
      <c r="DD5" s="418"/>
      <c r="DE5" s="418"/>
      <c r="DF5" s="418"/>
      <c r="DG5" s="418"/>
      <c r="DH5" s="418"/>
      <c r="DI5" s="419"/>
    </row>
    <row r="6" spans="1:119" ht="18.75" customHeight="1" x14ac:dyDescent="0.2">
      <c r="A6" s="175"/>
      <c r="B6" s="426" t="s">
        <v>98</v>
      </c>
      <c r="C6" s="427"/>
      <c r="D6" s="427"/>
      <c r="E6" s="428"/>
      <c r="F6" s="428"/>
      <c r="G6" s="428"/>
      <c r="H6" s="428"/>
      <c r="I6" s="428"/>
      <c r="J6" s="428"/>
      <c r="K6" s="428"/>
      <c r="L6" s="428" t="s">
        <v>99</v>
      </c>
      <c r="M6" s="428"/>
      <c r="N6" s="428"/>
      <c r="O6" s="428"/>
      <c r="P6" s="428"/>
      <c r="Q6" s="428"/>
      <c r="R6" s="432"/>
      <c r="S6" s="432"/>
      <c r="T6" s="432"/>
      <c r="U6" s="432"/>
      <c r="V6" s="433"/>
      <c r="W6" s="436" t="s">
        <v>100</v>
      </c>
      <c r="X6" s="437"/>
      <c r="Y6" s="437"/>
      <c r="Z6" s="437"/>
      <c r="AA6" s="437"/>
      <c r="AB6" s="427"/>
      <c r="AC6" s="440" t="s">
        <v>101</v>
      </c>
      <c r="AD6" s="441"/>
      <c r="AE6" s="441"/>
      <c r="AF6" s="441"/>
      <c r="AG6" s="441"/>
      <c r="AH6" s="441"/>
      <c r="AI6" s="441"/>
      <c r="AJ6" s="441"/>
      <c r="AK6" s="441"/>
      <c r="AL6" s="442"/>
      <c r="AM6" s="449" t="s">
        <v>102</v>
      </c>
      <c r="AN6" s="450"/>
      <c r="AO6" s="450"/>
      <c r="AP6" s="450"/>
      <c r="AQ6" s="450"/>
      <c r="AR6" s="450"/>
      <c r="AS6" s="450"/>
      <c r="AT6" s="451"/>
      <c r="AU6" s="452" t="s">
        <v>103</v>
      </c>
      <c r="AV6" s="453"/>
      <c r="AW6" s="453"/>
      <c r="AX6" s="453"/>
      <c r="AY6" s="454" t="s">
        <v>104</v>
      </c>
      <c r="AZ6" s="455"/>
      <c r="BA6" s="455"/>
      <c r="BB6" s="455"/>
      <c r="BC6" s="455"/>
      <c r="BD6" s="455"/>
      <c r="BE6" s="455"/>
      <c r="BF6" s="455"/>
      <c r="BG6" s="455"/>
      <c r="BH6" s="455"/>
      <c r="BI6" s="455"/>
      <c r="BJ6" s="455"/>
      <c r="BK6" s="455"/>
      <c r="BL6" s="455"/>
      <c r="BM6" s="456"/>
      <c r="BN6" s="420">
        <v>917165</v>
      </c>
      <c r="BO6" s="421"/>
      <c r="BP6" s="421"/>
      <c r="BQ6" s="421"/>
      <c r="BR6" s="421"/>
      <c r="BS6" s="421"/>
      <c r="BT6" s="421"/>
      <c r="BU6" s="422"/>
      <c r="BV6" s="420">
        <v>893797</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67.599999999999994</v>
      </c>
      <c r="CU6" s="458"/>
      <c r="CV6" s="458"/>
      <c r="CW6" s="458"/>
      <c r="CX6" s="458"/>
      <c r="CY6" s="458"/>
      <c r="CZ6" s="458"/>
      <c r="DA6" s="459"/>
      <c r="DB6" s="457">
        <v>95.4</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80247</v>
      </c>
      <c r="BO7" s="421"/>
      <c r="BP7" s="421"/>
      <c r="BQ7" s="421"/>
      <c r="BR7" s="421"/>
      <c r="BS7" s="421"/>
      <c r="BT7" s="421"/>
      <c r="BU7" s="422"/>
      <c r="BV7" s="420">
        <v>85472</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8742722</v>
      </c>
      <c r="CU7" s="421"/>
      <c r="CV7" s="421"/>
      <c r="CW7" s="421"/>
      <c r="CX7" s="421"/>
      <c r="CY7" s="421"/>
      <c r="CZ7" s="421"/>
      <c r="DA7" s="422"/>
      <c r="DB7" s="420">
        <v>9152843</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103</v>
      </c>
      <c r="AV8" s="453"/>
      <c r="AW8" s="453"/>
      <c r="AX8" s="453"/>
      <c r="AY8" s="454" t="s">
        <v>111</v>
      </c>
      <c r="AZ8" s="455"/>
      <c r="BA8" s="455"/>
      <c r="BB8" s="455"/>
      <c r="BC8" s="455"/>
      <c r="BD8" s="455"/>
      <c r="BE8" s="455"/>
      <c r="BF8" s="455"/>
      <c r="BG8" s="455"/>
      <c r="BH8" s="455"/>
      <c r="BI8" s="455"/>
      <c r="BJ8" s="455"/>
      <c r="BK8" s="455"/>
      <c r="BL8" s="455"/>
      <c r="BM8" s="456"/>
      <c r="BN8" s="420">
        <v>836918</v>
      </c>
      <c r="BO8" s="421"/>
      <c r="BP8" s="421"/>
      <c r="BQ8" s="421"/>
      <c r="BR8" s="421"/>
      <c r="BS8" s="421"/>
      <c r="BT8" s="421"/>
      <c r="BU8" s="422"/>
      <c r="BV8" s="420">
        <v>808325</v>
      </c>
      <c r="BW8" s="421"/>
      <c r="BX8" s="421"/>
      <c r="BY8" s="421"/>
      <c r="BZ8" s="421"/>
      <c r="CA8" s="421"/>
      <c r="CB8" s="421"/>
      <c r="CC8" s="422"/>
      <c r="CD8" s="423" t="s">
        <v>112</v>
      </c>
      <c r="CE8" s="424"/>
      <c r="CF8" s="424"/>
      <c r="CG8" s="424"/>
      <c r="CH8" s="424"/>
      <c r="CI8" s="424"/>
      <c r="CJ8" s="424"/>
      <c r="CK8" s="424"/>
      <c r="CL8" s="424"/>
      <c r="CM8" s="424"/>
      <c r="CN8" s="424"/>
      <c r="CO8" s="424"/>
      <c r="CP8" s="424"/>
      <c r="CQ8" s="424"/>
      <c r="CR8" s="424"/>
      <c r="CS8" s="425"/>
      <c r="CT8" s="460">
        <v>0.17</v>
      </c>
      <c r="CU8" s="461"/>
      <c r="CV8" s="461"/>
      <c r="CW8" s="461"/>
      <c r="CX8" s="461"/>
      <c r="CY8" s="461"/>
      <c r="CZ8" s="461"/>
      <c r="DA8" s="462"/>
      <c r="DB8" s="460">
        <v>0.17</v>
      </c>
      <c r="DC8" s="461"/>
      <c r="DD8" s="461"/>
      <c r="DE8" s="461"/>
      <c r="DF8" s="461"/>
      <c r="DG8" s="461"/>
      <c r="DH8" s="461"/>
      <c r="DI8" s="462"/>
    </row>
    <row r="9" spans="1:119" ht="18.75" customHeight="1" thickBot="1" x14ac:dyDescent="0.25">
      <c r="A9" s="175"/>
      <c r="B9" s="414" t="s">
        <v>113</v>
      </c>
      <c r="C9" s="415"/>
      <c r="D9" s="415"/>
      <c r="E9" s="415"/>
      <c r="F9" s="415"/>
      <c r="G9" s="415"/>
      <c r="H9" s="415"/>
      <c r="I9" s="415"/>
      <c r="J9" s="415"/>
      <c r="K9" s="463"/>
      <c r="L9" s="464" t="s">
        <v>114</v>
      </c>
      <c r="M9" s="465"/>
      <c r="N9" s="465"/>
      <c r="O9" s="465"/>
      <c r="P9" s="465"/>
      <c r="Q9" s="466"/>
      <c r="R9" s="467">
        <v>14798</v>
      </c>
      <c r="S9" s="468"/>
      <c r="T9" s="468"/>
      <c r="U9" s="468"/>
      <c r="V9" s="469"/>
      <c r="W9" s="377" t="s">
        <v>115</v>
      </c>
      <c r="X9" s="378"/>
      <c r="Y9" s="378"/>
      <c r="Z9" s="378"/>
      <c r="AA9" s="378"/>
      <c r="AB9" s="378"/>
      <c r="AC9" s="378"/>
      <c r="AD9" s="378"/>
      <c r="AE9" s="378"/>
      <c r="AF9" s="378"/>
      <c r="AG9" s="378"/>
      <c r="AH9" s="378"/>
      <c r="AI9" s="378"/>
      <c r="AJ9" s="378"/>
      <c r="AK9" s="378"/>
      <c r="AL9" s="379"/>
      <c r="AM9" s="449" t="s">
        <v>116</v>
      </c>
      <c r="AN9" s="450"/>
      <c r="AO9" s="450"/>
      <c r="AP9" s="450"/>
      <c r="AQ9" s="450"/>
      <c r="AR9" s="450"/>
      <c r="AS9" s="450"/>
      <c r="AT9" s="451"/>
      <c r="AU9" s="452" t="s">
        <v>103</v>
      </c>
      <c r="AV9" s="453"/>
      <c r="AW9" s="453"/>
      <c r="AX9" s="453"/>
      <c r="AY9" s="454" t="s">
        <v>117</v>
      </c>
      <c r="AZ9" s="455"/>
      <c r="BA9" s="455"/>
      <c r="BB9" s="455"/>
      <c r="BC9" s="455"/>
      <c r="BD9" s="455"/>
      <c r="BE9" s="455"/>
      <c r="BF9" s="455"/>
      <c r="BG9" s="455"/>
      <c r="BH9" s="455"/>
      <c r="BI9" s="455"/>
      <c r="BJ9" s="455"/>
      <c r="BK9" s="455"/>
      <c r="BL9" s="455"/>
      <c r="BM9" s="456"/>
      <c r="BN9" s="420">
        <v>28593</v>
      </c>
      <c r="BO9" s="421"/>
      <c r="BP9" s="421"/>
      <c r="BQ9" s="421"/>
      <c r="BR9" s="421"/>
      <c r="BS9" s="421"/>
      <c r="BT9" s="421"/>
      <c r="BU9" s="422"/>
      <c r="BV9" s="420">
        <v>603272</v>
      </c>
      <c r="BW9" s="421"/>
      <c r="BX9" s="421"/>
      <c r="BY9" s="421"/>
      <c r="BZ9" s="421"/>
      <c r="CA9" s="421"/>
      <c r="CB9" s="421"/>
      <c r="CC9" s="422"/>
      <c r="CD9" s="423" t="s">
        <v>118</v>
      </c>
      <c r="CE9" s="424"/>
      <c r="CF9" s="424"/>
      <c r="CG9" s="424"/>
      <c r="CH9" s="424"/>
      <c r="CI9" s="424"/>
      <c r="CJ9" s="424"/>
      <c r="CK9" s="424"/>
      <c r="CL9" s="424"/>
      <c r="CM9" s="424"/>
      <c r="CN9" s="424"/>
      <c r="CO9" s="424"/>
      <c r="CP9" s="424"/>
      <c r="CQ9" s="424"/>
      <c r="CR9" s="424"/>
      <c r="CS9" s="425"/>
      <c r="CT9" s="417">
        <v>12.2</v>
      </c>
      <c r="CU9" s="418"/>
      <c r="CV9" s="418"/>
      <c r="CW9" s="418"/>
      <c r="CX9" s="418"/>
      <c r="CY9" s="418"/>
      <c r="CZ9" s="418"/>
      <c r="DA9" s="419"/>
      <c r="DB9" s="417">
        <v>15.7</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119</v>
      </c>
      <c r="M10" s="450"/>
      <c r="N10" s="450"/>
      <c r="O10" s="450"/>
      <c r="P10" s="450"/>
      <c r="Q10" s="451"/>
      <c r="R10" s="471">
        <v>17199</v>
      </c>
      <c r="S10" s="472"/>
      <c r="T10" s="472"/>
      <c r="U10" s="472"/>
      <c r="V10" s="473"/>
      <c r="W10" s="408"/>
      <c r="X10" s="409"/>
      <c r="Y10" s="409"/>
      <c r="Z10" s="409"/>
      <c r="AA10" s="409"/>
      <c r="AB10" s="409"/>
      <c r="AC10" s="409"/>
      <c r="AD10" s="409"/>
      <c r="AE10" s="409"/>
      <c r="AF10" s="409"/>
      <c r="AG10" s="409"/>
      <c r="AH10" s="409"/>
      <c r="AI10" s="409"/>
      <c r="AJ10" s="409"/>
      <c r="AK10" s="409"/>
      <c r="AL10" s="412"/>
      <c r="AM10" s="449" t="s">
        <v>120</v>
      </c>
      <c r="AN10" s="450"/>
      <c r="AO10" s="450"/>
      <c r="AP10" s="450"/>
      <c r="AQ10" s="450"/>
      <c r="AR10" s="450"/>
      <c r="AS10" s="450"/>
      <c r="AT10" s="451"/>
      <c r="AU10" s="452" t="s">
        <v>121</v>
      </c>
      <c r="AV10" s="453"/>
      <c r="AW10" s="453"/>
      <c r="AX10" s="453"/>
      <c r="AY10" s="454" t="s">
        <v>122</v>
      </c>
      <c r="AZ10" s="455"/>
      <c r="BA10" s="455"/>
      <c r="BB10" s="455"/>
      <c r="BC10" s="455"/>
      <c r="BD10" s="455"/>
      <c r="BE10" s="455"/>
      <c r="BF10" s="455"/>
      <c r="BG10" s="455"/>
      <c r="BH10" s="455"/>
      <c r="BI10" s="455"/>
      <c r="BJ10" s="455"/>
      <c r="BK10" s="455"/>
      <c r="BL10" s="455"/>
      <c r="BM10" s="456"/>
      <c r="BN10" s="420">
        <v>2943741</v>
      </c>
      <c r="BO10" s="421"/>
      <c r="BP10" s="421"/>
      <c r="BQ10" s="421"/>
      <c r="BR10" s="421"/>
      <c r="BS10" s="421"/>
      <c r="BT10" s="421"/>
      <c r="BU10" s="422"/>
      <c r="BV10" s="420">
        <v>270850</v>
      </c>
      <c r="BW10" s="421"/>
      <c r="BX10" s="421"/>
      <c r="BY10" s="421"/>
      <c r="BZ10" s="421"/>
      <c r="CA10" s="421"/>
      <c r="CB10" s="421"/>
      <c r="CC10" s="422"/>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124</v>
      </c>
      <c r="M11" s="475"/>
      <c r="N11" s="475"/>
      <c r="O11" s="475"/>
      <c r="P11" s="475"/>
      <c r="Q11" s="476"/>
      <c r="R11" s="477" t="s">
        <v>125</v>
      </c>
      <c r="S11" s="478"/>
      <c r="T11" s="478"/>
      <c r="U11" s="478"/>
      <c r="V11" s="479"/>
      <c r="W11" s="408"/>
      <c r="X11" s="409"/>
      <c r="Y11" s="409"/>
      <c r="Z11" s="409"/>
      <c r="AA11" s="409"/>
      <c r="AB11" s="409"/>
      <c r="AC11" s="409"/>
      <c r="AD11" s="409"/>
      <c r="AE11" s="409"/>
      <c r="AF11" s="409"/>
      <c r="AG11" s="409"/>
      <c r="AH11" s="409"/>
      <c r="AI11" s="409"/>
      <c r="AJ11" s="409"/>
      <c r="AK11" s="409"/>
      <c r="AL11" s="412"/>
      <c r="AM11" s="449" t="s">
        <v>126</v>
      </c>
      <c r="AN11" s="450"/>
      <c r="AO11" s="450"/>
      <c r="AP11" s="450"/>
      <c r="AQ11" s="450"/>
      <c r="AR11" s="450"/>
      <c r="AS11" s="450"/>
      <c r="AT11" s="451"/>
      <c r="AU11" s="452" t="s">
        <v>103</v>
      </c>
      <c r="AV11" s="453"/>
      <c r="AW11" s="453"/>
      <c r="AX11" s="453"/>
      <c r="AY11" s="454" t="s">
        <v>127</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128</v>
      </c>
      <c r="CE11" s="424"/>
      <c r="CF11" s="424"/>
      <c r="CG11" s="424"/>
      <c r="CH11" s="424"/>
      <c r="CI11" s="424"/>
      <c r="CJ11" s="424"/>
      <c r="CK11" s="424"/>
      <c r="CL11" s="424"/>
      <c r="CM11" s="424"/>
      <c r="CN11" s="424"/>
      <c r="CO11" s="424"/>
      <c r="CP11" s="424"/>
      <c r="CQ11" s="424"/>
      <c r="CR11" s="424"/>
      <c r="CS11" s="425"/>
      <c r="CT11" s="460" t="s">
        <v>129</v>
      </c>
      <c r="CU11" s="461"/>
      <c r="CV11" s="461"/>
      <c r="CW11" s="461"/>
      <c r="CX11" s="461"/>
      <c r="CY11" s="461"/>
      <c r="CZ11" s="461"/>
      <c r="DA11" s="462"/>
      <c r="DB11" s="460" t="s">
        <v>130</v>
      </c>
      <c r="DC11" s="461"/>
      <c r="DD11" s="461"/>
      <c r="DE11" s="461"/>
      <c r="DF11" s="461"/>
      <c r="DG11" s="461"/>
      <c r="DH11" s="461"/>
      <c r="DI11" s="462"/>
    </row>
    <row r="12" spans="1:119" ht="18.75" customHeight="1" x14ac:dyDescent="0.2">
      <c r="A12" s="175"/>
      <c r="B12" s="480" t="s">
        <v>131</v>
      </c>
      <c r="C12" s="481"/>
      <c r="D12" s="481"/>
      <c r="E12" s="481"/>
      <c r="F12" s="481"/>
      <c r="G12" s="481"/>
      <c r="H12" s="481"/>
      <c r="I12" s="481"/>
      <c r="J12" s="481"/>
      <c r="K12" s="482"/>
      <c r="L12" s="489" t="s">
        <v>132</v>
      </c>
      <c r="M12" s="490"/>
      <c r="N12" s="490"/>
      <c r="O12" s="490"/>
      <c r="P12" s="490"/>
      <c r="Q12" s="491"/>
      <c r="R12" s="492">
        <v>14346</v>
      </c>
      <c r="S12" s="493"/>
      <c r="T12" s="493"/>
      <c r="U12" s="493"/>
      <c r="V12" s="494"/>
      <c r="W12" s="495" t="s">
        <v>1</v>
      </c>
      <c r="X12" s="453"/>
      <c r="Y12" s="453"/>
      <c r="Z12" s="453"/>
      <c r="AA12" s="453"/>
      <c r="AB12" s="496"/>
      <c r="AC12" s="497" t="s">
        <v>133</v>
      </c>
      <c r="AD12" s="498"/>
      <c r="AE12" s="498"/>
      <c r="AF12" s="498"/>
      <c r="AG12" s="499"/>
      <c r="AH12" s="497" t="s">
        <v>134</v>
      </c>
      <c r="AI12" s="498"/>
      <c r="AJ12" s="498"/>
      <c r="AK12" s="498"/>
      <c r="AL12" s="500"/>
      <c r="AM12" s="449" t="s">
        <v>135</v>
      </c>
      <c r="AN12" s="450"/>
      <c r="AO12" s="450"/>
      <c r="AP12" s="450"/>
      <c r="AQ12" s="450"/>
      <c r="AR12" s="450"/>
      <c r="AS12" s="450"/>
      <c r="AT12" s="451"/>
      <c r="AU12" s="452" t="s">
        <v>136</v>
      </c>
      <c r="AV12" s="453"/>
      <c r="AW12" s="453"/>
      <c r="AX12" s="453"/>
      <c r="AY12" s="454" t="s">
        <v>137</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138</v>
      </c>
      <c r="CE12" s="424"/>
      <c r="CF12" s="424"/>
      <c r="CG12" s="424"/>
      <c r="CH12" s="424"/>
      <c r="CI12" s="424"/>
      <c r="CJ12" s="424"/>
      <c r="CK12" s="424"/>
      <c r="CL12" s="424"/>
      <c r="CM12" s="424"/>
      <c r="CN12" s="424"/>
      <c r="CO12" s="424"/>
      <c r="CP12" s="424"/>
      <c r="CQ12" s="424"/>
      <c r="CR12" s="424"/>
      <c r="CS12" s="425"/>
      <c r="CT12" s="460" t="s">
        <v>139</v>
      </c>
      <c r="CU12" s="461"/>
      <c r="CV12" s="461"/>
      <c r="CW12" s="461"/>
      <c r="CX12" s="461"/>
      <c r="CY12" s="461"/>
      <c r="CZ12" s="461"/>
      <c r="DA12" s="462"/>
      <c r="DB12" s="460" t="s">
        <v>130</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140</v>
      </c>
      <c r="N13" s="512"/>
      <c r="O13" s="512"/>
      <c r="P13" s="512"/>
      <c r="Q13" s="513"/>
      <c r="R13" s="504">
        <v>14230</v>
      </c>
      <c r="S13" s="505"/>
      <c r="T13" s="505"/>
      <c r="U13" s="505"/>
      <c r="V13" s="506"/>
      <c r="W13" s="436" t="s">
        <v>141</v>
      </c>
      <c r="X13" s="437"/>
      <c r="Y13" s="437"/>
      <c r="Z13" s="437"/>
      <c r="AA13" s="437"/>
      <c r="AB13" s="427"/>
      <c r="AC13" s="471">
        <v>1265</v>
      </c>
      <c r="AD13" s="472"/>
      <c r="AE13" s="472"/>
      <c r="AF13" s="472"/>
      <c r="AG13" s="514"/>
      <c r="AH13" s="471">
        <v>1609</v>
      </c>
      <c r="AI13" s="472"/>
      <c r="AJ13" s="472"/>
      <c r="AK13" s="472"/>
      <c r="AL13" s="473"/>
      <c r="AM13" s="449" t="s">
        <v>142</v>
      </c>
      <c r="AN13" s="450"/>
      <c r="AO13" s="450"/>
      <c r="AP13" s="450"/>
      <c r="AQ13" s="450"/>
      <c r="AR13" s="450"/>
      <c r="AS13" s="450"/>
      <c r="AT13" s="451"/>
      <c r="AU13" s="452" t="s">
        <v>143</v>
      </c>
      <c r="AV13" s="453"/>
      <c r="AW13" s="453"/>
      <c r="AX13" s="453"/>
      <c r="AY13" s="454" t="s">
        <v>144</v>
      </c>
      <c r="AZ13" s="455"/>
      <c r="BA13" s="455"/>
      <c r="BB13" s="455"/>
      <c r="BC13" s="455"/>
      <c r="BD13" s="455"/>
      <c r="BE13" s="455"/>
      <c r="BF13" s="455"/>
      <c r="BG13" s="455"/>
      <c r="BH13" s="455"/>
      <c r="BI13" s="455"/>
      <c r="BJ13" s="455"/>
      <c r="BK13" s="455"/>
      <c r="BL13" s="455"/>
      <c r="BM13" s="456"/>
      <c r="BN13" s="420">
        <v>2972334</v>
      </c>
      <c r="BO13" s="421"/>
      <c r="BP13" s="421"/>
      <c r="BQ13" s="421"/>
      <c r="BR13" s="421"/>
      <c r="BS13" s="421"/>
      <c r="BT13" s="421"/>
      <c r="BU13" s="422"/>
      <c r="BV13" s="420">
        <v>874122</v>
      </c>
      <c r="BW13" s="421"/>
      <c r="BX13" s="421"/>
      <c r="BY13" s="421"/>
      <c r="BZ13" s="421"/>
      <c r="CA13" s="421"/>
      <c r="CB13" s="421"/>
      <c r="CC13" s="422"/>
      <c r="CD13" s="423" t="s">
        <v>145</v>
      </c>
      <c r="CE13" s="424"/>
      <c r="CF13" s="424"/>
      <c r="CG13" s="424"/>
      <c r="CH13" s="424"/>
      <c r="CI13" s="424"/>
      <c r="CJ13" s="424"/>
      <c r="CK13" s="424"/>
      <c r="CL13" s="424"/>
      <c r="CM13" s="424"/>
      <c r="CN13" s="424"/>
      <c r="CO13" s="424"/>
      <c r="CP13" s="424"/>
      <c r="CQ13" s="424"/>
      <c r="CR13" s="424"/>
      <c r="CS13" s="425"/>
      <c r="CT13" s="417">
        <v>12.4</v>
      </c>
      <c r="CU13" s="418"/>
      <c r="CV13" s="418"/>
      <c r="CW13" s="418"/>
      <c r="CX13" s="418"/>
      <c r="CY13" s="418"/>
      <c r="CZ13" s="418"/>
      <c r="DA13" s="419"/>
      <c r="DB13" s="417">
        <v>12.2</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146</v>
      </c>
      <c r="M14" s="502"/>
      <c r="N14" s="502"/>
      <c r="O14" s="502"/>
      <c r="P14" s="502"/>
      <c r="Q14" s="503"/>
      <c r="R14" s="504">
        <v>14808</v>
      </c>
      <c r="S14" s="505"/>
      <c r="T14" s="505"/>
      <c r="U14" s="505"/>
      <c r="V14" s="506"/>
      <c r="W14" s="410"/>
      <c r="X14" s="411"/>
      <c r="Y14" s="411"/>
      <c r="Z14" s="411"/>
      <c r="AA14" s="411"/>
      <c r="AB14" s="400"/>
      <c r="AC14" s="507">
        <v>21.2</v>
      </c>
      <c r="AD14" s="508"/>
      <c r="AE14" s="508"/>
      <c r="AF14" s="508"/>
      <c r="AG14" s="509"/>
      <c r="AH14" s="507">
        <v>23.4</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147</v>
      </c>
      <c r="CE14" s="516"/>
      <c r="CF14" s="516"/>
      <c r="CG14" s="516"/>
      <c r="CH14" s="516"/>
      <c r="CI14" s="516"/>
      <c r="CJ14" s="516"/>
      <c r="CK14" s="516"/>
      <c r="CL14" s="516"/>
      <c r="CM14" s="516"/>
      <c r="CN14" s="516"/>
      <c r="CO14" s="516"/>
      <c r="CP14" s="516"/>
      <c r="CQ14" s="516"/>
      <c r="CR14" s="516"/>
      <c r="CS14" s="517"/>
      <c r="CT14" s="518" t="s">
        <v>139</v>
      </c>
      <c r="CU14" s="519"/>
      <c r="CV14" s="519"/>
      <c r="CW14" s="519"/>
      <c r="CX14" s="519"/>
      <c r="CY14" s="519"/>
      <c r="CZ14" s="519"/>
      <c r="DA14" s="520"/>
      <c r="DB14" s="518">
        <v>27.1</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148</v>
      </c>
      <c r="N15" s="512"/>
      <c r="O15" s="512"/>
      <c r="P15" s="512"/>
      <c r="Q15" s="513"/>
      <c r="R15" s="504">
        <v>14706</v>
      </c>
      <c r="S15" s="505"/>
      <c r="T15" s="505"/>
      <c r="U15" s="505"/>
      <c r="V15" s="506"/>
      <c r="W15" s="436" t="s">
        <v>149</v>
      </c>
      <c r="X15" s="437"/>
      <c r="Y15" s="437"/>
      <c r="Z15" s="437"/>
      <c r="AA15" s="437"/>
      <c r="AB15" s="427"/>
      <c r="AC15" s="471">
        <v>910</v>
      </c>
      <c r="AD15" s="472"/>
      <c r="AE15" s="472"/>
      <c r="AF15" s="472"/>
      <c r="AG15" s="514"/>
      <c r="AH15" s="471">
        <v>1019</v>
      </c>
      <c r="AI15" s="472"/>
      <c r="AJ15" s="472"/>
      <c r="AK15" s="472"/>
      <c r="AL15" s="473"/>
      <c r="AM15" s="449"/>
      <c r="AN15" s="450"/>
      <c r="AO15" s="450"/>
      <c r="AP15" s="450"/>
      <c r="AQ15" s="450"/>
      <c r="AR15" s="450"/>
      <c r="AS15" s="450"/>
      <c r="AT15" s="451"/>
      <c r="AU15" s="452"/>
      <c r="AV15" s="453"/>
      <c r="AW15" s="453"/>
      <c r="AX15" s="453"/>
      <c r="AY15" s="380" t="s">
        <v>150</v>
      </c>
      <c r="AZ15" s="381"/>
      <c r="BA15" s="381"/>
      <c r="BB15" s="381"/>
      <c r="BC15" s="381"/>
      <c r="BD15" s="381"/>
      <c r="BE15" s="381"/>
      <c r="BF15" s="381"/>
      <c r="BG15" s="381"/>
      <c r="BH15" s="381"/>
      <c r="BI15" s="381"/>
      <c r="BJ15" s="381"/>
      <c r="BK15" s="381"/>
      <c r="BL15" s="381"/>
      <c r="BM15" s="382"/>
      <c r="BN15" s="383">
        <v>1410350</v>
      </c>
      <c r="BO15" s="384"/>
      <c r="BP15" s="384"/>
      <c r="BQ15" s="384"/>
      <c r="BR15" s="384"/>
      <c r="BS15" s="384"/>
      <c r="BT15" s="384"/>
      <c r="BU15" s="385"/>
      <c r="BV15" s="383">
        <v>1399976</v>
      </c>
      <c r="BW15" s="384"/>
      <c r="BX15" s="384"/>
      <c r="BY15" s="384"/>
      <c r="BZ15" s="384"/>
      <c r="CA15" s="384"/>
      <c r="CB15" s="384"/>
      <c r="CC15" s="385"/>
      <c r="CD15" s="521" t="s">
        <v>151</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152</v>
      </c>
      <c r="M16" s="524"/>
      <c r="N16" s="524"/>
      <c r="O16" s="524"/>
      <c r="P16" s="524"/>
      <c r="Q16" s="525"/>
      <c r="R16" s="526" t="s">
        <v>153</v>
      </c>
      <c r="S16" s="527"/>
      <c r="T16" s="527"/>
      <c r="U16" s="527"/>
      <c r="V16" s="528"/>
      <c r="W16" s="410"/>
      <c r="X16" s="411"/>
      <c r="Y16" s="411"/>
      <c r="Z16" s="411"/>
      <c r="AA16" s="411"/>
      <c r="AB16" s="400"/>
      <c r="AC16" s="507">
        <v>15.2</v>
      </c>
      <c r="AD16" s="508"/>
      <c r="AE16" s="508"/>
      <c r="AF16" s="508"/>
      <c r="AG16" s="509"/>
      <c r="AH16" s="507">
        <v>14.8</v>
      </c>
      <c r="AI16" s="508"/>
      <c r="AJ16" s="508"/>
      <c r="AK16" s="508"/>
      <c r="AL16" s="510"/>
      <c r="AM16" s="449"/>
      <c r="AN16" s="450"/>
      <c r="AO16" s="450"/>
      <c r="AP16" s="450"/>
      <c r="AQ16" s="450"/>
      <c r="AR16" s="450"/>
      <c r="AS16" s="450"/>
      <c r="AT16" s="451"/>
      <c r="AU16" s="452"/>
      <c r="AV16" s="453"/>
      <c r="AW16" s="453"/>
      <c r="AX16" s="453"/>
      <c r="AY16" s="454" t="s">
        <v>154</v>
      </c>
      <c r="AZ16" s="455"/>
      <c r="BA16" s="455"/>
      <c r="BB16" s="455"/>
      <c r="BC16" s="455"/>
      <c r="BD16" s="455"/>
      <c r="BE16" s="455"/>
      <c r="BF16" s="455"/>
      <c r="BG16" s="455"/>
      <c r="BH16" s="455"/>
      <c r="BI16" s="455"/>
      <c r="BJ16" s="455"/>
      <c r="BK16" s="455"/>
      <c r="BL16" s="455"/>
      <c r="BM16" s="456"/>
      <c r="BN16" s="420">
        <v>8320038</v>
      </c>
      <c r="BO16" s="421"/>
      <c r="BP16" s="421"/>
      <c r="BQ16" s="421"/>
      <c r="BR16" s="421"/>
      <c r="BS16" s="421"/>
      <c r="BT16" s="421"/>
      <c r="BU16" s="422"/>
      <c r="BV16" s="420">
        <v>8531239</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155</v>
      </c>
      <c r="N17" s="532"/>
      <c r="O17" s="532"/>
      <c r="P17" s="532"/>
      <c r="Q17" s="533"/>
      <c r="R17" s="526" t="s">
        <v>156</v>
      </c>
      <c r="S17" s="527"/>
      <c r="T17" s="527"/>
      <c r="U17" s="527"/>
      <c r="V17" s="528"/>
      <c r="W17" s="436" t="s">
        <v>157</v>
      </c>
      <c r="X17" s="437"/>
      <c r="Y17" s="437"/>
      <c r="Z17" s="437"/>
      <c r="AA17" s="437"/>
      <c r="AB17" s="427"/>
      <c r="AC17" s="471">
        <v>3795</v>
      </c>
      <c r="AD17" s="472"/>
      <c r="AE17" s="472"/>
      <c r="AF17" s="472"/>
      <c r="AG17" s="514"/>
      <c r="AH17" s="471">
        <v>4258</v>
      </c>
      <c r="AI17" s="472"/>
      <c r="AJ17" s="472"/>
      <c r="AK17" s="472"/>
      <c r="AL17" s="473"/>
      <c r="AM17" s="449"/>
      <c r="AN17" s="450"/>
      <c r="AO17" s="450"/>
      <c r="AP17" s="450"/>
      <c r="AQ17" s="450"/>
      <c r="AR17" s="450"/>
      <c r="AS17" s="450"/>
      <c r="AT17" s="451"/>
      <c r="AU17" s="452"/>
      <c r="AV17" s="453"/>
      <c r="AW17" s="453"/>
      <c r="AX17" s="453"/>
      <c r="AY17" s="454" t="s">
        <v>158</v>
      </c>
      <c r="AZ17" s="455"/>
      <c r="BA17" s="455"/>
      <c r="BB17" s="455"/>
      <c r="BC17" s="455"/>
      <c r="BD17" s="455"/>
      <c r="BE17" s="455"/>
      <c r="BF17" s="455"/>
      <c r="BG17" s="455"/>
      <c r="BH17" s="455"/>
      <c r="BI17" s="455"/>
      <c r="BJ17" s="455"/>
      <c r="BK17" s="455"/>
      <c r="BL17" s="455"/>
      <c r="BM17" s="456"/>
      <c r="BN17" s="420">
        <v>1749981</v>
      </c>
      <c r="BO17" s="421"/>
      <c r="BP17" s="421"/>
      <c r="BQ17" s="421"/>
      <c r="BR17" s="421"/>
      <c r="BS17" s="421"/>
      <c r="BT17" s="421"/>
      <c r="BU17" s="422"/>
      <c r="BV17" s="420">
        <v>1731309</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159</v>
      </c>
      <c r="C18" s="463"/>
      <c r="D18" s="463"/>
      <c r="E18" s="543"/>
      <c r="F18" s="543"/>
      <c r="G18" s="543"/>
      <c r="H18" s="543"/>
      <c r="I18" s="543"/>
      <c r="J18" s="543"/>
      <c r="K18" s="543"/>
      <c r="L18" s="544">
        <v>138.1</v>
      </c>
      <c r="M18" s="544"/>
      <c r="N18" s="544"/>
      <c r="O18" s="544"/>
      <c r="P18" s="544"/>
      <c r="Q18" s="544"/>
      <c r="R18" s="545"/>
      <c r="S18" s="545"/>
      <c r="T18" s="545"/>
      <c r="U18" s="545"/>
      <c r="V18" s="546"/>
      <c r="W18" s="438"/>
      <c r="X18" s="439"/>
      <c r="Y18" s="439"/>
      <c r="Z18" s="439"/>
      <c r="AA18" s="439"/>
      <c r="AB18" s="430"/>
      <c r="AC18" s="547">
        <v>63.6</v>
      </c>
      <c r="AD18" s="548"/>
      <c r="AE18" s="548"/>
      <c r="AF18" s="548"/>
      <c r="AG18" s="549"/>
      <c r="AH18" s="547">
        <v>61.8</v>
      </c>
      <c r="AI18" s="548"/>
      <c r="AJ18" s="548"/>
      <c r="AK18" s="548"/>
      <c r="AL18" s="550"/>
      <c r="AM18" s="449"/>
      <c r="AN18" s="450"/>
      <c r="AO18" s="450"/>
      <c r="AP18" s="450"/>
      <c r="AQ18" s="450"/>
      <c r="AR18" s="450"/>
      <c r="AS18" s="450"/>
      <c r="AT18" s="451"/>
      <c r="AU18" s="452"/>
      <c r="AV18" s="453"/>
      <c r="AW18" s="453"/>
      <c r="AX18" s="453"/>
      <c r="AY18" s="454" t="s">
        <v>160</v>
      </c>
      <c r="AZ18" s="455"/>
      <c r="BA18" s="455"/>
      <c r="BB18" s="455"/>
      <c r="BC18" s="455"/>
      <c r="BD18" s="455"/>
      <c r="BE18" s="455"/>
      <c r="BF18" s="455"/>
      <c r="BG18" s="455"/>
      <c r="BH18" s="455"/>
      <c r="BI18" s="455"/>
      <c r="BJ18" s="455"/>
      <c r="BK18" s="455"/>
      <c r="BL18" s="455"/>
      <c r="BM18" s="456"/>
      <c r="BN18" s="420">
        <v>7762917</v>
      </c>
      <c r="BO18" s="421"/>
      <c r="BP18" s="421"/>
      <c r="BQ18" s="421"/>
      <c r="BR18" s="421"/>
      <c r="BS18" s="421"/>
      <c r="BT18" s="421"/>
      <c r="BU18" s="422"/>
      <c r="BV18" s="420">
        <v>8531311</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161</v>
      </c>
      <c r="C19" s="463"/>
      <c r="D19" s="463"/>
      <c r="E19" s="543"/>
      <c r="F19" s="543"/>
      <c r="G19" s="543"/>
      <c r="H19" s="543"/>
      <c r="I19" s="543"/>
      <c r="J19" s="543"/>
      <c r="K19" s="543"/>
      <c r="L19" s="551">
        <v>107</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162</v>
      </c>
      <c r="AZ19" s="455"/>
      <c r="BA19" s="455"/>
      <c r="BB19" s="455"/>
      <c r="BC19" s="455"/>
      <c r="BD19" s="455"/>
      <c r="BE19" s="455"/>
      <c r="BF19" s="455"/>
      <c r="BG19" s="455"/>
      <c r="BH19" s="455"/>
      <c r="BI19" s="455"/>
      <c r="BJ19" s="455"/>
      <c r="BK19" s="455"/>
      <c r="BL19" s="455"/>
      <c r="BM19" s="456"/>
      <c r="BN19" s="420">
        <v>14089049</v>
      </c>
      <c r="BO19" s="421"/>
      <c r="BP19" s="421"/>
      <c r="BQ19" s="421"/>
      <c r="BR19" s="421"/>
      <c r="BS19" s="421"/>
      <c r="BT19" s="421"/>
      <c r="BU19" s="422"/>
      <c r="BV19" s="420">
        <v>11198830</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163</v>
      </c>
      <c r="C20" s="463"/>
      <c r="D20" s="463"/>
      <c r="E20" s="543"/>
      <c r="F20" s="543"/>
      <c r="G20" s="543"/>
      <c r="H20" s="543"/>
      <c r="I20" s="543"/>
      <c r="J20" s="543"/>
      <c r="K20" s="543"/>
      <c r="L20" s="551">
        <v>7198</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164</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165</v>
      </c>
      <c r="C22" s="564"/>
      <c r="D22" s="565"/>
      <c r="E22" s="432" t="s">
        <v>1</v>
      </c>
      <c r="F22" s="437"/>
      <c r="G22" s="437"/>
      <c r="H22" s="437"/>
      <c r="I22" s="437"/>
      <c r="J22" s="437"/>
      <c r="K22" s="427"/>
      <c r="L22" s="432" t="s">
        <v>166</v>
      </c>
      <c r="M22" s="437"/>
      <c r="N22" s="437"/>
      <c r="O22" s="437"/>
      <c r="P22" s="427"/>
      <c r="Q22" s="595" t="s">
        <v>167</v>
      </c>
      <c r="R22" s="596"/>
      <c r="S22" s="596"/>
      <c r="T22" s="596"/>
      <c r="U22" s="596"/>
      <c r="V22" s="597"/>
      <c r="W22" s="563" t="s">
        <v>168</v>
      </c>
      <c r="X22" s="564"/>
      <c r="Y22" s="565"/>
      <c r="Z22" s="432" t="s">
        <v>1</v>
      </c>
      <c r="AA22" s="437"/>
      <c r="AB22" s="437"/>
      <c r="AC22" s="437"/>
      <c r="AD22" s="437"/>
      <c r="AE22" s="437"/>
      <c r="AF22" s="437"/>
      <c r="AG22" s="427"/>
      <c r="AH22" s="601" t="s">
        <v>169</v>
      </c>
      <c r="AI22" s="437"/>
      <c r="AJ22" s="437"/>
      <c r="AK22" s="437"/>
      <c r="AL22" s="427"/>
      <c r="AM22" s="601" t="s">
        <v>170</v>
      </c>
      <c r="AN22" s="602"/>
      <c r="AO22" s="602"/>
      <c r="AP22" s="602"/>
      <c r="AQ22" s="602"/>
      <c r="AR22" s="603"/>
      <c r="AS22" s="595" t="s">
        <v>167</v>
      </c>
      <c r="AT22" s="596"/>
      <c r="AU22" s="596"/>
      <c r="AV22" s="596"/>
      <c r="AW22" s="596"/>
      <c r="AX22" s="607"/>
      <c r="AY22" s="380" t="s">
        <v>171</v>
      </c>
      <c r="AZ22" s="381"/>
      <c r="BA22" s="381"/>
      <c r="BB22" s="381"/>
      <c r="BC22" s="381"/>
      <c r="BD22" s="381"/>
      <c r="BE22" s="381"/>
      <c r="BF22" s="381"/>
      <c r="BG22" s="381"/>
      <c r="BH22" s="381"/>
      <c r="BI22" s="381"/>
      <c r="BJ22" s="381"/>
      <c r="BK22" s="381"/>
      <c r="BL22" s="381"/>
      <c r="BM22" s="382"/>
      <c r="BN22" s="383">
        <v>14820381</v>
      </c>
      <c r="BO22" s="384"/>
      <c r="BP22" s="384"/>
      <c r="BQ22" s="384"/>
      <c r="BR22" s="384"/>
      <c r="BS22" s="384"/>
      <c r="BT22" s="384"/>
      <c r="BU22" s="385"/>
      <c r="BV22" s="383">
        <v>15493536</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172</v>
      </c>
      <c r="AZ23" s="455"/>
      <c r="BA23" s="455"/>
      <c r="BB23" s="455"/>
      <c r="BC23" s="455"/>
      <c r="BD23" s="455"/>
      <c r="BE23" s="455"/>
      <c r="BF23" s="455"/>
      <c r="BG23" s="455"/>
      <c r="BH23" s="455"/>
      <c r="BI23" s="455"/>
      <c r="BJ23" s="455"/>
      <c r="BK23" s="455"/>
      <c r="BL23" s="455"/>
      <c r="BM23" s="456"/>
      <c r="BN23" s="420">
        <v>11667258</v>
      </c>
      <c r="BO23" s="421"/>
      <c r="BP23" s="421"/>
      <c r="BQ23" s="421"/>
      <c r="BR23" s="421"/>
      <c r="BS23" s="421"/>
      <c r="BT23" s="421"/>
      <c r="BU23" s="422"/>
      <c r="BV23" s="420">
        <v>11978226</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173</v>
      </c>
      <c r="F24" s="450"/>
      <c r="G24" s="450"/>
      <c r="H24" s="450"/>
      <c r="I24" s="450"/>
      <c r="J24" s="450"/>
      <c r="K24" s="451"/>
      <c r="L24" s="471">
        <v>1</v>
      </c>
      <c r="M24" s="472"/>
      <c r="N24" s="472"/>
      <c r="O24" s="472"/>
      <c r="P24" s="514"/>
      <c r="Q24" s="471">
        <v>7820</v>
      </c>
      <c r="R24" s="472"/>
      <c r="S24" s="472"/>
      <c r="T24" s="472"/>
      <c r="U24" s="472"/>
      <c r="V24" s="514"/>
      <c r="W24" s="566"/>
      <c r="X24" s="567"/>
      <c r="Y24" s="568"/>
      <c r="Z24" s="470" t="s">
        <v>174</v>
      </c>
      <c r="AA24" s="450"/>
      <c r="AB24" s="450"/>
      <c r="AC24" s="450"/>
      <c r="AD24" s="450"/>
      <c r="AE24" s="450"/>
      <c r="AF24" s="450"/>
      <c r="AG24" s="451"/>
      <c r="AH24" s="471">
        <v>180</v>
      </c>
      <c r="AI24" s="472"/>
      <c r="AJ24" s="472"/>
      <c r="AK24" s="472"/>
      <c r="AL24" s="514"/>
      <c r="AM24" s="471">
        <v>568980</v>
      </c>
      <c r="AN24" s="472"/>
      <c r="AO24" s="472"/>
      <c r="AP24" s="472"/>
      <c r="AQ24" s="472"/>
      <c r="AR24" s="514"/>
      <c r="AS24" s="471">
        <v>3161</v>
      </c>
      <c r="AT24" s="472"/>
      <c r="AU24" s="472"/>
      <c r="AV24" s="472"/>
      <c r="AW24" s="472"/>
      <c r="AX24" s="473"/>
      <c r="AY24" s="536" t="s">
        <v>175</v>
      </c>
      <c r="AZ24" s="537"/>
      <c r="BA24" s="537"/>
      <c r="BB24" s="537"/>
      <c r="BC24" s="537"/>
      <c r="BD24" s="537"/>
      <c r="BE24" s="537"/>
      <c r="BF24" s="537"/>
      <c r="BG24" s="537"/>
      <c r="BH24" s="537"/>
      <c r="BI24" s="537"/>
      <c r="BJ24" s="537"/>
      <c r="BK24" s="537"/>
      <c r="BL24" s="537"/>
      <c r="BM24" s="538"/>
      <c r="BN24" s="420">
        <v>10169203</v>
      </c>
      <c r="BO24" s="421"/>
      <c r="BP24" s="421"/>
      <c r="BQ24" s="421"/>
      <c r="BR24" s="421"/>
      <c r="BS24" s="421"/>
      <c r="BT24" s="421"/>
      <c r="BU24" s="422"/>
      <c r="BV24" s="420">
        <v>10388184</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176</v>
      </c>
      <c r="F25" s="450"/>
      <c r="G25" s="450"/>
      <c r="H25" s="450"/>
      <c r="I25" s="450"/>
      <c r="J25" s="450"/>
      <c r="K25" s="451"/>
      <c r="L25" s="471">
        <v>1</v>
      </c>
      <c r="M25" s="472"/>
      <c r="N25" s="472"/>
      <c r="O25" s="472"/>
      <c r="P25" s="514"/>
      <c r="Q25" s="471">
        <v>6420</v>
      </c>
      <c r="R25" s="472"/>
      <c r="S25" s="472"/>
      <c r="T25" s="472"/>
      <c r="U25" s="472"/>
      <c r="V25" s="514"/>
      <c r="W25" s="566"/>
      <c r="X25" s="567"/>
      <c r="Y25" s="568"/>
      <c r="Z25" s="470" t="s">
        <v>177</v>
      </c>
      <c r="AA25" s="450"/>
      <c r="AB25" s="450"/>
      <c r="AC25" s="450"/>
      <c r="AD25" s="450"/>
      <c r="AE25" s="450"/>
      <c r="AF25" s="450"/>
      <c r="AG25" s="451"/>
      <c r="AH25" s="471" t="s">
        <v>139</v>
      </c>
      <c r="AI25" s="472"/>
      <c r="AJ25" s="472"/>
      <c r="AK25" s="472"/>
      <c r="AL25" s="514"/>
      <c r="AM25" s="471" t="s">
        <v>139</v>
      </c>
      <c r="AN25" s="472"/>
      <c r="AO25" s="472"/>
      <c r="AP25" s="472"/>
      <c r="AQ25" s="472"/>
      <c r="AR25" s="514"/>
      <c r="AS25" s="471" t="s">
        <v>139</v>
      </c>
      <c r="AT25" s="472"/>
      <c r="AU25" s="472"/>
      <c r="AV25" s="472"/>
      <c r="AW25" s="472"/>
      <c r="AX25" s="473"/>
      <c r="AY25" s="380" t="s">
        <v>178</v>
      </c>
      <c r="AZ25" s="381"/>
      <c r="BA25" s="381"/>
      <c r="BB25" s="381"/>
      <c r="BC25" s="381"/>
      <c r="BD25" s="381"/>
      <c r="BE25" s="381"/>
      <c r="BF25" s="381"/>
      <c r="BG25" s="381"/>
      <c r="BH25" s="381"/>
      <c r="BI25" s="381"/>
      <c r="BJ25" s="381"/>
      <c r="BK25" s="381"/>
      <c r="BL25" s="381"/>
      <c r="BM25" s="382"/>
      <c r="BN25" s="383">
        <v>1117202</v>
      </c>
      <c r="BO25" s="384"/>
      <c r="BP25" s="384"/>
      <c r="BQ25" s="384"/>
      <c r="BR25" s="384"/>
      <c r="BS25" s="384"/>
      <c r="BT25" s="384"/>
      <c r="BU25" s="385"/>
      <c r="BV25" s="383">
        <v>985621</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179</v>
      </c>
      <c r="F26" s="450"/>
      <c r="G26" s="450"/>
      <c r="H26" s="450"/>
      <c r="I26" s="450"/>
      <c r="J26" s="450"/>
      <c r="K26" s="451"/>
      <c r="L26" s="471">
        <v>1</v>
      </c>
      <c r="M26" s="472"/>
      <c r="N26" s="472"/>
      <c r="O26" s="472"/>
      <c r="P26" s="514"/>
      <c r="Q26" s="471">
        <v>5900</v>
      </c>
      <c r="R26" s="472"/>
      <c r="S26" s="472"/>
      <c r="T26" s="472"/>
      <c r="U26" s="472"/>
      <c r="V26" s="514"/>
      <c r="W26" s="566"/>
      <c r="X26" s="567"/>
      <c r="Y26" s="568"/>
      <c r="Z26" s="470" t="s">
        <v>180</v>
      </c>
      <c r="AA26" s="572"/>
      <c r="AB26" s="572"/>
      <c r="AC26" s="572"/>
      <c r="AD26" s="572"/>
      <c r="AE26" s="572"/>
      <c r="AF26" s="572"/>
      <c r="AG26" s="573"/>
      <c r="AH26" s="471">
        <v>5</v>
      </c>
      <c r="AI26" s="472"/>
      <c r="AJ26" s="472"/>
      <c r="AK26" s="472"/>
      <c r="AL26" s="514"/>
      <c r="AM26" s="471">
        <v>17430</v>
      </c>
      <c r="AN26" s="472"/>
      <c r="AO26" s="472"/>
      <c r="AP26" s="472"/>
      <c r="AQ26" s="472"/>
      <c r="AR26" s="514"/>
      <c r="AS26" s="471">
        <v>3486</v>
      </c>
      <c r="AT26" s="472"/>
      <c r="AU26" s="472"/>
      <c r="AV26" s="472"/>
      <c r="AW26" s="472"/>
      <c r="AX26" s="473"/>
      <c r="AY26" s="423" t="s">
        <v>181</v>
      </c>
      <c r="AZ26" s="424"/>
      <c r="BA26" s="424"/>
      <c r="BB26" s="424"/>
      <c r="BC26" s="424"/>
      <c r="BD26" s="424"/>
      <c r="BE26" s="424"/>
      <c r="BF26" s="424"/>
      <c r="BG26" s="424"/>
      <c r="BH26" s="424"/>
      <c r="BI26" s="424"/>
      <c r="BJ26" s="424"/>
      <c r="BK26" s="424"/>
      <c r="BL26" s="424"/>
      <c r="BM26" s="425"/>
      <c r="BN26" s="420" t="s">
        <v>139</v>
      </c>
      <c r="BO26" s="421"/>
      <c r="BP26" s="421"/>
      <c r="BQ26" s="421"/>
      <c r="BR26" s="421"/>
      <c r="BS26" s="421"/>
      <c r="BT26" s="421"/>
      <c r="BU26" s="422"/>
      <c r="BV26" s="420" t="s">
        <v>139</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182</v>
      </c>
      <c r="F27" s="450"/>
      <c r="G27" s="450"/>
      <c r="H27" s="450"/>
      <c r="I27" s="450"/>
      <c r="J27" s="450"/>
      <c r="K27" s="451"/>
      <c r="L27" s="471">
        <v>1</v>
      </c>
      <c r="M27" s="472"/>
      <c r="N27" s="472"/>
      <c r="O27" s="472"/>
      <c r="P27" s="514"/>
      <c r="Q27" s="471">
        <v>2820</v>
      </c>
      <c r="R27" s="472"/>
      <c r="S27" s="472"/>
      <c r="T27" s="472"/>
      <c r="U27" s="472"/>
      <c r="V27" s="514"/>
      <c r="W27" s="566"/>
      <c r="X27" s="567"/>
      <c r="Y27" s="568"/>
      <c r="Z27" s="470" t="s">
        <v>183</v>
      </c>
      <c r="AA27" s="450"/>
      <c r="AB27" s="450"/>
      <c r="AC27" s="450"/>
      <c r="AD27" s="450"/>
      <c r="AE27" s="450"/>
      <c r="AF27" s="450"/>
      <c r="AG27" s="451"/>
      <c r="AH27" s="471" t="s">
        <v>139</v>
      </c>
      <c r="AI27" s="472"/>
      <c r="AJ27" s="472"/>
      <c r="AK27" s="472"/>
      <c r="AL27" s="514"/>
      <c r="AM27" s="471" t="s">
        <v>139</v>
      </c>
      <c r="AN27" s="472"/>
      <c r="AO27" s="472"/>
      <c r="AP27" s="472"/>
      <c r="AQ27" s="472"/>
      <c r="AR27" s="514"/>
      <c r="AS27" s="471" t="s">
        <v>139</v>
      </c>
      <c r="AT27" s="472"/>
      <c r="AU27" s="472"/>
      <c r="AV27" s="472"/>
      <c r="AW27" s="472"/>
      <c r="AX27" s="473"/>
      <c r="AY27" s="515" t="s">
        <v>184</v>
      </c>
      <c r="AZ27" s="516"/>
      <c r="BA27" s="516"/>
      <c r="BB27" s="516"/>
      <c r="BC27" s="516"/>
      <c r="BD27" s="516"/>
      <c r="BE27" s="516"/>
      <c r="BF27" s="516"/>
      <c r="BG27" s="516"/>
      <c r="BH27" s="516"/>
      <c r="BI27" s="516"/>
      <c r="BJ27" s="516"/>
      <c r="BK27" s="516"/>
      <c r="BL27" s="516"/>
      <c r="BM27" s="517"/>
      <c r="BN27" s="539">
        <v>270923</v>
      </c>
      <c r="BO27" s="540"/>
      <c r="BP27" s="540"/>
      <c r="BQ27" s="540"/>
      <c r="BR27" s="540"/>
      <c r="BS27" s="540"/>
      <c r="BT27" s="540"/>
      <c r="BU27" s="541"/>
      <c r="BV27" s="539">
        <v>270910</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185</v>
      </c>
      <c r="F28" s="450"/>
      <c r="G28" s="450"/>
      <c r="H28" s="450"/>
      <c r="I28" s="450"/>
      <c r="J28" s="450"/>
      <c r="K28" s="451"/>
      <c r="L28" s="471">
        <v>1</v>
      </c>
      <c r="M28" s="472"/>
      <c r="N28" s="472"/>
      <c r="O28" s="472"/>
      <c r="P28" s="514"/>
      <c r="Q28" s="471">
        <v>2260</v>
      </c>
      <c r="R28" s="472"/>
      <c r="S28" s="472"/>
      <c r="T28" s="472"/>
      <c r="U28" s="472"/>
      <c r="V28" s="514"/>
      <c r="W28" s="566"/>
      <c r="X28" s="567"/>
      <c r="Y28" s="568"/>
      <c r="Z28" s="470" t="s">
        <v>186</v>
      </c>
      <c r="AA28" s="450"/>
      <c r="AB28" s="450"/>
      <c r="AC28" s="450"/>
      <c r="AD28" s="450"/>
      <c r="AE28" s="450"/>
      <c r="AF28" s="450"/>
      <c r="AG28" s="451"/>
      <c r="AH28" s="471" t="s">
        <v>139</v>
      </c>
      <c r="AI28" s="472"/>
      <c r="AJ28" s="472"/>
      <c r="AK28" s="472"/>
      <c r="AL28" s="514"/>
      <c r="AM28" s="471" t="s">
        <v>139</v>
      </c>
      <c r="AN28" s="472"/>
      <c r="AO28" s="472"/>
      <c r="AP28" s="472"/>
      <c r="AQ28" s="472"/>
      <c r="AR28" s="514"/>
      <c r="AS28" s="471" t="s">
        <v>139</v>
      </c>
      <c r="AT28" s="472"/>
      <c r="AU28" s="472"/>
      <c r="AV28" s="472"/>
      <c r="AW28" s="472"/>
      <c r="AX28" s="473"/>
      <c r="AY28" s="574" t="s">
        <v>187</v>
      </c>
      <c r="AZ28" s="575"/>
      <c r="BA28" s="575"/>
      <c r="BB28" s="576"/>
      <c r="BC28" s="380" t="s">
        <v>49</v>
      </c>
      <c r="BD28" s="381"/>
      <c r="BE28" s="381"/>
      <c r="BF28" s="381"/>
      <c r="BG28" s="381"/>
      <c r="BH28" s="381"/>
      <c r="BI28" s="381"/>
      <c r="BJ28" s="381"/>
      <c r="BK28" s="381"/>
      <c r="BL28" s="381"/>
      <c r="BM28" s="382"/>
      <c r="BN28" s="383">
        <v>9318345</v>
      </c>
      <c r="BO28" s="384"/>
      <c r="BP28" s="384"/>
      <c r="BQ28" s="384"/>
      <c r="BR28" s="384"/>
      <c r="BS28" s="384"/>
      <c r="BT28" s="384"/>
      <c r="BU28" s="385"/>
      <c r="BV28" s="383">
        <v>6374604</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188</v>
      </c>
      <c r="F29" s="450"/>
      <c r="G29" s="450"/>
      <c r="H29" s="450"/>
      <c r="I29" s="450"/>
      <c r="J29" s="450"/>
      <c r="K29" s="451"/>
      <c r="L29" s="471">
        <v>12</v>
      </c>
      <c r="M29" s="472"/>
      <c r="N29" s="472"/>
      <c r="O29" s="472"/>
      <c r="P29" s="514"/>
      <c r="Q29" s="471">
        <v>2060</v>
      </c>
      <c r="R29" s="472"/>
      <c r="S29" s="472"/>
      <c r="T29" s="472"/>
      <c r="U29" s="472"/>
      <c r="V29" s="514"/>
      <c r="W29" s="569"/>
      <c r="X29" s="570"/>
      <c r="Y29" s="571"/>
      <c r="Z29" s="470" t="s">
        <v>189</v>
      </c>
      <c r="AA29" s="450"/>
      <c r="AB29" s="450"/>
      <c r="AC29" s="450"/>
      <c r="AD29" s="450"/>
      <c r="AE29" s="450"/>
      <c r="AF29" s="450"/>
      <c r="AG29" s="451"/>
      <c r="AH29" s="471">
        <v>180</v>
      </c>
      <c r="AI29" s="472"/>
      <c r="AJ29" s="472"/>
      <c r="AK29" s="472"/>
      <c r="AL29" s="514"/>
      <c r="AM29" s="471">
        <v>568980</v>
      </c>
      <c r="AN29" s="472"/>
      <c r="AO29" s="472"/>
      <c r="AP29" s="472"/>
      <c r="AQ29" s="472"/>
      <c r="AR29" s="514"/>
      <c r="AS29" s="471">
        <v>3161</v>
      </c>
      <c r="AT29" s="472"/>
      <c r="AU29" s="472"/>
      <c r="AV29" s="472"/>
      <c r="AW29" s="472"/>
      <c r="AX29" s="473"/>
      <c r="AY29" s="577"/>
      <c r="AZ29" s="578"/>
      <c r="BA29" s="578"/>
      <c r="BB29" s="579"/>
      <c r="BC29" s="454" t="s">
        <v>190</v>
      </c>
      <c r="BD29" s="455"/>
      <c r="BE29" s="455"/>
      <c r="BF29" s="455"/>
      <c r="BG29" s="455"/>
      <c r="BH29" s="455"/>
      <c r="BI29" s="455"/>
      <c r="BJ29" s="455"/>
      <c r="BK29" s="455"/>
      <c r="BL29" s="455"/>
      <c r="BM29" s="456"/>
      <c r="BN29" s="420">
        <v>611665</v>
      </c>
      <c r="BO29" s="421"/>
      <c r="BP29" s="421"/>
      <c r="BQ29" s="421"/>
      <c r="BR29" s="421"/>
      <c r="BS29" s="421"/>
      <c r="BT29" s="421"/>
      <c r="BU29" s="422"/>
      <c r="BV29" s="420">
        <v>611546</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191</v>
      </c>
      <c r="X30" s="588"/>
      <c r="Y30" s="588"/>
      <c r="Z30" s="588"/>
      <c r="AA30" s="588"/>
      <c r="AB30" s="588"/>
      <c r="AC30" s="588"/>
      <c r="AD30" s="588"/>
      <c r="AE30" s="588"/>
      <c r="AF30" s="588"/>
      <c r="AG30" s="589"/>
      <c r="AH30" s="547">
        <v>95.6</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51</v>
      </c>
      <c r="BD30" s="537"/>
      <c r="BE30" s="537"/>
      <c r="BF30" s="537"/>
      <c r="BG30" s="537"/>
      <c r="BH30" s="537"/>
      <c r="BI30" s="537"/>
      <c r="BJ30" s="537"/>
      <c r="BK30" s="537"/>
      <c r="BL30" s="537"/>
      <c r="BM30" s="538"/>
      <c r="BN30" s="539">
        <v>1970468</v>
      </c>
      <c r="BO30" s="540"/>
      <c r="BP30" s="540"/>
      <c r="BQ30" s="540"/>
      <c r="BR30" s="540"/>
      <c r="BS30" s="540"/>
      <c r="BT30" s="540"/>
      <c r="BU30" s="541"/>
      <c r="BV30" s="539">
        <v>1907637</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192</v>
      </c>
      <c r="D32" s="583"/>
      <c r="E32" s="583"/>
      <c r="F32" s="583"/>
      <c r="G32" s="583"/>
      <c r="H32" s="583"/>
      <c r="I32" s="583"/>
      <c r="J32" s="583"/>
      <c r="K32" s="583"/>
      <c r="L32" s="583"/>
      <c r="M32" s="583"/>
      <c r="N32" s="583"/>
      <c r="O32" s="583"/>
      <c r="P32" s="583"/>
      <c r="Q32" s="583"/>
      <c r="R32" s="583"/>
      <c r="S32" s="583"/>
      <c r="U32" s="424" t="s">
        <v>193</v>
      </c>
      <c r="V32" s="424"/>
      <c r="W32" s="424"/>
      <c r="X32" s="424"/>
      <c r="Y32" s="424"/>
      <c r="Z32" s="424"/>
      <c r="AA32" s="424"/>
      <c r="AB32" s="424"/>
      <c r="AC32" s="424"/>
      <c r="AD32" s="424"/>
      <c r="AE32" s="424"/>
      <c r="AF32" s="424"/>
      <c r="AG32" s="424"/>
      <c r="AH32" s="424"/>
      <c r="AI32" s="424"/>
      <c r="AJ32" s="424"/>
      <c r="AK32" s="424"/>
      <c r="AM32" s="424" t="s">
        <v>194</v>
      </c>
      <c r="AN32" s="424"/>
      <c r="AO32" s="424"/>
      <c r="AP32" s="424"/>
      <c r="AQ32" s="424"/>
      <c r="AR32" s="424"/>
      <c r="AS32" s="424"/>
      <c r="AT32" s="424"/>
      <c r="AU32" s="424"/>
      <c r="AV32" s="424"/>
      <c r="AW32" s="424"/>
      <c r="AX32" s="424"/>
      <c r="AY32" s="424"/>
      <c r="AZ32" s="424"/>
      <c r="BA32" s="424"/>
      <c r="BB32" s="424"/>
      <c r="BC32" s="424"/>
      <c r="BE32" s="424" t="s">
        <v>195</v>
      </c>
      <c r="BF32" s="424"/>
      <c r="BG32" s="424"/>
      <c r="BH32" s="424"/>
      <c r="BI32" s="424"/>
      <c r="BJ32" s="424"/>
      <c r="BK32" s="424"/>
      <c r="BL32" s="424"/>
      <c r="BM32" s="424"/>
      <c r="BN32" s="424"/>
      <c r="BO32" s="424"/>
      <c r="BP32" s="424"/>
      <c r="BQ32" s="424"/>
      <c r="BR32" s="424"/>
      <c r="BS32" s="424"/>
      <c r="BT32" s="424"/>
      <c r="BU32" s="424"/>
      <c r="BW32" s="424" t="s">
        <v>196</v>
      </c>
      <c r="BX32" s="424"/>
      <c r="BY32" s="424"/>
      <c r="BZ32" s="424"/>
      <c r="CA32" s="424"/>
      <c r="CB32" s="424"/>
      <c r="CC32" s="424"/>
      <c r="CD32" s="424"/>
      <c r="CE32" s="424"/>
      <c r="CF32" s="424"/>
      <c r="CG32" s="424"/>
      <c r="CH32" s="424"/>
      <c r="CI32" s="424"/>
      <c r="CJ32" s="424"/>
      <c r="CK32" s="424"/>
      <c r="CL32" s="424"/>
      <c r="CM32" s="424"/>
      <c r="CO32" s="424" t="s">
        <v>197</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198</v>
      </c>
      <c r="D33" s="444"/>
      <c r="E33" s="409" t="s">
        <v>199</v>
      </c>
      <c r="F33" s="409"/>
      <c r="G33" s="409"/>
      <c r="H33" s="409"/>
      <c r="I33" s="409"/>
      <c r="J33" s="409"/>
      <c r="K33" s="409"/>
      <c r="L33" s="409"/>
      <c r="M33" s="409"/>
      <c r="N33" s="409"/>
      <c r="O33" s="409"/>
      <c r="P33" s="409"/>
      <c r="Q33" s="409"/>
      <c r="R33" s="409"/>
      <c r="S33" s="409"/>
      <c r="T33" s="200"/>
      <c r="U33" s="444" t="s">
        <v>198</v>
      </c>
      <c r="V33" s="444"/>
      <c r="W33" s="409" t="s">
        <v>199</v>
      </c>
      <c r="X33" s="409"/>
      <c r="Y33" s="409"/>
      <c r="Z33" s="409"/>
      <c r="AA33" s="409"/>
      <c r="AB33" s="409"/>
      <c r="AC33" s="409"/>
      <c r="AD33" s="409"/>
      <c r="AE33" s="409"/>
      <c r="AF33" s="409"/>
      <c r="AG33" s="409"/>
      <c r="AH33" s="409"/>
      <c r="AI33" s="409"/>
      <c r="AJ33" s="409"/>
      <c r="AK33" s="409"/>
      <c r="AL33" s="200"/>
      <c r="AM33" s="444" t="s">
        <v>198</v>
      </c>
      <c r="AN33" s="444"/>
      <c r="AO33" s="409" t="s">
        <v>199</v>
      </c>
      <c r="AP33" s="409"/>
      <c r="AQ33" s="409"/>
      <c r="AR33" s="409"/>
      <c r="AS33" s="409"/>
      <c r="AT33" s="409"/>
      <c r="AU33" s="409"/>
      <c r="AV33" s="409"/>
      <c r="AW33" s="409"/>
      <c r="AX33" s="409"/>
      <c r="AY33" s="409"/>
      <c r="AZ33" s="409"/>
      <c r="BA33" s="409"/>
      <c r="BB33" s="409"/>
      <c r="BC33" s="409"/>
      <c r="BD33" s="201"/>
      <c r="BE33" s="409" t="s">
        <v>200</v>
      </c>
      <c r="BF33" s="409"/>
      <c r="BG33" s="409" t="s">
        <v>201</v>
      </c>
      <c r="BH33" s="409"/>
      <c r="BI33" s="409"/>
      <c r="BJ33" s="409"/>
      <c r="BK33" s="409"/>
      <c r="BL33" s="409"/>
      <c r="BM33" s="409"/>
      <c r="BN33" s="409"/>
      <c r="BO33" s="409"/>
      <c r="BP33" s="409"/>
      <c r="BQ33" s="409"/>
      <c r="BR33" s="409"/>
      <c r="BS33" s="409"/>
      <c r="BT33" s="409"/>
      <c r="BU33" s="409"/>
      <c r="BV33" s="201"/>
      <c r="BW33" s="444" t="s">
        <v>200</v>
      </c>
      <c r="BX33" s="444"/>
      <c r="BY33" s="409" t="s">
        <v>202</v>
      </c>
      <c r="BZ33" s="409"/>
      <c r="CA33" s="409"/>
      <c r="CB33" s="409"/>
      <c r="CC33" s="409"/>
      <c r="CD33" s="409"/>
      <c r="CE33" s="409"/>
      <c r="CF33" s="409"/>
      <c r="CG33" s="409"/>
      <c r="CH33" s="409"/>
      <c r="CI33" s="409"/>
      <c r="CJ33" s="409"/>
      <c r="CK33" s="409"/>
      <c r="CL33" s="409"/>
      <c r="CM33" s="409"/>
      <c r="CN33" s="200"/>
      <c r="CO33" s="444" t="s">
        <v>198</v>
      </c>
      <c r="CP33" s="444"/>
      <c r="CQ33" s="409" t="s">
        <v>203</v>
      </c>
      <c r="CR33" s="409"/>
      <c r="CS33" s="409"/>
      <c r="CT33" s="409"/>
      <c r="CU33" s="409"/>
      <c r="CV33" s="409"/>
      <c r="CW33" s="409"/>
      <c r="CX33" s="409"/>
      <c r="CY33" s="409"/>
      <c r="CZ33" s="409"/>
      <c r="DA33" s="409"/>
      <c r="DB33" s="409"/>
      <c r="DC33" s="409"/>
      <c r="DD33" s="409"/>
      <c r="DE33" s="409"/>
      <c r="DF33" s="200"/>
      <c r="DG33" s="609" t="s">
        <v>204</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国民健康保険事業特別会計</v>
      </c>
      <c r="X34" s="611"/>
      <c r="Y34" s="611"/>
      <c r="Z34" s="611"/>
      <c r="AA34" s="611"/>
      <c r="AB34" s="611"/>
      <c r="AC34" s="611"/>
      <c r="AD34" s="611"/>
      <c r="AE34" s="611"/>
      <c r="AF34" s="611"/>
      <c r="AG34" s="611"/>
      <c r="AH34" s="611"/>
      <c r="AI34" s="611"/>
      <c r="AJ34" s="611"/>
      <c r="AK34" s="611"/>
      <c r="AL34" s="175"/>
      <c r="AM34" s="610">
        <f>IF(AO34="","",MAX(C34:D43,U34:V43)+1)</f>
        <v>6</v>
      </c>
      <c r="AN34" s="610"/>
      <c r="AO34" s="611" t="str">
        <f>IF('各会計、関係団体の財政状況及び健全化判断比率'!B32="","",'各会計、関係団体の財政状況及び健全化判断比率'!B32)</f>
        <v>水道事業特別会計</v>
      </c>
      <c r="AP34" s="611"/>
      <c r="AQ34" s="611"/>
      <c r="AR34" s="611"/>
      <c r="AS34" s="611"/>
      <c r="AT34" s="611"/>
      <c r="AU34" s="611"/>
      <c r="AV34" s="611"/>
      <c r="AW34" s="611"/>
      <c r="AX34" s="611"/>
      <c r="AY34" s="611"/>
      <c r="AZ34" s="611"/>
      <c r="BA34" s="611"/>
      <c r="BB34" s="611"/>
      <c r="BC34" s="611"/>
      <c r="BD34" s="175"/>
      <c r="BE34" s="610">
        <f>IF(BG34="","",MAX(C34:D43,U34:V43,AM34:AN43)+1)</f>
        <v>9</v>
      </c>
      <c r="BF34" s="610"/>
      <c r="BG34" s="611" t="str">
        <f>IF('各会計、関係団体の財政状況及び健全化判断比率'!B35="","",'各会計、関係団体の財政状況及び健全化判断比率'!B35)</f>
        <v>渡船事業特別会計</v>
      </c>
      <c r="BH34" s="611"/>
      <c r="BI34" s="611"/>
      <c r="BJ34" s="611"/>
      <c r="BK34" s="611"/>
      <c r="BL34" s="611"/>
      <c r="BM34" s="611"/>
      <c r="BN34" s="611"/>
      <c r="BO34" s="611"/>
      <c r="BP34" s="611"/>
      <c r="BQ34" s="611"/>
      <c r="BR34" s="611"/>
      <c r="BS34" s="611"/>
      <c r="BT34" s="611"/>
      <c r="BU34" s="611"/>
      <c r="BV34" s="175"/>
      <c r="BW34" s="610">
        <f>IF(BY34="","",MAX(C34:D43,U34:V43,AM34:AN43,BE34:BF43)+1)</f>
        <v>10</v>
      </c>
      <c r="BX34" s="610"/>
      <c r="BY34" s="611" t="str">
        <f>IF('各会計、関係団体の財政状況及び健全化判断比率'!B68="","",'各会計、関係団体の財政状況及び健全化判断比率'!B68)</f>
        <v>柳井広域水道企業団（水道用水供給事業会計）</v>
      </c>
      <c r="BZ34" s="611"/>
      <c r="CA34" s="611"/>
      <c r="CB34" s="611"/>
      <c r="CC34" s="611"/>
      <c r="CD34" s="611"/>
      <c r="CE34" s="611"/>
      <c r="CF34" s="611"/>
      <c r="CG34" s="611"/>
      <c r="CH34" s="611"/>
      <c r="CI34" s="611"/>
      <c r="CJ34" s="611"/>
      <c r="CK34" s="611"/>
      <c r="CL34" s="611"/>
      <c r="CM34" s="611"/>
      <c r="CN34" s="175"/>
      <c r="CO34" s="610">
        <f>IF(CQ34="","",MAX(C34:D43,U34:V43,AM34:AN43,BE34:BF43,BW34:BX43)+1)</f>
        <v>20</v>
      </c>
      <c r="CP34" s="610"/>
      <c r="CQ34" s="611" t="str">
        <f>IF('各会計、関係団体の財政状況及び健全化判断比率'!BS7="","",'各会計、関係団体の財政状況及び健全化判断比率'!BS7)</f>
        <v>大島自動車センター</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介護保険事業特別会計（保険事業勘定）</v>
      </c>
      <c r="X35" s="611"/>
      <c r="Y35" s="611"/>
      <c r="Z35" s="611"/>
      <c r="AA35" s="611"/>
      <c r="AB35" s="611"/>
      <c r="AC35" s="611"/>
      <c r="AD35" s="611"/>
      <c r="AE35" s="611"/>
      <c r="AF35" s="611"/>
      <c r="AG35" s="611"/>
      <c r="AH35" s="611"/>
      <c r="AI35" s="611"/>
      <c r="AJ35" s="611"/>
      <c r="AK35" s="611"/>
      <c r="AL35" s="175"/>
      <c r="AM35" s="610">
        <f t="shared" ref="AM35:AM43" si="0">IF(AO35="","",AM34+1)</f>
        <v>7</v>
      </c>
      <c r="AN35" s="610"/>
      <c r="AO35" s="611" t="str">
        <f>IF('各会計、関係団体の財政状況及び健全化判断比率'!B33="","",'各会計、関係団体の財政状況及び健全化判断比率'!B33)</f>
        <v>病院事業特別会計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11</v>
      </c>
      <c r="BX35" s="610"/>
      <c r="BY35" s="611" t="str">
        <f>IF('各会計、関係団体の財政状況及び健全化判断比率'!B69="","",'各会計、関係団体の財政状況及び健全化判断比率'!B69)</f>
        <v>柳井地区広域消防組合（一般会計）</v>
      </c>
      <c r="BZ35" s="611"/>
      <c r="CA35" s="611"/>
      <c r="CB35" s="611"/>
      <c r="CC35" s="611"/>
      <c r="CD35" s="611"/>
      <c r="CE35" s="611"/>
      <c r="CF35" s="611"/>
      <c r="CG35" s="611"/>
      <c r="CH35" s="611"/>
      <c r="CI35" s="611"/>
      <c r="CJ35" s="611"/>
      <c r="CK35" s="611"/>
      <c r="CL35" s="611"/>
      <c r="CM35" s="611"/>
      <c r="CN35" s="175"/>
      <c r="CO35" s="610">
        <f t="shared" ref="CO35:CO43" si="3">IF(CQ35="","",CO34+1)</f>
        <v>21</v>
      </c>
      <c r="CP35" s="610"/>
      <c r="CQ35" s="611" t="str">
        <f>IF('各会計、関係団体の財政状況及び健全化判断比率'!BS8="","",'各会計、関係団体の財政状況及び健全化判断比率'!BS8)</f>
        <v>東和ふるさとセンター</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後期高齢者医療事業特別会計</v>
      </c>
      <c r="X36" s="611"/>
      <c r="Y36" s="611"/>
      <c r="Z36" s="611"/>
      <c r="AA36" s="611"/>
      <c r="AB36" s="611"/>
      <c r="AC36" s="611"/>
      <c r="AD36" s="611"/>
      <c r="AE36" s="611"/>
      <c r="AF36" s="611"/>
      <c r="AG36" s="611"/>
      <c r="AH36" s="611"/>
      <c r="AI36" s="611"/>
      <c r="AJ36" s="611"/>
      <c r="AK36" s="611"/>
      <c r="AL36" s="175"/>
      <c r="AM36" s="610">
        <f t="shared" si="0"/>
        <v>8</v>
      </c>
      <c r="AN36" s="610"/>
      <c r="AO36" s="611" t="str">
        <f>IF('各会計、関係団体の財政状況及び健全化判断比率'!B34="","",'各会計、関係団体の財政状況及び健全化判断比率'!B34)</f>
        <v>下水道事業特別会計</v>
      </c>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12</v>
      </c>
      <c r="BX36" s="610"/>
      <c r="BY36" s="611" t="str">
        <f>IF('各会計、関係団体の財政状況及び健全化判断比率'!B70="","",'各会計、関係団体の財政状況及び健全化判断比率'!B70)</f>
        <v>山口県市町総合事務組合（一般会計）</v>
      </c>
      <c r="BZ36" s="611"/>
      <c r="CA36" s="611"/>
      <c r="CB36" s="611"/>
      <c r="CC36" s="611"/>
      <c r="CD36" s="611"/>
      <c r="CE36" s="611"/>
      <c r="CF36" s="611"/>
      <c r="CG36" s="611"/>
      <c r="CH36" s="611"/>
      <c r="CI36" s="611"/>
      <c r="CJ36" s="611"/>
      <c r="CK36" s="611"/>
      <c r="CL36" s="611"/>
      <c r="CM36" s="611"/>
      <c r="CN36" s="175"/>
      <c r="CO36" s="610">
        <f t="shared" si="3"/>
        <v>22</v>
      </c>
      <c r="CP36" s="610"/>
      <c r="CQ36" s="611" t="str">
        <f>IF('各会計、関係団体の財政状況及び健全化判断比率'!BS9="","",'各会計、関係団体の財政状況及び健全化判断比率'!BS9)</f>
        <v>サザンセトとうわ</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5</v>
      </c>
      <c r="V37" s="610"/>
      <c r="W37" s="611" t="str">
        <f>IF('各会計、関係団体の財政状況及び健全化判断比率'!B31="","",'各会計、関係団体の財政状況及び健全化判断比率'!B31)</f>
        <v>介護保険事業特別会計（介護サービス勘定）</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13</v>
      </c>
      <c r="BX37" s="610"/>
      <c r="BY37" s="611" t="str">
        <f>IF('各会計、関係団体の財政状況及び健全化判断比率'!B71="","",'各会計、関係団体の財政状況及び健全化判断比率'!B71)</f>
        <v>山口県市町総合事務組合（退職手当特別会計）</v>
      </c>
      <c r="BZ37" s="611"/>
      <c r="CA37" s="611"/>
      <c r="CB37" s="611"/>
      <c r="CC37" s="611"/>
      <c r="CD37" s="611"/>
      <c r="CE37" s="611"/>
      <c r="CF37" s="611"/>
      <c r="CG37" s="611"/>
      <c r="CH37" s="611"/>
      <c r="CI37" s="611"/>
      <c r="CJ37" s="611"/>
      <c r="CK37" s="611"/>
      <c r="CL37" s="611"/>
      <c r="CM37" s="611"/>
      <c r="CN37" s="175"/>
      <c r="CO37" s="610">
        <f t="shared" si="3"/>
        <v>23</v>
      </c>
      <c r="CP37" s="610"/>
      <c r="CQ37" s="611" t="str">
        <f>IF('各会計、関係団体の財政状況及び健全化判断比率'!BS10="","",'各会計、関係団体の財政状況及び健全化判断比率'!BS10)</f>
        <v>山口県大島郡国際文化協会</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14</v>
      </c>
      <c r="BX38" s="610"/>
      <c r="BY38" s="611" t="str">
        <f>IF('各会計、関係団体の財政状況及び健全化判断比率'!B72="","",'各会計、関係団体の財政状況及び健全化判断比率'!B72)</f>
        <v>山口県市町総合事務組合（消防団員補償等特別会計）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15</v>
      </c>
      <c r="BX39" s="610"/>
      <c r="BY39" s="611" t="str">
        <f>IF('各会計、関係団体の財政状況及び健全化判断比率'!B73="","",'各会計、関係団体の財政状況及び健全化判断比率'!B73)</f>
        <v>山口県市町村総合事務組合（非常勤職員公務災害補償特別会計）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16</v>
      </c>
      <c r="BX40" s="610"/>
      <c r="BY40" s="611" t="str">
        <f>IF('各会計、関係団体の財政状況及び健全化判断比率'!B74="","",'各会計、関係団体の財政状況及び健全化判断比率'!B74)</f>
        <v>山口県市町総合組合（山口県市町公平委員会特別会計）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17</v>
      </c>
      <c r="BX41" s="610"/>
      <c r="BY41" s="611" t="str">
        <f>IF('各会計、関係団体の財政状況及び健全化判断比率'!B75="","",'各会計、関係団体の財政状況及び健全化判断比率'!B75)</f>
        <v>山口県市町総合事務組合（交通災害共済特別会計）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18</v>
      </c>
      <c r="BX42" s="610"/>
      <c r="BY42" s="611" t="str">
        <f>IF('各会計、関係団体の財政状況及び健全化判断比率'!B76="","",'各会計、関係団体の財政状況及び健全化判断比率'!B76)</f>
        <v>山口県市町総合事務組合（山口県自治会館管理特別会計）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f t="shared" si="2"/>
        <v>19</v>
      </c>
      <c r="BX43" s="610"/>
      <c r="BY43" s="611" t="str">
        <f>IF('各会計、関係団体の財政状況及び健全化判断比率'!B77="","",'各会計、関係団体の財政状況及び健全化判断比率'!B77)</f>
        <v>山口県後期高齢者医療広域連合（一般会計）</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205</v>
      </c>
      <c r="E46" s="613" t="s">
        <v>206</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207</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208</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209</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210</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211</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212</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213</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orJAscDSb2h2uY/9Qf9LZoWm5V6eNw5oeLxMrKSPPgDhRhmUqGSeFPToMPfT66/HAf1QCxFdQa+yixyrF/NgeQ==" saltValue="qjUOZtTgOZuKPOj8cq6xc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214</v>
      </c>
      <c r="DI1" s="616"/>
      <c r="DJ1" s="616"/>
      <c r="DK1" s="616"/>
      <c r="DL1" s="616"/>
      <c r="DM1" s="616"/>
      <c r="DN1" s="617"/>
      <c r="DO1" s="208"/>
      <c r="DP1" s="615" t="s">
        <v>215</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216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217</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218</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219</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220</v>
      </c>
      <c r="S4" s="619"/>
      <c r="T4" s="619"/>
      <c r="U4" s="619"/>
      <c r="V4" s="619"/>
      <c r="W4" s="619"/>
      <c r="X4" s="619"/>
      <c r="Y4" s="620"/>
      <c r="Z4" s="618" t="s">
        <v>221</v>
      </c>
      <c r="AA4" s="619"/>
      <c r="AB4" s="619"/>
      <c r="AC4" s="620"/>
      <c r="AD4" s="618" t="s">
        <v>222</v>
      </c>
      <c r="AE4" s="619"/>
      <c r="AF4" s="619"/>
      <c r="AG4" s="619"/>
      <c r="AH4" s="619"/>
      <c r="AI4" s="619"/>
      <c r="AJ4" s="619"/>
      <c r="AK4" s="620"/>
      <c r="AL4" s="618" t="s">
        <v>221</v>
      </c>
      <c r="AM4" s="619"/>
      <c r="AN4" s="619"/>
      <c r="AO4" s="620"/>
      <c r="AP4" s="621" t="s">
        <v>223</v>
      </c>
      <c r="AQ4" s="621"/>
      <c r="AR4" s="621"/>
      <c r="AS4" s="621"/>
      <c r="AT4" s="621"/>
      <c r="AU4" s="621"/>
      <c r="AV4" s="621"/>
      <c r="AW4" s="621"/>
      <c r="AX4" s="621"/>
      <c r="AY4" s="621"/>
      <c r="AZ4" s="621"/>
      <c r="BA4" s="621"/>
      <c r="BB4" s="621"/>
      <c r="BC4" s="621"/>
      <c r="BD4" s="621"/>
      <c r="BE4" s="621"/>
      <c r="BF4" s="621"/>
      <c r="BG4" s="621" t="s">
        <v>224</v>
      </c>
      <c r="BH4" s="621"/>
      <c r="BI4" s="621"/>
      <c r="BJ4" s="621"/>
      <c r="BK4" s="621"/>
      <c r="BL4" s="621"/>
      <c r="BM4" s="621"/>
      <c r="BN4" s="621"/>
      <c r="BO4" s="621" t="s">
        <v>221</v>
      </c>
      <c r="BP4" s="621"/>
      <c r="BQ4" s="621"/>
      <c r="BR4" s="621"/>
      <c r="BS4" s="621" t="s">
        <v>225</v>
      </c>
      <c r="BT4" s="621"/>
      <c r="BU4" s="621"/>
      <c r="BV4" s="621"/>
      <c r="BW4" s="621"/>
      <c r="BX4" s="621"/>
      <c r="BY4" s="621"/>
      <c r="BZ4" s="621"/>
      <c r="CA4" s="621"/>
      <c r="CB4" s="621"/>
      <c r="CD4" s="618" t="s">
        <v>226</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227</v>
      </c>
      <c r="C5" s="623"/>
      <c r="D5" s="623"/>
      <c r="E5" s="623"/>
      <c r="F5" s="623"/>
      <c r="G5" s="623"/>
      <c r="H5" s="623"/>
      <c r="I5" s="623"/>
      <c r="J5" s="623"/>
      <c r="K5" s="623"/>
      <c r="L5" s="623"/>
      <c r="M5" s="623"/>
      <c r="N5" s="623"/>
      <c r="O5" s="623"/>
      <c r="P5" s="623"/>
      <c r="Q5" s="624"/>
      <c r="R5" s="625">
        <v>4031440</v>
      </c>
      <c r="S5" s="626"/>
      <c r="T5" s="626"/>
      <c r="U5" s="626"/>
      <c r="V5" s="626"/>
      <c r="W5" s="626"/>
      <c r="X5" s="626"/>
      <c r="Y5" s="627"/>
      <c r="Z5" s="628">
        <v>22.4</v>
      </c>
      <c r="AA5" s="628"/>
      <c r="AB5" s="628"/>
      <c r="AC5" s="628"/>
      <c r="AD5" s="629">
        <v>4031440</v>
      </c>
      <c r="AE5" s="629"/>
      <c r="AF5" s="629"/>
      <c r="AG5" s="629"/>
      <c r="AH5" s="629"/>
      <c r="AI5" s="629"/>
      <c r="AJ5" s="629"/>
      <c r="AK5" s="629"/>
      <c r="AL5" s="630">
        <v>35.1</v>
      </c>
      <c r="AM5" s="631"/>
      <c r="AN5" s="631"/>
      <c r="AO5" s="632"/>
      <c r="AP5" s="622" t="s">
        <v>228</v>
      </c>
      <c r="AQ5" s="623"/>
      <c r="AR5" s="623"/>
      <c r="AS5" s="623"/>
      <c r="AT5" s="623"/>
      <c r="AU5" s="623"/>
      <c r="AV5" s="623"/>
      <c r="AW5" s="623"/>
      <c r="AX5" s="623"/>
      <c r="AY5" s="623"/>
      <c r="AZ5" s="623"/>
      <c r="BA5" s="623"/>
      <c r="BB5" s="623"/>
      <c r="BC5" s="623"/>
      <c r="BD5" s="623"/>
      <c r="BE5" s="623"/>
      <c r="BF5" s="624"/>
      <c r="BG5" s="636">
        <v>4028795</v>
      </c>
      <c r="BH5" s="637"/>
      <c r="BI5" s="637"/>
      <c r="BJ5" s="637"/>
      <c r="BK5" s="637"/>
      <c r="BL5" s="637"/>
      <c r="BM5" s="637"/>
      <c r="BN5" s="638"/>
      <c r="BO5" s="639">
        <v>99.9</v>
      </c>
      <c r="BP5" s="639"/>
      <c r="BQ5" s="639"/>
      <c r="BR5" s="639"/>
      <c r="BS5" s="640">
        <v>6371</v>
      </c>
      <c r="BT5" s="640"/>
      <c r="BU5" s="640"/>
      <c r="BV5" s="640"/>
      <c r="BW5" s="640"/>
      <c r="BX5" s="640"/>
      <c r="BY5" s="640"/>
      <c r="BZ5" s="640"/>
      <c r="CA5" s="640"/>
      <c r="CB5" s="644"/>
      <c r="CD5" s="618" t="s">
        <v>223</v>
      </c>
      <c r="CE5" s="619"/>
      <c r="CF5" s="619"/>
      <c r="CG5" s="619"/>
      <c r="CH5" s="619"/>
      <c r="CI5" s="619"/>
      <c r="CJ5" s="619"/>
      <c r="CK5" s="619"/>
      <c r="CL5" s="619"/>
      <c r="CM5" s="619"/>
      <c r="CN5" s="619"/>
      <c r="CO5" s="619"/>
      <c r="CP5" s="619"/>
      <c r="CQ5" s="620"/>
      <c r="CR5" s="618" t="s">
        <v>229</v>
      </c>
      <c r="CS5" s="619"/>
      <c r="CT5" s="619"/>
      <c r="CU5" s="619"/>
      <c r="CV5" s="619"/>
      <c r="CW5" s="619"/>
      <c r="CX5" s="619"/>
      <c r="CY5" s="620"/>
      <c r="CZ5" s="618" t="s">
        <v>221</v>
      </c>
      <c r="DA5" s="619"/>
      <c r="DB5" s="619"/>
      <c r="DC5" s="620"/>
      <c r="DD5" s="618" t="s">
        <v>230</v>
      </c>
      <c r="DE5" s="619"/>
      <c r="DF5" s="619"/>
      <c r="DG5" s="619"/>
      <c r="DH5" s="619"/>
      <c r="DI5" s="619"/>
      <c r="DJ5" s="619"/>
      <c r="DK5" s="619"/>
      <c r="DL5" s="619"/>
      <c r="DM5" s="619"/>
      <c r="DN5" s="619"/>
      <c r="DO5" s="619"/>
      <c r="DP5" s="620"/>
      <c r="DQ5" s="618" t="s">
        <v>231</v>
      </c>
      <c r="DR5" s="619"/>
      <c r="DS5" s="619"/>
      <c r="DT5" s="619"/>
      <c r="DU5" s="619"/>
      <c r="DV5" s="619"/>
      <c r="DW5" s="619"/>
      <c r="DX5" s="619"/>
      <c r="DY5" s="619"/>
      <c r="DZ5" s="619"/>
      <c r="EA5" s="619"/>
      <c r="EB5" s="619"/>
      <c r="EC5" s="620"/>
    </row>
    <row r="6" spans="2:143" ht="11.25" customHeight="1" x14ac:dyDescent="0.2">
      <c r="B6" s="633" t="s">
        <v>232</v>
      </c>
      <c r="C6" s="634"/>
      <c r="D6" s="634"/>
      <c r="E6" s="634"/>
      <c r="F6" s="634"/>
      <c r="G6" s="634"/>
      <c r="H6" s="634"/>
      <c r="I6" s="634"/>
      <c r="J6" s="634"/>
      <c r="K6" s="634"/>
      <c r="L6" s="634"/>
      <c r="M6" s="634"/>
      <c r="N6" s="634"/>
      <c r="O6" s="634"/>
      <c r="P6" s="634"/>
      <c r="Q6" s="635"/>
      <c r="R6" s="636">
        <v>111088</v>
      </c>
      <c r="S6" s="637"/>
      <c r="T6" s="637"/>
      <c r="U6" s="637"/>
      <c r="V6" s="637"/>
      <c r="W6" s="637"/>
      <c r="X6" s="637"/>
      <c r="Y6" s="638"/>
      <c r="Z6" s="639">
        <v>0.6</v>
      </c>
      <c r="AA6" s="639"/>
      <c r="AB6" s="639"/>
      <c r="AC6" s="639"/>
      <c r="AD6" s="640">
        <v>111088</v>
      </c>
      <c r="AE6" s="640"/>
      <c r="AF6" s="640"/>
      <c r="AG6" s="640"/>
      <c r="AH6" s="640"/>
      <c r="AI6" s="640"/>
      <c r="AJ6" s="640"/>
      <c r="AK6" s="640"/>
      <c r="AL6" s="641">
        <v>1</v>
      </c>
      <c r="AM6" s="642"/>
      <c r="AN6" s="642"/>
      <c r="AO6" s="643"/>
      <c r="AP6" s="633" t="s">
        <v>233</v>
      </c>
      <c r="AQ6" s="634"/>
      <c r="AR6" s="634"/>
      <c r="AS6" s="634"/>
      <c r="AT6" s="634"/>
      <c r="AU6" s="634"/>
      <c r="AV6" s="634"/>
      <c r="AW6" s="634"/>
      <c r="AX6" s="634"/>
      <c r="AY6" s="634"/>
      <c r="AZ6" s="634"/>
      <c r="BA6" s="634"/>
      <c r="BB6" s="634"/>
      <c r="BC6" s="634"/>
      <c r="BD6" s="634"/>
      <c r="BE6" s="634"/>
      <c r="BF6" s="635"/>
      <c r="BG6" s="636">
        <v>4028795</v>
      </c>
      <c r="BH6" s="637"/>
      <c r="BI6" s="637"/>
      <c r="BJ6" s="637"/>
      <c r="BK6" s="637"/>
      <c r="BL6" s="637"/>
      <c r="BM6" s="637"/>
      <c r="BN6" s="638"/>
      <c r="BO6" s="639">
        <v>99.9</v>
      </c>
      <c r="BP6" s="639"/>
      <c r="BQ6" s="639"/>
      <c r="BR6" s="639"/>
      <c r="BS6" s="640">
        <v>6371</v>
      </c>
      <c r="BT6" s="640"/>
      <c r="BU6" s="640"/>
      <c r="BV6" s="640"/>
      <c r="BW6" s="640"/>
      <c r="BX6" s="640"/>
      <c r="BY6" s="640"/>
      <c r="BZ6" s="640"/>
      <c r="CA6" s="640"/>
      <c r="CB6" s="644"/>
      <c r="CD6" s="622" t="s">
        <v>234</v>
      </c>
      <c r="CE6" s="623"/>
      <c r="CF6" s="623"/>
      <c r="CG6" s="623"/>
      <c r="CH6" s="623"/>
      <c r="CI6" s="623"/>
      <c r="CJ6" s="623"/>
      <c r="CK6" s="623"/>
      <c r="CL6" s="623"/>
      <c r="CM6" s="623"/>
      <c r="CN6" s="623"/>
      <c r="CO6" s="623"/>
      <c r="CP6" s="623"/>
      <c r="CQ6" s="624"/>
      <c r="CR6" s="636">
        <v>87928</v>
      </c>
      <c r="CS6" s="637"/>
      <c r="CT6" s="637"/>
      <c r="CU6" s="637"/>
      <c r="CV6" s="637"/>
      <c r="CW6" s="637"/>
      <c r="CX6" s="637"/>
      <c r="CY6" s="638"/>
      <c r="CZ6" s="630">
        <v>0.5</v>
      </c>
      <c r="DA6" s="631"/>
      <c r="DB6" s="631"/>
      <c r="DC6" s="647"/>
      <c r="DD6" s="645" t="s">
        <v>235</v>
      </c>
      <c r="DE6" s="637"/>
      <c r="DF6" s="637"/>
      <c r="DG6" s="637"/>
      <c r="DH6" s="637"/>
      <c r="DI6" s="637"/>
      <c r="DJ6" s="637"/>
      <c r="DK6" s="637"/>
      <c r="DL6" s="637"/>
      <c r="DM6" s="637"/>
      <c r="DN6" s="637"/>
      <c r="DO6" s="637"/>
      <c r="DP6" s="638"/>
      <c r="DQ6" s="645">
        <v>87848</v>
      </c>
      <c r="DR6" s="637"/>
      <c r="DS6" s="637"/>
      <c r="DT6" s="637"/>
      <c r="DU6" s="637"/>
      <c r="DV6" s="637"/>
      <c r="DW6" s="637"/>
      <c r="DX6" s="637"/>
      <c r="DY6" s="637"/>
      <c r="DZ6" s="637"/>
      <c r="EA6" s="637"/>
      <c r="EB6" s="637"/>
      <c r="EC6" s="646"/>
    </row>
    <row r="7" spans="2:143" ht="11.25" customHeight="1" x14ac:dyDescent="0.2">
      <c r="B7" s="633" t="s">
        <v>236</v>
      </c>
      <c r="C7" s="634"/>
      <c r="D7" s="634"/>
      <c r="E7" s="634"/>
      <c r="F7" s="634"/>
      <c r="G7" s="634"/>
      <c r="H7" s="634"/>
      <c r="I7" s="634"/>
      <c r="J7" s="634"/>
      <c r="K7" s="634"/>
      <c r="L7" s="634"/>
      <c r="M7" s="634"/>
      <c r="N7" s="634"/>
      <c r="O7" s="634"/>
      <c r="P7" s="634"/>
      <c r="Q7" s="635"/>
      <c r="R7" s="636">
        <v>874</v>
      </c>
      <c r="S7" s="637"/>
      <c r="T7" s="637"/>
      <c r="U7" s="637"/>
      <c r="V7" s="637"/>
      <c r="W7" s="637"/>
      <c r="X7" s="637"/>
      <c r="Y7" s="638"/>
      <c r="Z7" s="639">
        <v>0</v>
      </c>
      <c r="AA7" s="639"/>
      <c r="AB7" s="639"/>
      <c r="AC7" s="639"/>
      <c r="AD7" s="640">
        <v>874</v>
      </c>
      <c r="AE7" s="640"/>
      <c r="AF7" s="640"/>
      <c r="AG7" s="640"/>
      <c r="AH7" s="640"/>
      <c r="AI7" s="640"/>
      <c r="AJ7" s="640"/>
      <c r="AK7" s="640"/>
      <c r="AL7" s="641">
        <v>0</v>
      </c>
      <c r="AM7" s="642"/>
      <c r="AN7" s="642"/>
      <c r="AO7" s="643"/>
      <c r="AP7" s="633" t="s">
        <v>237</v>
      </c>
      <c r="AQ7" s="634"/>
      <c r="AR7" s="634"/>
      <c r="AS7" s="634"/>
      <c r="AT7" s="634"/>
      <c r="AU7" s="634"/>
      <c r="AV7" s="634"/>
      <c r="AW7" s="634"/>
      <c r="AX7" s="634"/>
      <c r="AY7" s="634"/>
      <c r="AZ7" s="634"/>
      <c r="BA7" s="634"/>
      <c r="BB7" s="634"/>
      <c r="BC7" s="634"/>
      <c r="BD7" s="634"/>
      <c r="BE7" s="634"/>
      <c r="BF7" s="635"/>
      <c r="BG7" s="636">
        <v>3234736</v>
      </c>
      <c r="BH7" s="637"/>
      <c r="BI7" s="637"/>
      <c r="BJ7" s="637"/>
      <c r="BK7" s="637"/>
      <c r="BL7" s="637"/>
      <c r="BM7" s="637"/>
      <c r="BN7" s="638"/>
      <c r="BO7" s="639">
        <v>80.2</v>
      </c>
      <c r="BP7" s="639"/>
      <c r="BQ7" s="639"/>
      <c r="BR7" s="639"/>
      <c r="BS7" s="640">
        <v>6371</v>
      </c>
      <c r="BT7" s="640"/>
      <c r="BU7" s="640"/>
      <c r="BV7" s="640"/>
      <c r="BW7" s="640"/>
      <c r="BX7" s="640"/>
      <c r="BY7" s="640"/>
      <c r="BZ7" s="640"/>
      <c r="CA7" s="640"/>
      <c r="CB7" s="644"/>
      <c r="CD7" s="633" t="s">
        <v>238</v>
      </c>
      <c r="CE7" s="634"/>
      <c r="CF7" s="634"/>
      <c r="CG7" s="634"/>
      <c r="CH7" s="634"/>
      <c r="CI7" s="634"/>
      <c r="CJ7" s="634"/>
      <c r="CK7" s="634"/>
      <c r="CL7" s="634"/>
      <c r="CM7" s="634"/>
      <c r="CN7" s="634"/>
      <c r="CO7" s="634"/>
      <c r="CP7" s="634"/>
      <c r="CQ7" s="635"/>
      <c r="CR7" s="636">
        <v>4550624</v>
      </c>
      <c r="CS7" s="637"/>
      <c r="CT7" s="637"/>
      <c r="CU7" s="637"/>
      <c r="CV7" s="637"/>
      <c r="CW7" s="637"/>
      <c r="CX7" s="637"/>
      <c r="CY7" s="638"/>
      <c r="CZ7" s="639">
        <v>26.6</v>
      </c>
      <c r="DA7" s="639"/>
      <c r="DB7" s="639"/>
      <c r="DC7" s="639"/>
      <c r="DD7" s="645">
        <v>162849</v>
      </c>
      <c r="DE7" s="637"/>
      <c r="DF7" s="637"/>
      <c r="DG7" s="637"/>
      <c r="DH7" s="637"/>
      <c r="DI7" s="637"/>
      <c r="DJ7" s="637"/>
      <c r="DK7" s="637"/>
      <c r="DL7" s="637"/>
      <c r="DM7" s="637"/>
      <c r="DN7" s="637"/>
      <c r="DO7" s="637"/>
      <c r="DP7" s="638"/>
      <c r="DQ7" s="645">
        <v>4172433</v>
      </c>
      <c r="DR7" s="637"/>
      <c r="DS7" s="637"/>
      <c r="DT7" s="637"/>
      <c r="DU7" s="637"/>
      <c r="DV7" s="637"/>
      <c r="DW7" s="637"/>
      <c r="DX7" s="637"/>
      <c r="DY7" s="637"/>
      <c r="DZ7" s="637"/>
      <c r="EA7" s="637"/>
      <c r="EB7" s="637"/>
      <c r="EC7" s="646"/>
    </row>
    <row r="8" spans="2:143" ht="11.25" customHeight="1" x14ac:dyDescent="0.2">
      <c r="B8" s="633" t="s">
        <v>239</v>
      </c>
      <c r="C8" s="634"/>
      <c r="D8" s="634"/>
      <c r="E8" s="634"/>
      <c r="F8" s="634"/>
      <c r="G8" s="634"/>
      <c r="H8" s="634"/>
      <c r="I8" s="634"/>
      <c r="J8" s="634"/>
      <c r="K8" s="634"/>
      <c r="L8" s="634"/>
      <c r="M8" s="634"/>
      <c r="N8" s="634"/>
      <c r="O8" s="634"/>
      <c r="P8" s="634"/>
      <c r="Q8" s="635"/>
      <c r="R8" s="636">
        <v>6263</v>
      </c>
      <c r="S8" s="637"/>
      <c r="T8" s="637"/>
      <c r="U8" s="637"/>
      <c r="V8" s="637"/>
      <c r="W8" s="637"/>
      <c r="X8" s="637"/>
      <c r="Y8" s="638"/>
      <c r="Z8" s="639">
        <v>0</v>
      </c>
      <c r="AA8" s="639"/>
      <c r="AB8" s="639"/>
      <c r="AC8" s="639"/>
      <c r="AD8" s="640">
        <v>6263</v>
      </c>
      <c r="AE8" s="640"/>
      <c r="AF8" s="640"/>
      <c r="AG8" s="640"/>
      <c r="AH8" s="640"/>
      <c r="AI8" s="640"/>
      <c r="AJ8" s="640"/>
      <c r="AK8" s="640"/>
      <c r="AL8" s="641">
        <v>0.1</v>
      </c>
      <c r="AM8" s="642"/>
      <c r="AN8" s="642"/>
      <c r="AO8" s="643"/>
      <c r="AP8" s="633" t="s">
        <v>240</v>
      </c>
      <c r="AQ8" s="634"/>
      <c r="AR8" s="634"/>
      <c r="AS8" s="634"/>
      <c r="AT8" s="634"/>
      <c r="AU8" s="634"/>
      <c r="AV8" s="634"/>
      <c r="AW8" s="634"/>
      <c r="AX8" s="634"/>
      <c r="AY8" s="634"/>
      <c r="AZ8" s="634"/>
      <c r="BA8" s="634"/>
      <c r="BB8" s="634"/>
      <c r="BC8" s="634"/>
      <c r="BD8" s="634"/>
      <c r="BE8" s="634"/>
      <c r="BF8" s="635"/>
      <c r="BG8" s="636">
        <v>22759</v>
      </c>
      <c r="BH8" s="637"/>
      <c r="BI8" s="637"/>
      <c r="BJ8" s="637"/>
      <c r="BK8" s="637"/>
      <c r="BL8" s="637"/>
      <c r="BM8" s="637"/>
      <c r="BN8" s="638"/>
      <c r="BO8" s="639">
        <v>0.6</v>
      </c>
      <c r="BP8" s="639"/>
      <c r="BQ8" s="639"/>
      <c r="BR8" s="639"/>
      <c r="BS8" s="640" t="s">
        <v>241</v>
      </c>
      <c r="BT8" s="640"/>
      <c r="BU8" s="640"/>
      <c r="BV8" s="640"/>
      <c r="BW8" s="640"/>
      <c r="BX8" s="640"/>
      <c r="BY8" s="640"/>
      <c r="BZ8" s="640"/>
      <c r="CA8" s="640"/>
      <c r="CB8" s="644"/>
      <c r="CD8" s="633" t="s">
        <v>242</v>
      </c>
      <c r="CE8" s="634"/>
      <c r="CF8" s="634"/>
      <c r="CG8" s="634"/>
      <c r="CH8" s="634"/>
      <c r="CI8" s="634"/>
      <c r="CJ8" s="634"/>
      <c r="CK8" s="634"/>
      <c r="CL8" s="634"/>
      <c r="CM8" s="634"/>
      <c r="CN8" s="634"/>
      <c r="CO8" s="634"/>
      <c r="CP8" s="634"/>
      <c r="CQ8" s="635"/>
      <c r="CR8" s="636">
        <v>3662183</v>
      </c>
      <c r="CS8" s="637"/>
      <c r="CT8" s="637"/>
      <c r="CU8" s="637"/>
      <c r="CV8" s="637"/>
      <c r="CW8" s="637"/>
      <c r="CX8" s="637"/>
      <c r="CY8" s="638"/>
      <c r="CZ8" s="639">
        <v>21.4</v>
      </c>
      <c r="DA8" s="639"/>
      <c r="DB8" s="639"/>
      <c r="DC8" s="639"/>
      <c r="DD8" s="645">
        <v>6711</v>
      </c>
      <c r="DE8" s="637"/>
      <c r="DF8" s="637"/>
      <c r="DG8" s="637"/>
      <c r="DH8" s="637"/>
      <c r="DI8" s="637"/>
      <c r="DJ8" s="637"/>
      <c r="DK8" s="637"/>
      <c r="DL8" s="637"/>
      <c r="DM8" s="637"/>
      <c r="DN8" s="637"/>
      <c r="DO8" s="637"/>
      <c r="DP8" s="638"/>
      <c r="DQ8" s="645">
        <v>1874959</v>
      </c>
      <c r="DR8" s="637"/>
      <c r="DS8" s="637"/>
      <c r="DT8" s="637"/>
      <c r="DU8" s="637"/>
      <c r="DV8" s="637"/>
      <c r="DW8" s="637"/>
      <c r="DX8" s="637"/>
      <c r="DY8" s="637"/>
      <c r="DZ8" s="637"/>
      <c r="EA8" s="637"/>
      <c r="EB8" s="637"/>
      <c r="EC8" s="646"/>
    </row>
    <row r="9" spans="2:143" ht="11.25" customHeight="1" x14ac:dyDescent="0.2">
      <c r="B9" s="633" t="s">
        <v>243</v>
      </c>
      <c r="C9" s="634"/>
      <c r="D9" s="634"/>
      <c r="E9" s="634"/>
      <c r="F9" s="634"/>
      <c r="G9" s="634"/>
      <c r="H9" s="634"/>
      <c r="I9" s="634"/>
      <c r="J9" s="634"/>
      <c r="K9" s="634"/>
      <c r="L9" s="634"/>
      <c r="M9" s="634"/>
      <c r="N9" s="634"/>
      <c r="O9" s="634"/>
      <c r="P9" s="634"/>
      <c r="Q9" s="635"/>
      <c r="R9" s="636">
        <v>4598</v>
      </c>
      <c r="S9" s="637"/>
      <c r="T9" s="637"/>
      <c r="U9" s="637"/>
      <c r="V9" s="637"/>
      <c r="W9" s="637"/>
      <c r="X9" s="637"/>
      <c r="Y9" s="638"/>
      <c r="Z9" s="639">
        <v>0</v>
      </c>
      <c r="AA9" s="639"/>
      <c r="AB9" s="639"/>
      <c r="AC9" s="639"/>
      <c r="AD9" s="640">
        <v>4598</v>
      </c>
      <c r="AE9" s="640"/>
      <c r="AF9" s="640"/>
      <c r="AG9" s="640"/>
      <c r="AH9" s="640"/>
      <c r="AI9" s="640"/>
      <c r="AJ9" s="640"/>
      <c r="AK9" s="640"/>
      <c r="AL9" s="641">
        <v>0</v>
      </c>
      <c r="AM9" s="642"/>
      <c r="AN9" s="642"/>
      <c r="AO9" s="643"/>
      <c r="AP9" s="633" t="s">
        <v>244</v>
      </c>
      <c r="AQ9" s="634"/>
      <c r="AR9" s="634"/>
      <c r="AS9" s="634"/>
      <c r="AT9" s="634"/>
      <c r="AU9" s="634"/>
      <c r="AV9" s="634"/>
      <c r="AW9" s="634"/>
      <c r="AX9" s="634"/>
      <c r="AY9" s="634"/>
      <c r="AZ9" s="634"/>
      <c r="BA9" s="634"/>
      <c r="BB9" s="634"/>
      <c r="BC9" s="634"/>
      <c r="BD9" s="634"/>
      <c r="BE9" s="634"/>
      <c r="BF9" s="635"/>
      <c r="BG9" s="636">
        <v>3161369</v>
      </c>
      <c r="BH9" s="637"/>
      <c r="BI9" s="637"/>
      <c r="BJ9" s="637"/>
      <c r="BK9" s="637"/>
      <c r="BL9" s="637"/>
      <c r="BM9" s="637"/>
      <c r="BN9" s="638"/>
      <c r="BO9" s="639">
        <v>78.400000000000006</v>
      </c>
      <c r="BP9" s="639"/>
      <c r="BQ9" s="639"/>
      <c r="BR9" s="639"/>
      <c r="BS9" s="640" t="s">
        <v>235</v>
      </c>
      <c r="BT9" s="640"/>
      <c r="BU9" s="640"/>
      <c r="BV9" s="640"/>
      <c r="BW9" s="640"/>
      <c r="BX9" s="640"/>
      <c r="BY9" s="640"/>
      <c r="BZ9" s="640"/>
      <c r="CA9" s="640"/>
      <c r="CB9" s="644"/>
      <c r="CD9" s="633" t="s">
        <v>245</v>
      </c>
      <c r="CE9" s="634"/>
      <c r="CF9" s="634"/>
      <c r="CG9" s="634"/>
      <c r="CH9" s="634"/>
      <c r="CI9" s="634"/>
      <c r="CJ9" s="634"/>
      <c r="CK9" s="634"/>
      <c r="CL9" s="634"/>
      <c r="CM9" s="634"/>
      <c r="CN9" s="634"/>
      <c r="CO9" s="634"/>
      <c r="CP9" s="634"/>
      <c r="CQ9" s="635"/>
      <c r="CR9" s="636">
        <v>2751300</v>
      </c>
      <c r="CS9" s="637"/>
      <c r="CT9" s="637"/>
      <c r="CU9" s="637"/>
      <c r="CV9" s="637"/>
      <c r="CW9" s="637"/>
      <c r="CX9" s="637"/>
      <c r="CY9" s="638"/>
      <c r="CZ9" s="639">
        <v>16.100000000000001</v>
      </c>
      <c r="DA9" s="639"/>
      <c r="DB9" s="639"/>
      <c r="DC9" s="639"/>
      <c r="DD9" s="645">
        <v>41638</v>
      </c>
      <c r="DE9" s="637"/>
      <c r="DF9" s="637"/>
      <c r="DG9" s="637"/>
      <c r="DH9" s="637"/>
      <c r="DI9" s="637"/>
      <c r="DJ9" s="637"/>
      <c r="DK9" s="637"/>
      <c r="DL9" s="637"/>
      <c r="DM9" s="637"/>
      <c r="DN9" s="637"/>
      <c r="DO9" s="637"/>
      <c r="DP9" s="638"/>
      <c r="DQ9" s="645">
        <v>2411470</v>
      </c>
      <c r="DR9" s="637"/>
      <c r="DS9" s="637"/>
      <c r="DT9" s="637"/>
      <c r="DU9" s="637"/>
      <c r="DV9" s="637"/>
      <c r="DW9" s="637"/>
      <c r="DX9" s="637"/>
      <c r="DY9" s="637"/>
      <c r="DZ9" s="637"/>
      <c r="EA9" s="637"/>
      <c r="EB9" s="637"/>
      <c r="EC9" s="646"/>
    </row>
    <row r="10" spans="2:143" ht="11.25" customHeight="1" x14ac:dyDescent="0.2">
      <c r="B10" s="633" t="s">
        <v>246</v>
      </c>
      <c r="C10" s="634"/>
      <c r="D10" s="634"/>
      <c r="E10" s="634"/>
      <c r="F10" s="634"/>
      <c r="G10" s="634"/>
      <c r="H10" s="634"/>
      <c r="I10" s="634"/>
      <c r="J10" s="634"/>
      <c r="K10" s="634"/>
      <c r="L10" s="634"/>
      <c r="M10" s="634"/>
      <c r="N10" s="634"/>
      <c r="O10" s="634"/>
      <c r="P10" s="634"/>
      <c r="Q10" s="635"/>
      <c r="R10" s="636" t="s">
        <v>241</v>
      </c>
      <c r="S10" s="637"/>
      <c r="T10" s="637"/>
      <c r="U10" s="637"/>
      <c r="V10" s="637"/>
      <c r="W10" s="637"/>
      <c r="X10" s="637"/>
      <c r="Y10" s="638"/>
      <c r="Z10" s="639" t="s">
        <v>235</v>
      </c>
      <c r="AA10" s="639"/>
      <c r="AB10" s="639"/>
      <c r="AC10" s="639"/>
      <c r="AD10" s="640" t="s">
        <v>241</v>
      </c>
      <c r="AE10" s="640"/>
      <c r="AF10" s="640"/>
      <c r="AG10" s="640"/>
      <c r="AH10" s="640"/>
      <c r="AI10" s="640"/>
      <c r="AJ10" s="640"/>
      <c r="AK10" s="640"/>
      <c r="AL10" s="641" t="s">
        <v>241</v>
      </c>
      <c r="AM10" s="642"/>
      <c r="AN10" s="642"/>
      <c r="AO10" s="643"/>
      <c r="AP10" s="633" t="s">
        <v>247</v>
      </c>
      <c r="AQ10" s="634"/>
      <c r="AR10" s="634"/>
      <c r="AS10" s="634"/>
      <c r="AT10" s="634"/>
      <c r="AU10" s="634"/>
      <c r="AV10" s="634"/>
      <c r="AW10" s="634"/>
      <c r="AX10" s="634"/>
      <c r="AY10" s="634"/>
      <c r="AZ10" s="634"/>
      <c r="BA10" s="634"/>
      <c r="BB10" s="634"/>
      <c r="BC10" s="634"/>
      <c r="BD10" s="634"/>
      <c r="BE10" s="634"/>
      <c r="BF10" s="635"/>
      <c r="BG10" s="636">
        <v>28309</v>
      </c>
      <c r="BH10" s="637"/>
      <c r="BI10" s="637"/>
      <c r="BJ10" s="637"/>
      <c r="BK10" s="637"/>
      <c r="BL10" s="637"/>
      <c r="BM10" s="637"/>
      <c r="BN10" s="638"/>
      <c r="BO10" s="639">
        <v>0.7</v>
      </c>
      <c r="BP10" s="639"/>
      <c r="BQ10" s="639"/>
      <c r="BR10" s="639"/>
      <c r="BS10" s="640" t="s">
        <v>241</v>
      </c>
      <c r="BT10" s="640"/>
      <c r="BU10" s="640"/>
      <c r="BV10" s="640"/>
      <c r="BW10" s="640"/>
      <c r="BX10" s="640"/>
      <c r="BY10" s="640"/>
      <c r="BZ10" s="640"/>
      <c r="CA10" s="640"/>
      <c r="CB10" s="644"/>
      <c r="CD10" s="633" t="s">
        <v>248</v>
      </c>
      <c r="CE10" s="634"/>
      <c r="CF10" s="634"/>
      <c r="CG10" s="634"/>
      <c r="CH10" s="634"/>
      <c r="CI10" s="634"/>
      <c r="CJ10" s="634"/>
      <c r="CK10" s="634"/>
      <c r="CL10" s="634"/>
      <c r="CM10" s="634"/>
      <c r="CN10" s="634"/>
      <c r="CO10" s="634"/>
      <c r="CP10" s="634"/>
      <c r="CQ10" s="635"/>
      <c r="CR10" s="636" t="s">
        <v>235</v>
      </c>
      <c r="CS10" s="637"/>
      <c r="CT10" s="637"/>
      <c r="CU10" s="637"/>
      <c r="CV10" s="637"/>
      <c r="CW10" s="637"/>
      <c r="CX10" s="637"/>
      <c r="CY10" s="638"/>
      <c r="CZ10" s="639" t="s">
        <v>235</v>
      </c>
      <c r="DA10" s="639"/>
      <c r="DB10" s="639"/>
      <c r="DC10" s="639"/>
      <c r="DD10" s="645" t="s">
        <v>241</v>
      </c>
      <c r="DE10" s="637"/>
      <c r="DF10" s="637"/>
      <c r="DG10" s="637"/>
      <c r="DH10" s="637"/>
      <c r="DI10" s="637"/>
      <c r="DJ10" s="637"/>
      <c r="DK10" s="637"/>
      <c r="DL10" s="637"/>
      <c r="DM10" s="637"/>
      <c r="DN10" s="637"/>
      <c r="DO10" s="637"/>
      <c r="DP10" s="638"/>
      <c r="DQ10" s="645" t="s">
        <v>241</v>
      </c>
      <c r="DR10" s="637"/>
      <c r="DS10" s="637"/>
      <c r="DT10" s="637"/>
      <c r="DU10" s="637"/>
      <c r="DV10" s="637"/>
      <c r="DW10" s="637"/>
      <c r="DX10" s="637"/>
      <c r="DY10" s="637"/>
      <c r="DZ10" s="637"/>
      <c r="EA10" s="637"/>
      <c r="EB10" s="637"/>
      <c r="EC10" s="646"/>
    </row>
    <row r="11" spans="2:143" ht="11.25" customHeight="1" x14ac:dyDescent="0.2">
      <c r="B11" s="633" t="s">
        <v>249</v>
      </c>
      <c r="C11" s="634"/>
      <c r="D11" s="634"/>
      <c r="E11" s="634"/>
      <c r="F11" s="634"/>
      <c r="G11" s="634"/>
      <c r="H11" s="634"/>
      <c r="I11" s="634"/>
      <c r="J11" s="634"/>
      <c r="K11" s="634"/>
      <c r="L11" s="634"/>
      <c r="M11" s="634"/>
      <c r="N11" s="634"/>
      <c r="O11" s="634"/>
      <c r="P11" s="634"/>
      <c r="Q11" s="635"/>
      <c r="R11" s="636">
        <v>345488</v>
      </c>
      <c r="S11" s="637"/>
      <c r="T11" s="637"/>
      <c r="U11" s="637"/>
      <c r="V11" s="637"/>
      <c r="W11" s="637"/>
      <c r="X11" s="637"/>
      <c r="Y11" s="638"/>
      <c r="Z11" s="641">
        <v>1.9</v>
      </c>
      <c r="AA11" s="642"/>
      <c r="AB11" s="642"/>
      <c r="AC11" s="648"/>
      <c r="AD11" s="645">
        <v>345488</v>
      </c>
      <c r="AE11" s="637"/>
      <c r="AF11" s="637"/>
      <c r="AG11" s="637"/>
      <c r="AH11" s="637"/>
      <c r="AI11" s="637"/>
      <c r="AJ11" s="637"/>
      <c r="AK11" s="638"/>
      <c r="AL11" s="641">
        <v>3</v>
      </c>
      <c r="AM11" s="642"/>
      <c r="AN11" s="642"/>
      <c r="AO11" s="643"/>
      <c r="AP11" s="633" t="s">
        <v>250</v>
      </c>
      <c r="AQ11" s="634"/>
      <c r="AR11" s="634"/>
      <c r="AS11" s="634"/>
      <c r="AT11" s="634"/>
      <c r="AU11" s="634"/>
      <c r="AV11" s="634"/>
      <c r="AW11" s="634"/>
      <c r="AX11" s="634"/>
      <c r="AY11" s="634"/>
      <c r="AZ11" s="634"/>
      <c r="BA11" s="634"/>
      <c r="BB11" s="634"/>
      <c r="BC11" s="634"/>
      <c r="BD11" s="634"/>
      <c r="BE11" s="634"/>
      <c r="BF11" s="635"/>
      <c r="BG11" s="636">
        <v>22299</v>
      </c>
      <c r="BH11" s="637"/>
      <c r="BI11" s="637"/>
      <c r="BJ11" s="637"/>
      <c r="BK11" s="637"/>
      <c r="BL11" s="637"/>
      <c r="BM11" s="637"/>
      <c r="BN11" s="638"/>
      <c r="BO11" s="639">
        <v>0.6</v>
      </c>
      <c r="BP11" s="639"/>
      <c r="BQ11" s="639"/>
      <c r="BR11" s="639"/>
      <c r="BS11" s="640">
        <v>6371</v>
      </c>
      <c r="BT11" s="640"/>
      <c r="BU11" s="640"/>
      <c r="BV11" s="640"/>
      <c r="BW11" s="640"/>
      <c r="BX11" s="640"/>
      <c r="BY11" s="640"/>
      <c r="BZ11" s="640"/>
      <c r="CA11" s="640"/>
      <c r="CB11" s="644"/>
      <c r="CD11" s="633" t="s">
        <v>251</v>
      </c>
      <c r="CE11" s="634"/>
      <c r="CF11" s="634"/>
      <c r="CG11" s="634"/>
      <c r="CH11" s="634"/>
      <c r="CI11" s="634"/>
      <c r="CJ11" s="634"/>
      <c r="CK11" s="634"/>
      <c r="CL11" s="634"/>
      <c r="CM11" s="634"/>
      <c r="CN11" s="634"/>
      <c r="CO11" s="634"/>
      <c r="CP11" s="634"/>
      <c r="CQ11" s="635"/>
      <c r="CR11" s="636">
        <v>984841</v>
      </c>
      <c r="CS11" s="637"/>
      <c r="CT11" s="637"/>
      <c r="CU11" s="637"/>
      <c r="CV11" s="637"/>
      <c r="CW11" s="637"/>
      <c r="CX11" s="637"/>
      <c r="CY11" s="638"/>
      <c r="CZ11" s="639">
        <v>5.8</v>
      </c>
      <c r="DA11" s="639"/>
      <c r="DB11" s="639"/>
      <c r="DC11" s="639"/>
      <c r="DD11" s="645">
        <v>433867</v>
      </c>
      <c r="DE11" s="637"/>
      <c r="DF11" s="637"/>
      <c r="DG11" s="637"/>
      <c r="DH11" s="637"/>
      <c r="DI11" s="637"/>
      <c r="DJ11" s="637"/>
      <c r="DK11" s="637"/>
      <c r="DL11" s="637"/>
      <c r="DM11" s="637"/>
      <c r="DN11" s="637"/>
      <c r="DO11" s="637"/>
      <c r="DP11" s="638"/>
      <c r="DQ11" s="645">
        <v>570707</v>
      </c>
      <c r="DR11" s="637"/>
      <c r="DS11" s="637"/>
      <c r="DT11" s="637"/>
      <c r="DU11" s="637"/>
      <c r="DV11" s="637"/>
      <c r="DW11" s="637"/>
      <c r="DX11" s="637"/>
      <c r="DY11" s="637"/>
      <c r="DZ11" s="637"/>
      <c r="EA11" s="637"/>
      <c r="EB11" s="637"/>
      <c r="EC11" s="646"/>
    </row>
    <row r="12" spans="2:143" ht="11.25" customHeight="1" x14ac:dyDescent="0.2">
      <c r="B12" s="633" t="s">
        <v>252</v>
      </c>
      <c r="C12" s="634"/>
      <c r="D12" s="634"/>
      <c r="E12" s="634"/>
      <c r="F12" s="634"/>
      <c r="G12" s="634"/>
      <c r="H12" s="634"/>
      <c r="I12" s="634"/>
      <c r="J12" s="634"/>
      <c r="K12" s="634"/>
      <c r="L12" s="634"/>
      <c r="M12" s="634"/>
      <c r="N12" s="634"/>
      <c r="O12" s="634"/>
      <c r="P12" s="634"/>
      <c r="Q12" s="635"/>
      <c r="R12" s="636" t="s">
        <v>241</v>
      </c>
      <c r="S12" s="637"/>
      <c r="T12" s="637"/>
      <c r="U12" s="637"/>
      <c r="V12" s="637"/>
      <c r="W12" s="637"/>
      <c r="X12" s="637"/>
      <c r="Y12" s="638"/>
      <c r="Z12" s="639" t="s">
        <v>235</v>
      </c>
      <c r="AA12" s="639"/>
      <c r="AB12" s="639"/>
      <c r="AC12" s="639"/>
      <c r="AD12" s="640" t="s">
        <v>235</v>
      </c>
      <c r="AE12" s="640"/>
      <c r="AF12" s="640"/>
      <c r="AG12" s="640"/>
      <c r="AH12" s="640"/>
      <c r="AI12" s="640"/>
      <c r="AJ12" s="640"/>
      <c r="AK12" s="640"/>
      <c r="AL12" s="641" t="s">
        <v>241</v>
      </c>
      <c r="AM12" s="642"/>
      <c r="AN12" s="642"/>
      <c r="AO12" s="643"/>
      <c r="AP12" s="633" t="s">
        <v>253</v>
      </c>
      <c r="AQ12" s="634"/>
      <c r="AR12" s="634"/>
      <c r="AS12" s="634"/>
      <c r="AT12" s="634"/>
      <c r="AU12" s="634"/>
      <c r="AV12" s="634"/>
      <c r="AW12" s="634"/>
      <c r="AX12" s="634"/>
      <c r="AY12" s="634"/>
      <c r="AZ12" s="634"/>
      <c r="BA12" s="634"/>
      <c r="BB12" s="634"/>
      <c r="BC12" s="634"/>
      <c r="BD12" s="634"/>
      <c r="BE12" s="634"/>
      <c r="BF12" s="635"/>
      <c r="BG12" s="636">
        <v>658021</v>
      </c>
      <c r="BH12" s="637"/>
      <c r="BI12" s="637"/>
      <c r="BJ12" s="637"/>
      <c r="BK12" s="637"/>
      <c r="BL12" s="637"/>
      <c r="BM12" s="637"/>
      <c r="BN12" s="638"/>
      <c r="BO12" s="639">
        <v>16.3</v>
      </c>
      <c r="BP12" s="639"/>
      <c r="BQ12" s="639"/>
      <c r="BR12" s="639"/>
      <c r="BS12" s="640" t="s">
        <v>235</v>
      </c>
      <c r="BT12" s="640"/>
      <c r="BU12" s="640"/>
      <c r="BV12" s="640"/>
      <c r="BW12" s="640"/>
      <c r="BX12" s="640"/>
      <c r="BY12" s="640"/>
      <c r="BZ12" s="640"/>
      <c r="CA12" s="640"/>
      <c r="CB12" s="644"/>
      <c r="CD12" s="633" t="s">
        <v>254</v>
      </c>
      <c r="CE12" s="634"/>
      <c r="CF12" s="634"/>
      <c r="CG12" s="634"/>
      <c r="CH12" s="634"/>
      <c r="CI12" s="634"/>
      <c r="CJ12" s="634"/>
      <c r="CK12" s="634"/>
      <c r="CL12" s="634"/>
      <c r="CM12" s="634"/>
      <c r="CN12" s="634"/>
      <c r="CO12" s="634"/>
      <c r="CP12" s="634"/>
      <c r="CQ12" s="635"/>
      <c r="CR12" s="636">
        <v>564736</v>
      </c>
      <c r="CS12" s="637"/>
      <c r="CT12" s="637"/>
      <c r="CU12" s="637"/>
      <c r="CV12" s="637"/>
      <c r="CW12" s="637"/>
      <c r="CX12" s="637"/>
      <c r="CY12" s="638"/>
      <c r="CZ12" s="639">
        <v>3.3</v>
      </c>
      <c r="DA12" s="639"/>
      <c r="DB12" s="639"/>
      <c r="DC12" s="639"/>
      <c r="DD12" s="645">
        <v>36546</v>
      </c>
      <c r="DE12" s="637"/>
      <c r="DF12" s="637"/>
      <c r="DG12" s="637"/>
      <c r="DH12" s="637"/>
      <c r="DI12" s="637"/>
      <c r="DJ12" s="637"/>
      <c r="DK12" s="637"/>
      <c r="DL12" s="637"/>
      <c r="DM12" s="637"/>
      <c r="DN12" s="637"/>
      <c r="DO12" s="637"/>
      <c r="DP12" s="638"/>
      <c r="DQ12" s="645">
        <v>359725</v>
      </c>
      <c r="DR12" s="637"/>
      <c r="DS12" s="637"/>
      <c r="DT12" s="637"/>
      <c r="DU12" s="637"/>
      <c r="DV12" s="637"/>
      <c r="DW12" s="637"/>
      <c r="DX12" s="637"/>
      <c r="DY12" s="637"/>
      <c r="DZ12" s="637"/>
      <c r="EA12" s="637"/>
      <c r="EB12" s="637"/>
      <c r="EC12" s="646"/>
    </row>
    <row r="13" spans="2:143" ht="11.25" customHeight="1" x14ac:dyDescent="0.2">
      <c r="B13" s="633" t="s">
        <v>255</v>
      </c>
      <c r="C13" s="634"/>
      <c r="D13" s="634"/>
      <c r="E13" s="634"/>
      <c r="F13" s="634"/>
      <c r="G13" s="634"/>
      <c r="H13" s="634"/>
      <c r="I13" s="634"/>
      <c r="J13" s="634"/>
      <c r="K13" s="634"/>
      <c r="L13" s="634"/>
      <c r="M13" s="634"/>
      <c r="N13" s="634"/>
      <c r="O13" s="634"/>
      <c r="P13" s="634"/>
      <c r="Q13" s="635"/>
      <c r="R13" s="636" t="s">
        <v>241</v>
      </c>
      <c r="S13" s="637"/>
      <c r="T13" s="637"/>
      <c r="U13" s="637"/>
      <c r="V13" s="637"/>
      <c r="W13" s="637"/>
      <c r="X13" s="637"/>
      <c r="Y13" s="638"/>
      <c r="Z13" s="639" t="s">
        <v>235</v>
      </c>
      <c r="AA13" s="639"/>
      <c r="AB13" s="639"/>
      <c r="AC13" s="639"/>
      <c r="AD13" s="640" t="s">
        <v>241</v>
      </c>
      <c r="AE13" s="640"/>
      <c r="AF13" s="640"/>
      <c r="AG13" s="640"/>
      <c r="AH13" s="640"/>
      <c r="AI13" s="640"/>
      <c r="AJ13" s="640"/>
      <c r="AK13" s="640"/>
      <c r="AL13" s="641" t="s">
        <v>235</v>
      </c>
      <c r="AM13" s="642"/>
      <c r="AN13" s="642"/>
      <c r="AO13" s="643"/>
      <c r="AP13" s="633" t="s">
        <v>256</v>
      </c>
      <c r="AQ13" s="634"/>
      <c r="AR13" s="634"/>
      <c r="AS13" s="634"/>
      <c r="AT13" s="634"/>
      <c r="AU13" s="634"/>
      <c r="AV13" s="634"/>
      <c r="AW13" s="634"/>
      <c r="AX13" s="634"/>
      <c r="AY13" s="634"/>
      <c r="AZ13" s="634"/>
      <c r="BA13" s="634"/>
      <c r="BB13" s="634"/>
      <c r="BC13" s="634"/>
      <c r="BD13" s="634"/>
      <c r="BE13" s="634"/>
      <c r="BF13" s="635"/>
      <c r="BG13" s="636">
        <v>656937</v>
      </c>
      <c r="BH13" s="637"/>
      <c r="BI13" s="637"/>
      <c r="BJ13" s="637"/>
      <c r="BK13" s="637"/>
      <c r="BL13" s="637"/>
      <c r="BM13" s="637"/>
      <c r="BN13" s="638"/>
      <c r="BO13" s="639">
        <v>16.3</v>
      </c>
      <c r="BP13" s="639"/>
      <c r="BQ13" s="639"/>
      <c r="BR13" s="639"/>
      <c r="BS13" s="640" t="s">
        <v>241</v>
      </c>
      <c r="BT13" s="640"/>
      <c r="BU13" s="640"/>
      <c r="BV13" s="640"/>
      <c r="BW13" s="640"/>
      <c r="BX13" s="640"/>
      <c r="BY13" s="640"/>
      <c r="BZ13" s="640"/>
      <c r="CA13" s="640"/>
      <c r="CB13" s="644"/>
      <c r="CD13" s="633" t="s">
        <v>257</v>
      </c>
      <c r="CE13" s="634"/>
      <c r="CF13" s="634"/>
      <c r="CG13" s="634"/>
      <c r="CH13" s="634"/>
      <c r="CI13" s="634"/>
      <c r="CJ13" s="634"/>
      <c r="CK13" s="634"/>
      <c r="CL13" s="634"/>
      <c r="CM13" s="634"/>
      <c r="CN13" s="634"/>
      <c r="CO13" s="634"/>
      <c r="CP13" s="634"/>
      <c r="CQ13" s="635"/>
      <c r="CR13" s="636">
        <v>885103</v>
      </c>
      <c r="CS13" s="637"/>
      <c r="CT13" s="637"/>
      <c r="CU13" s="637"/>
      <c r="CV13" s="637"/>
      <c r="CW13" s="637"/>
      <c r="CX13" s="637"/>
      <c r="CY13" s="638"/>
      <c r="CZ13" s="639">
        <v>5.2</v>
      </c>
      <c r="DA13" s="639"/>
      <c r="DB13" s="639"/>
      <c r="DC13" s="639"/>
      <c r="DD13" s="645">
        <v>260463</v>
      </c>
      <c r="DE13" s="637"/>
      <c r="DF13" s="637"/>
      <c r="DG13" s="637"/>
      <c r="DH13" s="637"/>
      <c r="DI13" s="637"/>
      <c r="DJ13" s="637"/>
      <c r="DK13" s="637"/>
      <c r="DL13" s="637"/>
      <c r="DM13" s="637"/>
      <c r="DN13" s="637"/>
      <c r="DO13" s="637"/>
      <c r="DP13" s="638"/>
      <c r="DQ13" s="645">
        <v>618131</v>
      </c>
      <c r="DR13" s="637"/>
      <c r="DS13" s="637"/>
      <c r="DT13" s="637"/>
      <c r="DU13" s="637"/>
      <c r="DV13" s="637"/>
      <c r="DW13" s="637"/>
      <c r="DX13" s="637"/>
      <c r="DY13" s="637"/>
      <c r="DZ13" s="637"/>
      <c r="EA13" s="637"/>
      <c r="EB13" s="637"/>
      <c r="EC13" s="646"/>
    </row>
    <row r="14" spans="2:143" ht="11.25" customHeight="1" x14ac:dyDescent="0.2">
      <c r="B14" s="633" t="s">
        <v>258</v>
      </c>
      <c r="C14" s="634"/>
      <c r="D14" s="634"/>
      <c r="E14" s="634"/>
      <c r="F14" s="634"/>
      <c r="G14" s="634"/>
      <c r="H14" s="634"/>
      <c r="I14" s="634"/>
      <c r="J14" s="634"/>
      <c r="K14" s="634"/>
      <c r="L14" s="634"/>
      <c r="M14" s="634"/>
      <c r="N14" s="634"/>
      <c r="O14" s="634"/>
      <c r="P14" s="634"/>
      <c r="Q14" s="635"/>
      <c r="R14" s="636" t="s">
        <v>235</v>
      </c>
      <c r="S14" s="637"/>
      <c r="T14" s="637"/>
      <c r="U14" s="637"/>
      <c r="V14" s="637"/>
      <c r="W14" s="637"/>
      <c r="X14" s="637"/>
      <c r="Y14" s="638"/>
      <c r="Z14" s="639" t="s">
        <v>235</v>
      </c>
      <c r="AA14" s="639"/>
      <c r="AB14" s="639"/>
      <c r="AC14" s="639"/>
      <c r="AD14" s="640" t="s">
        <v>235</v>
      </c>
      <c r="AE14" s="640"/>
      <c r="AF14" s="640"/>
      <c r="AG14" s="640"/>
      <c r="AH14" s="640"/>
      <c r="AI14" s="640"/>
      <c r="AJ14" s="640"/>
      <c r="AK14" s="640"/>
      <c r="AL14" s="641" t="s">
        <v>241</v>
      </c>
      <c r="AM14" s="642"/>
      <c r="AN14" s="642"/>
      <c r="AO14" s="643"/>
      <c r="AP14" s="633" t="s">
        <v>259</v>
      </c>
      <c r="AQ14" s="634"/>
      <c r="AR14" s="634"/>
      <c r="AS14" s="634"/>
      <c r="AT14" s="634"/>
      <c r="AU14" s="634"/>
      <c r="AV14" s="634"/>
      <c r="AW14" s="634"/>
      <c r="AX14" s="634"/>
      <c r="AY14" s="634"/>
      <c r="AZ14" s="634"/>
      <c r="BA14" s="634"/>
      <c r="BB14" s="634"/>
      <c r="BC14" s="634"/>
      <c r="BD14" s="634"/>
      <c r="BE14" s="634"/>
      <c r="BF14" s="635"/>
      <c r="BG14" s="636">
        <v>61278</v>
      </c>
      <c r="BH14" s="637"/>
      <c r="BI14" s="637"/>
      <c r="BJ14" s="637"/>
      <c r="BK14" s="637"/>
      <c r="BL14" s="637"/>
      <c r="BM14" s="637"/>
      <c r="BN14" s="638"/>
      <c r="BO14" s="639">
        <v>1.5</v>
      </c>
      <c r="BP14" s="639"/>
      <c r="BQ14" s="639"/>
      <c r="BR14" s="639"/>
      <c r="BS14" s="640" t="s">
        <v>235</v>
      </c>
      <c r="BT14" s="640"/>
      <c r="BU14" s="640"/>
      <c r="BV14" s="640"/>
      <c r="BW14" s="640"/>
      <c r="BX14" s="640"/>
      <c r="BY14" s="640"/>
      <c r="BZ14" s="640"/>
      <c r="CA14" s="640"/>
      <c r="CB14" s="644"/>
      <c r="CD14" s="633" t="s">
        <v>260</v>
      </c>
      <c r="CE14" s="634"/>
      <c r="CF14" s="634"/>
      <c r="CG14" s="634"/>
      <c r="CH14" s="634"/>
      <c r="CI14" s="634"/>
      <c r="CJ14" s="634"/>
      <c r="CK14" s="634"/>
      <c r="CL14" s="634"/>
      <c r="CM14" s="634"/>
      <c r="CN14" s="634"/>
      <c r="CO14" s="634"/>
      <c r="CP14" s="634"/>
      <c r="CQ14" s="635"/>
      <c r="CR14" s="636">
        <v>468436</v>
      </c>
      <c r="CS14" s="637"/>
      <c r="CT14" s="637"/>
      <c r="CU14" s="637"/>
      <c r="CV14" s="637"/>
      <c r="CW14" s="637"/>
      <c r="CX14" s="637"/>
      <c r="CY14" s="638"/>
      <c r="CZ14" s="639">
        <v>2.7</v>
      </c>
      <c r="DA14" s="639"/>
      <c r="DB14" s="639"/>
      <c r="DC14" s="639"/>
      <c r="DD14" s="645">
        <v>35590</v>
      </c>
      <c r="DE14" s="637"/>
      <c r="DF14" s="637"/>
      <c r="DG14" s="637"/>
      <c r="DH14" s="637"/>
      <c r="DI14" s="637"/>
      <c r="DJ14" s="637"/>
      <c r="DK14" s="637"/>
      <c r="DL14" s="637"/>
      <c r="DM14" s="637"/>
      <c r="DN14" s="637"/>
      <c r="DO14" s="637"/>
      <c r="DP14" s="638"/>
      <c r="DQ14" s="645">
        <v>401478</v>
      </c>
      <c r="DR14" s="637"/>
      <c r="DS14" s="637"/>
      <c r="DT14" s="637"/>
      <c r="DU14" s="637"/>
      <c r="DV14" s="637"/>
      <c r="DW14" s="637"/>
      <c r="DX14" s="637"/>
      <c r="DY14" s="637"/>
      <c r="DZ14" s="637"/>
      <c r="EA14" s="637"/>
      <c r="EB14" s="637"/>
      <c r="EC14" s="646"/>
    </row>
    <row r="15" spans="2:143" ht="11.25" customHeight="1" x14ac:dyDescent="0.2">
      <c r="B15" s="633" t="s">
        <v>261</v>
      </c>
      <c r="C15" s="634"/>
      <c r="D15" s="634"/>
      <c r="E15" s="634"/>
      <c r="F15" s="634"/>
      <c r="G15" s="634"/>
      <c r="H15" s="634"/>
      <c r="I15" s="634"/>
      <c r="J15" s="634"/>
      <c r="K15" s="634"/>
      <c r="L15" s="634"/>
      <c r="M15" s="634"/>
      <c r="N15" s="634"/>
      <c r="O15" s="634"/>
      <c r="P15" s="634"/>
      <c r="Q15" s="635"/>
      <c r="R15" s="636" t="s">
        <v>241</v>
      </c>
      <c r="S15" s="637"/>
      <c r="T15" s="637"/>
      <c r="U15" s="637"/>
      <c r="V15" s="637"/>
      <c r="W15" s="637"/>
      <c r="X15" s="637"/>
      <c r="Y15" s="638"/>
      <c r="Z15" s="639" t="s">
        <v>235</v>
      </c>
      <c r="AA15" s="639"/>
      <c r="AB15" s="639"/>
      <c r="AC15" s="639"/>
      <c r="AD15" s="640" t="s">
        <v>241</v>
      </c>
      <c r="AE15" s="640"/>
      <c r="AF15" s="640"/>
      <c r="AG15" s="640"/>
      <c r="AH15" s="640"/>
      <c r="AI15" s="640"/>
      <c r="AJ15" s="640"/>
      <c r="AK15" s="640"/>
      <c r="AL15" s="641" t="s">
        <v>235</v>
      </c>
      <c r="AM15" s="642"/>
      <c r="AN15" s="642"/>
      <c r="AO15" s="643"/>
      <c r="AP15" s="633" t="s">
        <v>262</v>
      </c>
      <c r="AQ15" s="634"/>
      <c r="AR15" s="634"/>
      <c r="AS15" s="634"/>
      <c r="AT15" s="634"/>
      <c r="AU15" s="634"/>
      <c r="AV15" s="634"/>
      <c r="AW15" s="634"/>
      <c r="AX15" s="634"/>
      <c r="AY15" s="634"/>
      <c r="AZ15" s="634"/>
      <c r="BA15" s="634"/>
      <c r="BB15" s="634"/>
      <c r="BC15" s="634"/>
      <c r="BD15" s="634"/>
      <c r="BE15" s="634"/>
      <c r="BF15" s="635"/>
      <c r="BG15" s="636">
        <v>74760</v>
      </c>
      <c r="BH15" s="637"/>
      <c r="BI15" s="637"/>
      <c r="BJ15" s="637"/>
      <c r="BK15" s="637"/>
      <c r="BL15" s="637"/>
      <c r="BM15" s="637"/>
      <c r="BN15" s="638"/>
      <c r="BO15" s="639">
        <v>1.9</v>
      </c>
      <c r="BP15" s="639"/>
      <c r="BQ15" s="639"/>
      <c r="BR15" s="639"/>
      <c r="BS15" s="640" t="s">
        <v>235</v>
      </c>
      <c r="BT15" s="640"/>
      <c r="BU15" s="640"/>
      <c r="BV15" s="640"/>
      <c r="BW15" s="640"/>
      <c r="BX15" s="640"/>
      <c r="BY15" s="640"/>
      <c r="BZ15" s="640"/>
      <c r="CA15" s="640"/>
      <c r="CB15" s="644"/>
      <c r="CD15" s="633" t="s">
        <v>263</v>
      </c>
      <c r="CE15" s="634"/>
      <c r="CF15" s="634"/>
      <c r="CG15" s="634"/>
      <c r="CH15" s="634"/>
      <c r="CI15" s="634"/>
      <c r="CJ15" s="634"/>
      <c r="CK15" s="634"/>
      <c r="CL15" s="634"/>
      <c r="CM15" s="634"/>
      <c r="CN15" s="634"/>
      <c r="CO15" s="634"/>
      <c r="CP15" s="634"/>
      <c r="CQ15" s="635"/>
      <c r="CR15" s="636">
        <v>1119036</v>
      </c>
      <c r="CS15" s="637"/>
      <c r="CT15" s="637"/>
      <c r="CU15" s="637"/>
      <c r="CV15" s="637"/>
      <c r="CW15" s="637"/>
      <c r="CX15" s="637"/>
      <c r="CY15" s="638"/>
      <c r="CZ15" s="639">
        <v>6.6</v>
      </c>
      <c r="DA15" s="639"/>
      <c r="DB15" s="639"/>
      <c r="DC15" s="639"/>
      <c r="DD15" s="645">
        <v>252047</v>
      </c>
      <c r="DE15" s="637"/>
      <c r="DF15" s="637"/>
      <c r="DG15" s="637"/>
      <c r="DH15" s="637"/>
      <c r="DI15" s="637"/>
      <c r="DJ15" s="637"/>
      <c r="DK15" s="637"/>
      <c r="DL15" s="637"/>
      <c r="DM15" s="637"/>
      <c r="DN15" s="637"/>
      <c r="DO15" s="637"/>
      <c r="DP15" s="638"/>
      <c r="DQ15" s="645">
        <v>893608</v>
      </c>
      <c r="DR15" s="637"/>
      <c r="DS15" s="637"/>
      <c r="DT15" s="637"/>
      <c r="DU15" s="637"/>
      <c r="DV15" s="637"/>
      <c r="DW15" s="637"/>
      <c r="DX15" s="637"/>
      <c r="DY15" s="637"/>
      <c r="DZ15" s="637"/>
      <c r="EA15" s="637"/>
      <c r="EB15" s="637"/>
      <c r="EC15" s="646"/>
    </row>
    <row r="16" spans="2:143" ht="11.25" customHeight="1" x14ac:dyDescent="0.2">
      <c r="B16" s="633" t="s">
        <v>264</v>
      </c>
      <c r="C16" s="634"/>
      <c r="D16" s="634"/>
      <c r="E16" s="634"/>
      <c r="F16" s="634"/>
      <c r="G16" s="634"/>
      <c r="H16" s="634"/>
      <c r="I16" s="634"/>
      <c r="J16" s="634"/>
      <c r="K16" s="634"/>
      <c r="L16" s="634"/>
      <c r="M16" s="634"/>
      <c r="N16" s="634"/>
      <c r="O16" s="634"/>
      <c r="P16" s="634"/>
      <c r="Q16" s="635"/>
      <c r="R16" s="636">
        <v>12520</v>
      </c>
      <c r="S16" s="637"/>
      <c r="T16" s="637"/>
      <c r="U16" s="637"/>
      <c r="V16" s="637"/>
      <c r="W16" s="637"/>
      <c r="X16" s="637"/>
      <c r="Y16" s="638"/>
      <c r="Z16" s="639">
        <v>0.1</v>
      </c>
      <c r="AA16" s="639"/>
      <c r="AB16" s="639"/>
      <c r="AC16" s="639"/>
      <c r="AD16" s="640">
        <v>12520</v>
      </c>
      <c r="AE16" s="640"/>
      <c r="AF16" s="640"/>
      <c r="AG16" s="640"/>
      <c r="AH16" s="640"/>
      <c r="AI16" s="640"/>
      <c r="AJ16" s="640"/>
      <c r="AK16" s="640"/>
      <c r="AL16" s="641">
        <v>0.1</v>
      </c>
      <c r="AM16" s="642"/>
      <c r="AN16" s="642"/>
      <c r="AO16" s="643"/>
      <c r="AP16" s="633" t="s">
        <v>265</v>
      </c>
      <c r="AQ16" s="634"/>
      <c r="AR16" s="634"/>
      <c r="AS16" s="634"/>
      <c r="AT16" s="634"/>
      <c r="AU16" s="634"/>
      <c r="AV16" s="634"/>
      <c r="AW16" s="634"/>
      <c r="AX16" s="634"/>
      <c r="AY16" s="634"/>
      <c r="AZ16" s="634"/>
      <c r="BA16" s="634"/>
      <c r="BB16" s="634"/>
      <c r="BC16" s="634"/>
      <c r="BD16" s="634"/>
      <c r="BE16" s="634"/>
      <c r="BF16" s="635"/>
      <c r="BG16" s="636" t="s">
        <v>235</v>
      </c>
      <c r="BH16" s="637"/>
      <c r="BI16" s="637"/>
      <c r="BJ16" s="637"/>
      <c r="BK16" s="637"/>
      <c r="BL16" s="637"/>
      <c r="BM16" s="637"/>
      <c r="BN16" s="638"/>
      <c r="BO16" s="639" t="s">
        <v>241</v>
      </c>
      <c r="BP16" s="639"/>
      <c r="BQ16" s="639"/>
      <c r="BR16" s="639"/>
      <c r="BS16" s="640" t="s">
        <v>235</v>
      </c>
      <c r="BT16" s="640"/>
      <c r="BU16" s="640"/>
      <c r="BV16" s="640"/>
      <c r="BW16" s="640"/>
      <c r="BX16" s="640"/>
      <c r="BY16" s="640"/>
      <c r="BZ16" s="640"/>
      <c r="CA16" s="640"/>
      <c r="CB16" s="644"/>
      <c r="CD16" s="633" t="s">
        <v>266</v>
      </c>
      <c r="CE16" s="634"/>
      <c r="CF16" s="634"/>
      <c r="CG16" s="634"/>
      <c r="CH16" s="634"/>
      <c r="CI16" s="634"/>
      <c r="CJ16" s="634"/>
      <c r="CK16" s="634"/>
      <c r="CL16" s="634"/>
      <c r="CM16" s="634"/>
      <c r="CN16" s="634"/>
      <c r="CO16" s="634"/>
      <c r="CP16" s="634"/>
      <c r="CQ16" s="635"/>
      <c r="CR16" s="636">
        <v>211214</v>
      </c>
      <c r="CS16" s="637"/>
      <c r="CT16" s="637"/>
      <c r="CU16" s="637"/>
      <c r="CV16" s="637"/>
      <c r="CW16" s="637"/>
      <c r="CX16" s="637"/>
      <c r="CY16" s="638"/>
      <c r="CZ16" s="639">
        <v>1.2</v>
      </c>
      <c r="DA16" s="639"/>
      <c r="DB16" s="639"/>
      <c r="DC16" s="639"/>
      <c r="DD16" s="645" t="s">
        <v>241</v>
      </c>
      <c r="DE16" s="637"/>
      <c r="DF16" s="637"/>
      <c r="DG16" s="637"/>
      <c r="DH16" s="637"/>
      <c r="DI16" s="637"/>
      <c r="DJ16" s="637"/>
      <c r="DK16" s="637"/>
      <c r="DL16" s="637"/>
      <c r="DM16" s="637"/>
      <c r="DN16" s="637"/>
      <c r="DO16" s="637"/>
      <c r="DP16" s="638"/>
      <c r="DQ16" s="645">
        <v>41183</v>
      </c>
      <c r="DR16" s="637"/>
      <c r="DS16" s="637"/>
      <c r="DT16" s="637"/>
      <c r="DU16" s="637"/>
      <c r="DV16" s="637"/>
      <c r="DW16" s="637"/>
      <c r="DX16" s="637"/>
      <c r="DY16" s="637"/>
      <c r="DZ16" s="637"/>
      <c r="EA16" s="637"/>
      <c r="EB16" s="637"/>
      <c r="EC16" s="646"/>
    </row>
    <row r="17" spans="2:133" ht="11.25" customHeight="1" x14ac:dyDescent="0.2">
      <c r="B17" s="633" t="s">
        <v>267</v>
      </c>
      <c r="C17" s="634"/>
      <c r="D17" s="634"/>
      <c r="E17" s="634"/>
      <c r="F17" s="634"/>
      <c r="G17" s="634"/>
      <c r="H17" s="634"/>
      <c r="I17" s="634"/>
      <c r="J17" s="634"/>
      <c r="K17" s="634"/>
      <c r="L17" s="634"/>
      <c r="M17" s="634"/>
      <c r="N17" s="634"/>
      <c r="O17" s="634"/>
      <c r="P17" s="634"/>
      <c r="Q17" s="635"/>
      <c r="R17" s="636">
        <v>23231</v>
      </c>
      <c r="S17" s="637"/>
      <c r="T17" s="637"/>
      <c r="U17" s="637"/>
      <c r="V17" s="637"/>
      <c r="W17" s="637"/>
      <c r="X17" s="637"/>
      <c r="Y17" s="638"/>
      <c r="Z17" s="639">
        <v>0.1</v>
      </c>
      <c r="AA17" s="639"/>
      <c r="AB17" s="639"/>
      <c r="AC17" s="639"/>
      <c r="AD17" s="640">
        <v>23231</v>
      </c>
      <c r="AE17" s="640"/>
      <c r="AF17" s="640"/>
      <c r="AG17" s="640"/>
      <c r="AH17" s="640"/>
      <c r="AI17" s="640"/>
      <c r="AJ17" s="640"/>
      <c r="AK17" s="640"/>
      <c r="AL17" s="641">
        <v>0.2</v>
      </c>
      <c r="AM17" s="642"/>
      <c r="AN17" s="642"/>
      <c r="AO17" s="643"/>
      <c r="AP17" s="633" t="s">
        <v>268</v>
      </c>
      <c r="AQ17" s="634"/>
      <c r="AR17" s="634"/>
      <c r="AS17" s="634"/>
      <c r="AT17" s="634"/>
      <c r="AU17" s="634"/>
      <c r="AV17" s="634"/>
      <c r="AW17" s="634"/>
      <c r="AX17" s="634"/>
      <c r="AY17" s="634"/>
      <c r="AZ17" s="634"/>
      <c r="BA17" s="634"/>
      <c r="BB17" s="634"/>
      <c r="BC17" s="634"/>
      <c r="BD17" s="634"/>
      <c r="BE17" s="634"/>
      <c r="BF17" s="635"/>
      <c r="BG17" s="636" t="s">
        <v>235</v>
      </c>
      <c r="BH17" s="637"/>
      <c r="BI17" s="637"/>
      <c r="BJ17" s="637"/>
      <c r="BK17" s="637"/>
      <c r="BL17" s="637"/>
      <c r="BM17" s="637"/>
      <c r="BN17" s="638"/>
      <c r="BO17" s="639" t="s">
        <v>235</v>
      </c>
      <c r="BP17" s="639"/>
      <c r="BQ17" s="639"/>
      <c r="BR17" s="639"/>
      <c r="BS17" s="640" t="s">
        <v>241</v>
      </c>
      <c r="BT17" s="640"/>
      <c r="BU17" s="640"/>
      <c r="BV17" s="640"/>
      <c r="BW17" s="640"/>
      <c r="BX17" s="640"/>
      <c r="BY17" s="640"/>
      <c r="BZ17" s="640"/>
      <c r="CA17" s="640"/>
      <c r="CB17" s="644"/>
      <c r="CD17" s="633" t="s">
        <v>269</v>
      </c>
      <c r="CE17" s="634"/>
      <c r="CF17" s="634"/>
      <c r="CG17" s="634"/>
      <c r="CH17" s="634"/>
      <c r="CI17" s="634"/>
      <c r="CJ17" s="634"/>
      <c r="CK17" s="634"/>
      <c r="CL17" s="634"/>
      <c r="CM17" s="634"/>
      <c r="CN17" s="634"/>
      <c r="CO17" s="634"/>
      <c r="CP17" s="634"/>
      <c r="CQ17" s="635"/>
      <c r="CR17" s="636">
        <v>1778259</v>
      </c>
      <c r="CS17" s="637"/>
      <c r="CT17" s="637"/>
      <c r="CU17" s="637"/>
      <c r="CV17" s="637"/>
      <c r="CW17" s="637"/>
      <c r="CX17" s="637"/>
      <c r="CY17" s="638"/>
      <c r="CZ17" s="639">
        <v>10.4</v>
      </c>
      <c r="DA17" s="639"/>
      <c r="DB17" s="639"/>
      <c r="DC17" s="639"/>
      <c r="DD17" s="645" t="s">
        <v>235</v>
      </c>
      <c r="DE17" s="637"/>
      <c r="DF17" s="637"/>
      <c r="DG17" s="637"/>
      <c r="DH17" s="637"/>
      <c r="DI17" s="637"/>
      <c r="DJ17" s="637"/>
      <c r="DK17" s="637"/>
      <c r="DL17" s="637"/>
      <c r="DM17" s="637"/>
      <c r="DN17" s="637"/>
      <c r="DO17" s="637"/>
      <c r="DP17" s="638"/>
      <c r="DQ17" s="645">
        <v>1721496</v>
      </c>
      <c r="DR17" s="637"/>
      <c r="DS17" s="637"/>
      <c r="DT17" s="637"/>
      <c r="DU17" s="637"/>
      <c r="DV17" s="637"/>
      <c r="DW17" s="637"/>
      <c r="DX17" s="637"/>
      <c r="DY17" s="637"/>
      <c r="DZ17" s="637"/>
      <c r="EA17" s="637"/>
      <c r="EB17" s="637"/>
      <c r="EC17" s="646"/>
    </row>
    <row r="18" spans="2:133" ht="11.25" customHeight="1" x14ac:dyDescent="0.2">
      <c r="B18" s="633" t="s">
        <v>270</v>
      </c>
      <c r="C18" s="634"/>
      <c r="D18" s="634"/>
      <c r="E18" s="634"/>
      <c r="F18" s="634"/>
      <c r="G18" s="634"/>
      <c r="H18" s="634"/>
      <c r="I18" s="634"/>
      <c r="J18" s="634"/>
      <c r="K18" s="634"/>
      <c r="L18" s="634"/>
      <c r="M18" s="634"/>
      <c r="N18" s="634"/>
      <c r="O18" s="634"/>
      <c r="P18" s="634"/>
      <c r="Q18" s="635"/>
      <c r="R18" s="636">
        <v>4463</v>
      </c>
      <c r="S18" s="637"/>
      <c r="T18" s="637"/>
      <c r="U18" s="637"/>
      <c r="V18" s="637"/>
      <c r="W18" s="637"/>
      <c r="X18" s="637"/>
      <c r="Y18" s="638"/>
      <c r="Z18" s="639">
        <v>0</v>
      </c>
      <c r="AA18" s="639"/>
      <c r="AB18" s="639"/>
      <c r="AC18" s="639"/>
      <c r="AD18" s="640">
        <v>4463</v>
      </c>
      <c r="AE18" s="640"/>
      <c r="AF18" s="640"/>
      <c r="AG18" s="640"/>
      <c r="AH18" s="640"/>
      <c r="AI18" s="640"/>
      <c r="AJ18" s="640"/>
      <c r="AK18" s="640"/>
      <c r="AL18" s="641">
        <v>0</v>
      </c>
      <c r="AM18" s="642"/>
      <c r="AN18" s="642"/>
      <c r="AO18" s="643"/>
      <c r="AP18" s="633" t="s">
        <v>271</v>
      </c>
      <c r="AQ18" s="634"/>
      <c r="AR18" s="634"/>
      <c r="AS18" s="634"/>
      <c r="AT18" s="634"/>
      <c r="AU18" s="634"/>
      <c r="AV18" s="634"/>
      <c r="AW18" s="634"/>
      <c r="AX18" s="634"/>
      <c r="AY18" s="634"/>
      <c r="AZ18" s="634"/>
      <c r="BA18" s="634"/>
      <c r="BB18" s="634"/>
      <c r="BC18" s="634"/>
      <c r="BD18" s="634"/>
      <c r="BE18" s="634"/>
      <c r="BF18" s="635"/>
      <c r="BG18" s="636" t="s">
        <v>235</v>
      </c>
      <c r="BH18" s="637"/>
      <c r="BI18" s="637"/>
      <c r="BJ18" s="637"/>
      <c r="BK18" s="637"/>
      <c r="BL18" s="637"/>
      <c r="BM18" s="637"/>
      <c r="BN18" s="638"/>
      <c r="BO18" s="639" t="s">
        <v>235</v>
      </c>
      <c r="BP18" s="639"/>
      <c r="BQ18" s="639"/>
      <c r="BR18" s="639"/>
      <c r="BS18" s="640" t="s">
        <v>235</v>
      </c>
      <c r="BT18" s="640"/>
      <c r="BU18" s="640"/>
      <c r="BV18" s="640"/>
      <c r="BW18" s="640"/>
      <c r="BX18" s="640"/>
      <c r="BY18" s="640"/>
      <c r="BZ18" s="640"/>
      <c r="CA18" s="640"/>
      <c r="CB18" s="644"/>
      <c r="CD18" s="633" t="s">
        <v>272</v>
      </c>
      <c r="CE18" s="634"/>
      <c r="CF18" s="634"/>
      <c r="CG18" s="634"/>
      <c r="CH18" s="634"/>
      <c r="CI18" s="634"/>
      <c r="CJ18" s="634"/>
      <c r="CK18" s="634"/>
      <c r="CL18" s="634"/>
      <c r="CM18" s="634"/>
      <c r="CN18" s="634"/>
      <c r="CO18" s="634"/>
      <c r="CP18" s="634"/>
      <c r="CQ18" s="635"/>
      <c r="CR18" s="636">
        <v>18846</v>
      </c>
      <c r="CS18" s="637"/>
      <c r="CT18" s="637"/>
      <c r="CU18" s="637"/>
      <c r="CV18" s="637"/>
      <c r="CW18" s="637"/>
      <c r="CX18" s="637"/>
      <c r="CY18" s="638"/>
      <c r="CZ18" s="639">
        <v>0.1</v>
      </c>
      <c r="DA18" s="639"/>
      <c r="DB18" s="639"/>
      <c r="DC18" s="639"/>
      <c r="DD18" s="645" t="s">
        <v>235</v>
      </c>
      <c r="DE18" s="637"/>
      <c r="DF18" s="637"/>
      <c r="DG18" s="637"/>
      <c r="DH18" s="637"/>
      <c r="DI18" s="637"/>
      <c r="DJ18" s="637"/>
      <c r="DK18" s="637"/>
      <c r="DL18" s="637"/>
      <c r="DM18" s="637"/>
      <c r="DN18" s="637"/>
      <c r="DO18" s="637"/>
      <c r="DP18" s="638"/>
      <c r="DQ18" s="645">
        <v>18846</v>
      </c>
      <c r="DR18" s="637"/>
      <c r="DS18" s="637"/>
      <c r="DT18" s="637"/>
      <c r="DU18" s="637"/>
      <c r="DV18" s="637"/>
      <c r="DW18" s="637"/>
      <c r="DX18" s="637"/>
      <c r="DY18" s="637"/>
      <c r="DZ18" s="637"/>
      <c r="EA18" s="637"/>
      <c r="EB18" s="637"/>
      <c r="EC18" s="646"/>
    </row>
    <row r="19" spans="2:133" ht="11.25" customHeight="1" x14ac:dyDescent="0.2">
      <c r="B19" s="633" t="s">
        <v>273</v>
      </c>
      <c r="C19" s="634"/>
      <c r="D19" s="634"/>
      <c r="E19" s="634"/>
      <c r="F19" s="634"/>
      <c r="G19" s="634"/>
      <c r="H19" s="634"/>
      <c r="I19" s="634"/>
      <c r="J19" s="634"/>
      <c r="K19" s="634"/>
      <c r="L19" s="634"/>
      <c r="M19" s="634"/>
      <c r="N19" s="634"/>
      <c r="O19" s="634"/>
      <c r="P19" s="634"/>
      <c r="Q19" s="635"/>
      <c r="R19" s="636">
        <v>3679</v>
      </c>
      <c r="S19" s="637"/>
      <c r="T19" s="637"/>
      <c r="U19" s="637"/>
      <c r="V19" s="637"/>
      <c r="W19" s="637"/>
      <c r="X19" s="637"/>
      <c r="Y19" s="638"/>
      <c r="Z19" s="639">
        <v>0</v>
      </c>
      <c r="AA19" s="639"/>
      <c r="AB19" s="639"/>
      <c r="AC19" s="639"/>
      <c r="AD19" s="640">
        <v>3679</v>
      </c>
      <c r="AE19" s="640"/>
      <c r="AF19" s="640"/>
      <c r="AG19" s="640"/>
      <c r="AH19" s="640"/>
      <c r="AI19" s="640"/>
      <c r="AJ19" s="640"/>
      <c r="AK19" s="640"/>
      <c r="AL19" s="641">
        <v>0</v>
      </c>
      <c r="AM19" s="642"/>
      <c r="AN19" s="642"/>
      <c r="AO19" s="643"/>
      <c r="AP19" s="633" t="s">
        <v>274</v>
      </c>
      <c r="AQ19" s="634"/>
      <c r="AR19" s="634"/>
      <c r="AS19" s="634"/>
      <c r="AT19" s="634"/>
      <c r="AU19" s="634"/>
      <c r="AV19" s="634"/>
      <c r="AW19" s="634"/>
      <c r="AX19" s="634"/>
      <c r="AY19" s="634"/>
      <c r="AZ19" s="634"/>
      <c r="BA19" s="634"/>
      <c r="BB19" s="634"/>
      <c r="BC19" s="634"/>
      <c r="BD19" s="634"/>
      <c r="BE19" s="634"/>
      <c r="BF19" s="635"/>
      <c r="BG19" s="636">
        <v>2645</v>
      </c>
      <c r="BH19" s="637"/>
      <c r="BI19" s="637"/>
      <c r="BJ19" s="637"/>
      <c r="BK19" s="637"/>
      <c r="BL19" s="637"/>
      <c r="BM19" s="637"/>
      <c r="BN19" s="638"/>
      <c r="BO19" s="639">
        <v>0.1</v>
      </c>
      <c r="BP19" s="639"/>
      <c r="BQ19" s="639"/>
      <c r="BR19" s="639"/>
      <c r="BS19" s="640" t="s">
        <v>235</v>
      </c>
      <c r="BT19" s="640"/>
      <c r="BU19" s="640"/>
      <c r="BV19" s="640"/>
      <c r="BW19" s="640"/>
      <c r="BX19" s="640"/>
      <c r="BY19" s="640"/>
      <c r="BZ19" s="640"/>
      <c r="CA19" s="640"/>
      <c r="CB19" s="644"/>
      <c r="CD19" s="633" t="s">
        <v>275</v>
      </c>
      <c r="CE19" s="634"/>
      <c r="CF19" s="634"/>
      <c r="CG19" s="634"/>
      <c r="CH19" s="634"/>
      <c r="CI19" s="634"/>
      <c r="CJ19" s="634"/>
      <c r="CK19" s="634"/>
      <c r="CL19" s="634"/>
      <c r="CM19" s="634"/>
      <c r="CN19" s="634"/>
      <c r="CO19" s="634"/>
      <c r="CP19" s="634"/>
      <c r="CQ19" s="635"/>
      <c r="CR19" s="636" t="s">
        <v>235</v>
      </c>
      <c r="CS19" s="637"/>
      <c r="CT19" s="637"/>
      <c r="CU19" s="637"/>
      <c r="CV19" s="637"/>
      <c r="CW19" s="637"/>
      <c r="CX19" s="637"/>
      <c r="CY19" s="638"/>
      <c r="CZ19" s="639" t="s">
        <v>235</v>
      </c>
      <c r="DA19" s="639"/>
      <c r="DB19" s="639"/>
      <c r="DC19" s="639"/>
      <c r="DD19" s="645" t="s">
        <v>235</v>
      </c>
      <c r="DE19" s="637"/>
      <c r="DF19" s="637"/>
      <c r="DG19" s="637"/>
      <c r="DH19" s="637"/>
      <c r="DI19" s="637"/>
      <c r="DJ19" s="637"/>
      <c r="DK19" s="637"/>
      <c r="DL19" s="637"/>
      <c r="DM19" s="637"/>
      <c r="DN19" s="637"/>
      <c r="DO19" s="637"/>
      <c r="DP19" s="638"/>
      <c r="DQ19" s="645" t="s">
        <v>235</v>
      </c>
      <c r="DR19" s="637"/>
      <c r="DS19" s="637"/>
      <c r="DT19" s="637"/>
      <c r="DU19" s="637"/>
      <c r="DV19" s="637"/>
      <c r="DW19" s="637"/>
      <c r="DX19" s="637"/>
      <c r="DY19" s="637"/>
      <c r="DZ19" s="637"/>
      <c r="EA19" s="637"/>
      <c r="EB19" s="637"/>
      <c r="EC19" s="646"/>
    </row>
    <row r="20" spans="2:133" ht="11.25" customHeight="1" x14ac:dyDescent="0.2">
      <c r="B20" s="649" t="s">
        <v>276</v>
      </c>
      <c r="C20" s="650"/>
      <c r="D20" s="650"/>
      <c r="E20" s="650"/>
      <c r="F20" s="650"/>
      <c r="G20" s="650"/>
      <c r="H20" s="650"/>
      <c r="I20" s="650"/>
      <c r="J20" s="650"/>
      <c r="K20" s="650"/>
      <c r="L20" s="650"/>
      <c r="M20" s="650"/>
      <c r="N20" s="650"/>
      <c r="O20" s="650"/>
      <c r="P20" s="650"/>
      <c r="Q20" s="651"/>
      <c r="R20" s="636">
        <v>784</v>
      </c>
      <c r="S20" s="637"/>
      <c r="T20" s="637"/>
      <c r="U20" s="637"/>
      <c r="V20" s="637"/>
      <c r="W20" s="637"/>
      <c r="X20" s="637"/>
      <c r="Y20" s="638"/>
      <c r="Z20" s="639">
        <v>0</v>
      </c>
      <c r="AA20" s="639"/>
      <c r="AB20" s="639"/>
      <c r="AC20" s="639"/>
      <c r="AD20" s="640">
        <v>784</v>
      </c>
      <c r="AE20" s="640"/>
      <c r="AF20" s="640"/>
      <c r="AG20" s="640"/>
      <c r="AH20" s="640"/>
      <c r="AI20" s="640"/>
      <c r="AJ20" s="640"/>
      <c r="AK20" s="640"/>
      <c r="AL20" s="641">
        <v>0</v>
      </c>
      <c r="AM20" s="642"/>
      <c r="AN20" s="642"/>
      <c r="AO20" s="643"/>
      <c r="AP20" s="633" t="s">
        <v>277</v>
      </c>
      <c r="AQ20" s="634"/>
      <c r="AR20" s="634"/>
      <c r="AS20" s="634"/>
      <c r="AT20" s="634"/>
      <c r="AU20" s="634"/>
      <c r="AV20" s="634"/>
      <c r="AW20" s="634"/>
      <c r="AX20" s="634"/>
      <c r="AY20" s="634"/>
      <c r="AZ20" s="634"/>
      <c r="BA20" s="634"/>
      <c r="BB20" s="634"/>
      <c r="BC20" s="634"/>
      <c r="BD20" s="634"/>
      <c r="BE20" s="634"/>
      <c r="BF20" s="635"/>
      <c r="BG20" s="636">
        <v>2645</v>
      </c>
      <c r="BH20" s="637"/>
      <c r="BI20" s="637"/>
      <c r="BJ20" s="637"/>
      <c r="BK20" s="637"/>
      <c r="BL20" s="637"/>
      <c r="BM20" s="637"/>
      <c r="BN20" s="638"/>
      <c r="BO20" s="639">
        <v>0.1</v>
      </c>
      <c r="BP20" s="639"/>
      <c r="BQ20" s="639"/>
      <c r="BR20" s="639"/>
      <c r="BS20" s="640" t="s">
        <v>241</v>
      </c>
      <c r="BT20" s="640"/>
      <c r="BU20" s="640"/>
      <c r="BV20" s="640"/>
      <c r="BW20" s="640"/>
      <c r="BX20" s="640"/>
      <c r="BY20" s="640"/>
      <c r="BZ20" s="640"/>
      <c r="CA20" s="640"/>
      <c r="CB20" s="644"/>
      <c r="CD20" s="633" t="s">
        <v>278</v>
      </c>
      <c r="CE20" s="634"/>
      <c r="CF20" s="634"/>
      <c r="CG20" s="634"/>
      <c r="CH20" s="634"/>
      <c r="CI20" s="634"/>
      <c r="CJ20" s="634"/>
      <c r="CK20" s="634"/>
      <c r="CL20" s="634"/>
      <c r="CM20" s="634"/>
      <c r="CN20" s="634"/>
      <c r="CO20" s="634"/>
      <c r="CP20" s="634"/>
      <c r="CQ20" s="635"/>
      <c r="CR20" s="636">
        <v>17082506</v>
      </c>
      <c r="CS20" s="637"/>
      <c r="CT20" s="637"/>
      <c r="CU20" s="637"/>
      <c r="CV20" s="637"/>
      <c r="CW20" s="637"/>
      <c r="CX20" s="637"/>
      <c r="CY20" s="638"/>
      <c r="CZ20" s="639">
        <v>100</v>
      </c>
      <c r="DA20" s="639"/>
      <c r="DB20" s="639"/>
      <c r="DC20" s="639"/>
      <c r="DD20" s="645">
        <v>1229711</v>
      </c>
      <c r="DE20" s="637"/>
      <c r="DF20" s="637"/>
      <c r="DG20" s="637"/>
      <c r="DH20" s="637"/>
      <c r="DI20" s="637"/>
      <c r="DJ20" s="637"/>
      <c r="DK20" s="637"/>
      <c r="DL20" s="637"/>
      <c r="DM20" s="637"/>
      <c r="DN20" s="637"/>
      <c r="DO20" s="637"/>
      <c r="DP20" s="638"/>
      <c r="DQ20" s="645">
        <v>13171884</v>
      </c>
      <c r="DR20" s="637"/>
      <c r="DS20" s="637"/>
      <c r="DT20" s="637"/>
      <c r="DU20" s="637"/>
      <c r="DV20" s="637"/>
      <c r="DW20" s="637"/>
      <c r="DX20" s="637"/>
      <c r="DY20" s="637"/>
      <c r="DZ20" s="637"/>
      <c r="EA20" s="637"/>
      <c r="EB20" s="637"/>
      <c r="EC20" s="646"/>
    </row>
    <row r="21" spans="2:133" ht="11.25" customHeight="1" x14ac:dyDescent="0.2">
      <c r="B21" s="633" t="s">
        <v>279</v>
      </c>
      <c r="C21" s="634"/>
      <c r="D21" s="634"/>
      <c r="E21" s="634"/>
      <c r="F21" s="634"/>
      <c r="G21" s="634"/>
      <c r="H21" s="634"/>
      <c r="I21" s="634"/>
      <c r="J21" s="634"/>
      <c r="K21" s="634"/>
      <c r="L21" s="634"/>
      <c r="M21" s="634"/>
      <c r="N21" s="634"/>
      <c r="O21" s="634"/>
      <c r="P21" s="634"/>
      <c r="Q21" s="635"/>
      <c r="R21" s="636">
        <v>7849886</v>
      </c>
      <c r="S21" s="637"/>
      <c r="T21" s="637"/>
      <c r="U21" s="637"/>
      <c r="V21" s="637"/>
      <c r="W21" s="637"/>
      <c r="X21" s="637"/>
      <c r="Y21" s="638"/>
      <c r="Z21" s="639">
        <v>43.6</v>
      </c>
      <c r="AA21" s="639"/>
      <c r="AB21" s="639"/>
      <c r="AC21" s="639"/>
      <c r="AD21" s="640">
        <v>6919515</v>
      </c>
      <c r="AE21" s="640"/>
      <c r="AF21" s="640"/>
      <c r="AG21" s="640"/>
      <c r="AH21" s="640"/>
      <c r="AI21" s="640"/>
      <c r="AJ21" s="640"/>
      <c r="AK21" s="640"/>
      <c r="AL21" s="641">
        <v>60.3</v>
      </c>
      <c r="AM21" s="642"/>
      <c r="AN21" s="642"/>
      <c r="AO21" s="643"/>
      <c r="AP21" s="633" t="s">
        <v>280</v>
      </c>
      <c r="AQ21" s="652"/>
      <c r="AR21" s="652"/>
      <c r="AS21" s="652"/>
      <c r="AT21" s="652"/>
      <c r="AU21" s="652"/>
      <c r="AV21" s="652"/>
      <c r="AW21" s="652"/>
      <c r="AX21" s="652"/>
      <c r="AY21" s="652"/>
      <c r="AZ21" s="652"/>
      <c r="BA21" s="652"/>
      <c r="BB21" s="652"/>
      <c r="BC21" s="652"/>
      <c r="BD21" s="652"/>
      <c r="BE21" s="652"/>
      <c r="BF21" s="653"/>
      <c r="BG21" s="636">
        <v>2645</v>
      </c>
      <c r="BH21" s="637"/>
      <c r="BI21" s="637"/>
      <c r="BJ21" s="637"/>
      <c r="BK21" s="637"/>
      <c r="BL21" s="637"/>
      <c r="BM21" s="637"/>
      <c r="BN21" s="638"/>
      <c r="BO21" s="639">
        <v>0.1</v>
      </c>
      <c r="BP21" s="639"/>
      <c r="BQ21" s="639"/>
      <c r="BR21" s="639"/>
      <c r="BS21" s="640" t="s">
        <v>235</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281</v>
      </c>
      <c r="C22" s="634"/>
      <c r="D22" s="634"/>
      <c r="E22" s="634"/>
      <c r="F22" s="634"/>
      <c r="G22" s="634"/>
      <c r="H22" s="634"/>
      <c r="I22" s="634"/>
      <c r="J22" s="634"/>
      <c r="K22" s="634"/>
      <c r="L22" s="634"/>
      <c r="M22" s="634"/>
      <c r="N22" s="634"/>
      <c r="O22" s="634"/>
      <c r="P22" s="634"/>
      <c r="Q22" s="635"/>
      <c r="R22" s="636">
        <v>6919515</v>
      </c>
      <c r="S22" s="637"/>
      <c r="T22" s="637"/>
      <c r="U22" s="637"/>
      <c r="V22" s="637"/>
      <c r="W22" s="637"/>
      <c r="X22" s="637"/>
      <c r="Y22" s="638"/>
      <c r="Z22" s="639">
        <v>38.4</v>
      </c>
      <c r="AA22" s="639"/>
      <c r="AB22" s="639"/>
      <c r="AC22" s="639"/>
      <c r="AD22" s="640">
        <v>6919515</v>
      </c>
      <c r="AE22" s="640"/>
      <c r="AF22" s="640"/>
      <c r="AG22" s="640"/>
      <c r="AH22" s="640"/>
      <c r="AI22" s="640"/>
      <c r="AJ22" s="640"/>
      <c r="AK22" s="640"/>
      <c r="AL22" s="641">
        <v>60.3</v>
      </c>
      <c r="AM22" s="642"/>
      <c r="AN22" s="642"/>
      <c r="AO22" s="643"/>
      <c r="AP22" s="633" t="s">
        <v>282</v>
      </c>
      <c r="AQ22" s="652"/>
      <c r="AR22" s="652"/>
      <c r="AS22" s="652"/>
      <c r="AT22" s="652"/>
      <c r="AU22" s="652"/>
      <c r="AV22" s="652"/>
      <c r="AW22" s="652"/>
      <c r="AX22" s="652"/>
      <c r="AY22" s="652"/>
      <c r="AZ22" s="652"/>
      <c r="BA22" s="652"/>
      <c r="BB22" s="652"/>
      <c r="BC22" s="652"/>
      <c r="BD22" s="652"/>
      <c r="BE22" s="652"/>
      <c r="BF22" s="653"/>
      <c r="BG22" s="636" t="s">
        <v>235</v>
      </c>
      <c r="BH22" s="637"/>
      <c r="BI22" s="637"/>
      <c r="BJ22" s="637"/>
      <c r="BK22" s="637"/>
      <c r="BL22" s="637"/>
      <c r="BM22" s="637"/>
      <c r="BN22" s="638"/>
      <c r="BO22" s="639" t="s">
        <v>241</v>
      </c>
      <c r="BP22" s="639"/>
      <c r="BQ22" s="639"/>
      <c r="BR22" s="639"/>
      <c r="BS22" s="640" t="s">
        <v>241</v>
      </c>
      <c r="BT22" s="640"/>
      <c r="BU22" s="640"/>
      <c r="BV22" s="640"/>
      <c r="BW22" s="640"/>
      <c r="BX22" s="640"/>
      <c r="BY22" s="640"/>
      <c r="BZ22" s="640"/>
      <c r="CA22" s="640"/>
      <c r="CB22" s="644"/>
      <c r="CD22" s="618" t="s">
        <v>283</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284</v>
      </c>
      <c r="C23" s="634"/>
      <c r="D23" s="634"/>
      <c r="E23" s="634"/>
      <c r="F23" s="634"/>
      <c r="G23" s="634"/>
      <c r="H23" s="634"/>
      <c r="I23" s="634"/>
      <c r="J23" s="634"/>
      <c r="K23" s="634"/>
      <c r="L23" s="634"/>
      <c r="M23" s="634"/>
      <c r="N23" s="634"/>
      <c r="O23" s="634"/>
      <c r="P23" s="634"/>
      <c r="Q23" s="635"/>
      <c r="R23" s="636">
        <v>930371</v>
      </c>
      <c r="S23" s="637"/>
      <c r="T23" s="637"/>
      <c r="U23" s="637"/>
      <c r="V23" s="637"/>
      <c r="W23" s="637"/>
      <c r="X23" s="637"/>
      <c r="Y23" s="638"/>
      <c r="Z23" s="639">
        <v>5.2</v>
      </c>
      <c r="AA23" s="639"/>
      <c r="AB23" s="639"/>
      <c r="AC23" s="639"/>
      <c r="AD23" s="640" t="s">
        <v>235</v>
      </c>
      <c r="AE23" s="640"/>
      <c r="AF23" s="640"/>
      <c r="AG23" s="640"/>
      <c r="AH23" s="640"/>
      <c r="AI23" s="640"/>
      <c r="AJ23" s="640"/>
      <c r="AK23" s="640"/>
      <c r="AL23" s="641" t="s">
        <v>241</v>
      </c>
      <c r="AM23" s="642"/>
      <c r="AN23" s="642"/>
      <c r="AO23" s="643"/>
      <c r="AP23" s="633" t="s">
        <v>285</v>
      </c>
      <c r="AQ23" s="652"/>
      <c r="AR23" s="652"/>
      <c r="AS23" s="652"/>
      <c r="AT23" s="652"/>
      <c r="AU23" s="652"/>
      <c r="AV23" s="652"/>
      <c r="AW23" s="652"/>
      <c r="AX23" s="652"/>
      <c r="AY23" s="652"/>
      <c r="AZ23" s="652"/>
      <c r="BA23" s="652"/>
      <c r="BB23" s="652"/>
      <c r="BC23" s="652"/>
      <c r="BD23" s="652"/>
      <c r="BE23" s="652"/>
      <c r="BF23" s="653"/>
      <c r="BG23" s="636" t="s">
        <v>235</v>
      </c>
      <c r="BH23" s="637"/>
      <c r="BI23" s="637"/>
      <c r="BJ23" s="637"/>
      <c r="BK23" s="637"/>
      <c r="BL23" s="637"/>
      <c r="BM23" s="637"/>
      <c r="BN23" s="638"/>
      <c r="BO23" s="639" t="s">
        <v>241</v>
      </c>
      <c r="BP23" s="639"/>
      <c r="BQ23" s="639"/>
      <c r="BR23" s="639"/>
      <c r="BS23" s="640" t="s">
        <v>235</v>
      </c>
      <c r="BT23" s="640"/>
      <c r="BU23" s="640"/>
      <c r="BV23" s="640"/>
      <c r="BW23" s="640"/>
      <c r="BX23" s="640"/>
      <c r="BY23" s="640"/>
      <c r="BZ23" s="640"/>
      <c r="CA23" s="640"/>
      <c r="CB23" s="644"/>
      <c r="CD23" s="618" t="s">
        <v>223</v>
      </c>
      <c r="CE23" s="619"/>
      <c r="CF23" s="619"/>
      <c r="CG23" s="619"/>
      <c r="CH23" s="619"/>
      <c r="CI23" s="619"/>
      <c r="CJ23" s="619"/>
      <c r="CK23" s="619"/>
      <c r="CL23" s="619"/>
      <c r="CM23" s="619"/>
      <c r="CN23" s="619"/>
      <c r="CO23" s="619"/>
      <c r="CP23" s="619"/>
      <c r="CQ23" s="620"/>
      <c r="CR23" s="618" t="s">
        <v>286</v>
      </c>
      <c r="CS23" s="619"/>
      <c r="CT23" s="619"/>
      <c r="CU23" s="619"/>
      <c r="CV23" s="619"/>
      <c r="CW23" s="619"/>
      <c r="CX23" s="619"/>
      <c r="CY23" s="620"/>
      <c r="CZ23" s="618" t="s">
        <v>287</v>
      </c>
      <c r="DA23" s="619"/>
      <c r="DB23" s="619"/>
      <c r="DC23" s="620"/>
      <c r="DD23" s="618" t="s">
        <v>288</v>
      </c>
      <c r="DE23" s="619"/>
      <c r="DF23" s="619"/>
      <c r="DG23" s="619"/>
      <c r="DH23" s="619"/>
      <c r="DI23" s="619"/>
      <c r="DJ23" s="619"/>
      <c r="DK23" s="620"/>
      <c r="DL23" s="663" t="s">
        <v>289</v>
      </c>
      <c r="DM23" s="664"/>
      <c r="DN23" s="664"/>
      <c r="DO23" s="664"/>
      <c r="DP23" s="664"/>
      <c r="DQ23" s="664"/>
      <c r="DR23" s="664"/>
      <c r="DS23" s="664"/>
      <c r="DT23" s="664"/>
      <c r="DU23" s="664"/>
      <c r="DV23" s="665"/>
      <c r="DW23" s="618" t="s">
        <v>290</v>
      </c>
      <c r="DX23" s="619"/>
      <c r="DY23" s="619"/>
      <c r="DZ23" s="619"/>
      <c r="EA23" s="619"/>
      <c r="EB23" s="619"/>
      <c r="EC23" s="620"/>
    </row>
    <row r="24" spans="2:133" ht="11.25" customHeight="1" x14ac:dyDescent="0.2">
      <c r="B24" s="633" t="s">
        <v>291</v>
      </c>
      <c r="C24" s="634"/>
      <c r="D24" s="634"/>
      <c r="E24" s="634"/>
      <c r="F24" s="634"/>
      <c r="G24" s="634"/>
      <c r="H24" s="634"/>
      <c r="I24" s="634"/>
      <c r="J24" s="634"/>
      <c r="K24" s="634"/>
      <c r="L24" s="634"/>
      <c r="M24" s="634"/>
      <c r="N24" s="634"/>
      <c r="O24" s="634"/>
      <c r="P24" s="634"/>
      <c r="Q24" s="635"/>
      <c r="R24" s="636" t="s">
        <v>235</v>
      </c>
      <c r="S24" s="637"/>
      <c r="T24" s="637"/>
      <c r="U24" s="637"/>
      <c r="V24" s="637"/>
      <c r="W24" s="637"/>
      <c r="X24" s="637"/>
      <c r="Y24" s="638"/>
      <c r="Z24" s="639" t="s">
        <v>235</v>
      </c>
      <c r="AA24" s="639"/>
      <c r="AB24" s="639"/>
      <c r="AC24" s="639"/>
      <c r="AD24" s="640" t="s">
        <v>241</v>
      </c>
      <c r="AE24" s="640"/>
      <c r="AF24" s="640"/>
      <c r="AG24" s="640"/>
      <c r="AH24" s="640"/>
      <c r="AI24" s="640"/>
      <c r="AJ24" s="640"/>
      <c r="AK24" s="640"/>
      <c r="AL24" s="641" t="s">
        <v>241</v>
      </c>
      <c r="AM24" s="642"/>
      <c r="AN24" s="642"/>
      <c r="AO24" s="643"/>
      <c r="AP24" s="633" t="s">
        <v>292</v>
      </c>
      <c r="AQ24" s="652"/>
      <c r="AR24" s="652"/>
      <c r="AS24" s="652"/>
      <c r="AT24" s="652"/>
      <c r="AU24" s="652"/>
      <c r="AV24" s="652"/>
      <c r="AW24" s="652"/>
      <c r="AX24" s="652"/>
      <c r="AY24" s="652"/>
      <c r="AZ24" s="652"/>
      <c r="BA24" s="652"/>
      <c r="BB24" s="652"/>
      <c r="BC24" s="652"/>
      <c r="BD24" s="652"/>
      <c r="BE24" s="652"/>
      <c r="BF24" s="653"/>
      <c r="BG24" s="636" t="s">
        <v>235</v>
      </c>
      <c r="BH24" s="637"/>
      <c r="BI24" s="637"/>
      <c r="BJ24" s="637"/>
      <c r="BK24" s="637"/>
      <c r="BL24" s="637"/>
      <c r="BM24" s="637"/>
      <c r="BN24" s="638"/>
      <c r="BO24" s="639" t="s">
        <v>241</v>
      </c>
      <c r="BP24" s="639"/>
      <c r="BQ24" s="639"/>
      <c r="BR24" s="639"/>
      <c r="BS24" s="640" t="s">
        <v>241</v>
      </c>
      <c r="BT24" s="640"/>
      <c r="BU24" s="640"/>
      <c r="BV24" s="640"/>
      <c r="BW24" s="640"/>
      <c r="BX24" s="640"/>
      <c r="BY24" s="640"/>
      <c r="BZ24" s="640"/>
      <c r="CA24" s="640"/>
      <c r="CB24" s="644"/>
      <c r="CD24" s="622" t="s">
        <v>293</v>
      </c>
      <c r="CE24" s="623"/>
      <c r="CF24" s="623"/>
      <c r="CG24" s="623"/>
      <c r="CH24" s="623"/>
      <c r="CI24" s="623"/>
      <c r="CJ24" s="623"/>
      <c r="CK24" s="623"/>
      <c r="CL24" s="623"/>
      <c r="CM24" s="623"/>
      <c r="CN24" s="623"/>
      <c r="CO24" s="623"/>
      <c r="CP24" s="623"/>
      <c r="CQ24" s="624"/>
      <c r="CR24" s="625">
        <v>5171902</v>
      </c>
      <c r="CS24" s="626"/>
      <c r="CT24" s="626"/>
      <c r="CU24" s="626"/>
      <c r="CV24" s="626"/>
      <c r="CW24" s="626"/>
      <c r="CX24" s="626"/>
      <c r="CY24" s="627"/>
      <c r="CZ24" s="630">
        <v>30.3</v>
      </c>
      <c r="DA24" s="631"/>
      <c r="DB24" s="631"/>
      <c r="DC24" s="647"/>
      <c r="DD24" s="666">
        <v>3721363</v>
      </c>
      <c r="DE24" s="626"/>
      <c r="DF24" s="626"/>
      <c r="DG24" s="626"/>
      <c r="DH24" s="626"/>
      <c r="DI24" s="626"/>
      <c r="DJ24" s="626"/>
      <c r="DK24" s="627"/>
      <c r="DL24" s="666">
        <v>3721175</v>
      </c>
      <c r="DM24" s="626"/>
      <c r="DN24" s="626"/>
      <c r="DO24" s="626"/>
      <c r="DP24" s="626"/>
      <c r="DQ24" s="626"/>
      <c r="DR24" s="626"/>
      <c r="DS24" s="626"/>
      <c r="DT24" s="626"/>
      <c r="DU24" s="626"/>
      <c r="DV24" s="627"/>
      <c r="DW24" s="630">
        <v>32.200000000000003</v>
      </c>
      <c r="DX24" s="631"/>
      <c r="DY24" s="631"/>
      <c r="DZ24" s="631"/>
      <c r="EA24" s="631"/>
      <c r="EB24" s="631"/>
      <c r="EC24" s="632"/>
    </row>
    <row r="25" spans="2:133" ht="11.25" customHeight="1" x14ac:dyDescent="0.2">
      <c r="B25" s="633" t="s">
        <v>294</v>
      </c>
      <c r="C25" s="634"/>
      <c r="D25" s="634"/>
      <c r="E25" s="634"/>
      <c r="F25" s="634"/>
      <c r="G25" s="634"/>
      <c r="H25" s="634"/>
      <c r="I25" s="634"/>
      <c r="J25" s="634"/>
      <c r="K25" s="634"/>
      <c r="L25" s="634"/>
      <c r="M25" s="634"/>
      <c r="N25" s="634"/>
      <c r="O25" s="634"/>
      <c r="P25" s="634"/>
      <c r="Q25" s="635"/>
      <c r="R25" s="636">
        <v>12389851</v>
      </c>
      <c r="S25" s="637"/>
      <c r="T25" s="637"/>
      <c r="U25" s="637"/>
      <c r="V25" s="637"/>
      <c r="W25" s="637"/>
      <c r="X25" s="637"/>
      <c r="Y25" s="638"/>
      <c r="Z25" s="639">
        <v>68.8</v>
      </c>
      <c r="AA25" s="639"/>
      <c r="AB25" s="639"/>
      <c r="AC25" s="639"/>
      <c r="AD25" s="640">
        <v>11459480</v>
      </c>
      <c r="AE25" s="640"/>
      <c r="AF25" s="640"/>
      <c r="AG25" s="640"/>
      <c r="AH25" s="640"/>
      <c r="AI25" s="640"/>
      <c r="AJ25" s="640"/>
      <c r="AK25" s="640"/>
      <c r="AL25" s="641">
        <v>99.8</v>
      </c>
      <c r="AM25" s="642"/>
      <c r="AN25" s="642"/>
      <c r="AO25" s="643"/>
      <c r="AP25" s="633" t="s">
        <v>295</v>
      </c>
      <c r="AQ25" s="652"/>
      <c r="AR25" s="652"/>
      <c r="AS25" s="652"/>
      <c r="AT25" s="652"/>
      <c r="AU25" s="652"/>
      <c r="AV25" s="652"/>
      <c r="AW25" s="652"/>
      <c r="AX25" s="652"/>
      <c r="AY25" s="652"/>
      <c r="AZ25" s="652"/>
      <c r="BA25" s="652"/>
      <c r="BB25" s="652"/>
      <c r="BC25" s="652"/>
      <c r="BD25" s="652"/>
      <c r="BE25" s="652"/>
      <c r="BF25" s="653"/>
      <c r="BG25" s="636" t="s">
        <v>241</v>
      </c>
      <c r="BH25" s="637"/>
      <c r="BI25" s="637"/>
      <c r="BJ25" s="637"/>
      <c r="BK25" s="637"/>
      <c r="BL25" s="637"/>
      <c r="BM25" s="637"/>
      <c r="BN25" s="638"/>
      <c r="BO25" s="639" t="s">
        <v>241</v>
      </c>
      <c r="BP25" s="639"/>
      <c r="BQ25" s="639"/>
      <c r="BR25" s="639"/>
      <c r="BS25" s="640" t="s">
        <v>241</v>
      </c>
      <c r="BT25" s="640"/>
      <c r="BU25" s="640"/>
      <c r="BV25" s="640"/>
      <c r="BW25" s="640"/>
      <c r="BX25" s="640"/>
      <c r="BY25" s="640"/>
      <c r="BZ25" s="640"/>
      <c r="CA25" s="640"/>
      <c r="CB25" s="644"/>
      <c r="CD25" s="633" t="s">
        <v>296</v>
      </c>
      <c r="CE25" s="634"/>
      <c r="CF25" s="634"/>
      <c r="CG25" s="634"/>
      <c r="CH25" s="634"/>
      <c r="CI25" s="634"/>
      <c r="CJ25" s="634"/>
      <c r="CK25" s="634"/>
      <c r="CL25" s="634"/>
      <c r="CM25" s="634"/>
      <c r="CN25" s="634"/>
      <c r="CO25" s="634"/>
      <c r="CP25" s="634"/>
      <c r="CQ25" s="635"/>
      <c r="CR25" s="636">
        <v>1676539</v>
      </c>
      <c r="CS25" s="669"/>
      <c r="CT25" s="669"/>
      <c r="CU25" s="669"/>
      <c r="CV25" s="669"/>
      <c r="CW25" s="669"/>
      <c r="CX25" s="669"/>
      <c r="CY25" s="670"/>
      <c r="CZ25" s="641">
        <v>9.8000000000000007</v>
      </c>
      <c r="DA25" s="667"/>
      <c r="DB25" s="667"/>
      <c r="DC25" s="671"/>
      <c r="DD25" s="645">
        <v>1558583</v>
      </c>
      <c r="DE25" s="669"/>
      <c r="DF25" s="669"/>
      <c r="DG25" s="669"/>
      <c r="DH25" s="669"/>
      <c r="DI25" s="669"/>
      <c r="DJ25" s="669"/>
      <c r="DK25" s="670"/>
      <c r="DL25" s="645">
        <v>1558395</v>
      </c>
      <c r="DM25" s="669"/>
      <c r="DN25" s="669"/>
      <c r="DO25" s="669"/>
      <c r="DP25" s="669"/>
      <c r="DQ25" s="669"/>
      <c r="DR25" s="669"/>
      <c r="DS25" s="669"/>
      <c r="DT25" s="669"/>
      <c r="DU25" s="669"/>
      <c r="DV25" s="670"/>
      <c r="DW25" s="641">
        <v>13.5</v>
      </c>
      <c r="DX25" s="667"/>
      <c r="DY25" s="667"/>
      <c r="DZ25" s="667"/>
      <c r="EA25" s="667"/>
      <c r="EB25" s="667"/>
      <c r="EC25" s="668"/>
    </row>
    <row r="26" spans="2:133" ht="11.25" customHeight="1" x14ac:dyDescent="0.2">
      <c r="B26" s="633" t="s">
        <v>297</v>
      </c>
      <c r="C26" s="634"/>
      <c r="D26" s="634"/>
      <c r="E26" s="634"/>
      <c r="F26" s="634"/>
      <c r="G26" s="634"/>
      <c r="H26" s="634"/>
      <c r="I26" s="634"/>
      <c r="J26" s="634"/>
      <c r="K26" s="634"/>
      <c r="L26" s="634"/>
      <c r="M26" s="634"/>
      <c r="N26" s="634"/>
      <c r="O26" s="634"/>
      <c r="P26" s="634"/>
      <c r="Q26" s="635"/>
      <c r="R26" s="636">
        <v>1632</v>
      </c>
      <c r="S26" s="637"/>
      <c r="T26" s="637"/>
      <c r="U26" s="637"/>
      <c r="V26" s="637"/>
      <c r="W26" s="637"/>
      <c r="X26" s="637"/>
      <c r="Y26" s="638"/>
      <c r="Z26" s="639">
        <v>0</v>
      </c>
      <c r="AA26" s="639"/>
      <c r="AB26" s="639"/>
      <c r="AC26" s="639"/>
      <c r="AD26" s="640">
        <v>1632</v>
      </c>
      <c r="AE26" s="640"/>
      <c r="AF26" s="640"/>
      <c r="AG26" s="640"/>
      <c r="AH26" s="640"/>
      <c r="AI26" s="640"/>
      <c r="AJ26" s="640"/>
      <c r="AK26" s="640"/>
      <c r="AL26" s="641">
        <v>0</v>
      </c>
      <c r="AM26" s="642"/>
      <c r="AN26" s="642"/>
      <c r="AO26" s="643"/>
      <c r="AP26" s="633" t="s">
        <v>298</v>
      </c>
      <c r="AQ26" s="652"/>
      <c r="AR26" s="652"/>
      <c r="AS26" s="652"/>
      <c r="AT26" s="652"/>
      <c r="AU26" s="652"/>
      <c r="AV26" s="652"/>
      <c r="AW26" s="652"/>
      <c r="AX26" s="652"/>
      <c r="AY26" s="652"/>
      <c r="AZ26" s="652"/>
      <c r="BA26" s="652"/>
      <c r="BB26" s="652"/>
      <c r="BC26" s="652"/>
      <c r="BD26" s="652"/>
      <c r="BE26" s="652"/>
      <c r="BF26" s="653"/>
      <c r="BG26" s="636" t="s">
        <v>235</v>
      </c>
      <c r="BH26" s="637"/>
      <c r="BI26" s="637"/>
      <c r="BJ26" s="637"/>
      <c r="BK26" s="637"/>
      <c r="BL26" s="637"/>
      <c r="BM26" s="637"/>
      <c r="BN26" s="638"/>
      <c r="BO26" s="639" t="s">
        <v>235</v>
      </c>
      <c r="BP26" s="639"/>
      <c r="BQ26" s="639"/>
      <c r="BR26" s="639"/>
      <c r="BS26" s="640" t="s">
        <v>241</v>
      </c>
      <c r="BT26" s="640"/>
      <c r="BU26" s="640"/>
      <c r="BV26" s="640"/>
      <c r="BW26" s="640"/>
      <c r="BX26" s="640"/>
      <c r="BY26" s="640"/>
      <c r="BZ26" s="640"/>
      <c r="CA26" s="640"/>
      <c r="CB26" s="644"/>
      <c r="CD26" s="633" t="s">
        <v>299</v>
      </c>
      <c r="CE26" s="634"/>
      <c r="CF26" s="634"/>
      <c r="CG26" s="634"/>
      <c r="CH26" s="634"/>
      <c r="CI26" s="634"/>
      <c r="CJ26" s="634"/>
      <c r="CK26" s="634"/>
      <c r="CL26" s="634"/>
      <c r="CM26" s="634"/>
      <c r="CN26" s="634"/>
      <c r="CO26" s="634"/>
      <c r="CP26" s="634"/>
      <c r="CQ26" s="635"/>
      <c r="CR26" s="636">
        <v>1063321</v>
      </c>
      <c r="CS26" s="637"/>
      <c r="CT26" s="637"/>
      <c r="CU26" s="637"/>
      <c r="CV26" s="637"/>
      <c r="CW26" s="637"/>
      <c r="CX26" s="637"/>
      <c r="CY26" s="638"/>
      <c r="CZ26" s="641">
        <v>6.2</v>
      </c>
      <c r="DA26" s="667"/>
      <c r="DB26" s="667"/>
      <c r="DC26" s="671"/>
      <c r="DD26" s="645">
        <v>981046</v>
      </c>
      <c r="DE26" s="637"/>
      <c r="DF26" s="637"/>
      <c r="DG26" s="637"/>
      <c r="DH26" s="637"/>
      <c r="DI26" s="637"/>
      <c r="DJ26" s="637"/>
      <c r="DK26" s="638"/>
      <c r="DL26" s="645" t="s">
        <v>235</v>
      </c>
      <c r="DM26" s="637"/>
      <c r="DN26" s="637"/>
      <c r="DO26" s="637"/>
      <c r="DP26" s="637"/>
      <c r="DQ26" s="637"/>
      <c r="DR26" s="637"/>
      <c r="DS26" s="637"/>
      <c r="DT26" s="637"/>
      <c r="DU26" s="637"/>
      <c r="DV26" s="638"/>
      <c r="DW26" s="641" t="s">
        <v>241</v>
      </c>
      <c r="DX26" s="667"/>
      <c r="DY26" s="667"/>
      <c r="DZ26" s="667"/>
      <c r="EA26" s="667"/>
      <c r="EB26" s="667"/>
      <c r="EC26" s="668"/>
    </row>
    <row r="27" spans="2:133" ht="11.25" customHeight="1" x14ac:dyDescent="0.2">
      <c r="B27" s="633" t="s">
        <v>300</v>
      </c>
      <c r="C27" s="634"/>
      <c r="D27" s="634"/>
      <c r="E27" s="634"/>
      <c r="F27" s="634"/>
      <c r="G27" s="634"/>
      <c r="H27" s="634"/>
      <c r="I27" s="634"/>
      <c r="J27" s="634"/>
      <c r="K27" s="634"/>
      <c r="L27" s="634"/>
      <c r="M27" s="634"/>
      <c r="N27" s="634"/>
      <c r="O27" s="634"/>
      <c r="P27" s="634"/>
      <c r="Q27" s="635"/>
      <c r="R27" s="636">
        <v>37974</v>
      </c>
      <c r="S27" s="637"/>
      <c r="T27" s="637"/>
      <c r="U27" s="637"/>
      <c r="V27" s="637"/>
      <c r="W27" s="637"/>
      <c r="X27" s="637"/>
      <c r="Y27" s="638"/>
      <c r="Z27" s="639">
        <v>0.2</v>
      </c>
      <c r="AA27" s="639"/>
      <c r="AB27" s="639"/>
      <c r="AC27" s="639"/>
      <c r="AD27" s="640">
        <v>20</v>
      </c>
      <c r="AE27" s="640"/>
      <c r="AF27" s="640"/>
      <c r="AG27" s="640"/>
      <c r="AH27" s="640"/>
      <c r="AI27" s="640"/>
      <c r="AJ27" s="640"/>
      <c r="AK27" s="640"/>
      <c r="AL27" s="641">
        <v>0</v>
      </c>
      <c r="AM27" s="642"/>
      <c r="AN27" s="642"/>
      <c r="AO27" s="643"/>
      <c r="AP27" s="633" t="s">
        <v>301</v>
      </c>
      <c r="AQ27" s="634"/>
      <c r="AR27" s="634"/>
      <c r="AS27" s="634"/>
      <c r="AT27" s="634"/>
      <c r="AU27" s="634"/>
      <c r="AV27" s="634"/>
      <c r="AW27" s="634"/>
      <c r="AX27" s="634"/>
      <c r="AY27" s="634"/>
      <c r="AZ27" s="634"/>
      <c r="BA27" s="634"/>
      <c r="BB27" s="634"/>
      <c r="BC27" s="634"/>
      <c r="BD27" s="634"/>
      <c r="BE27" s="634"/>
      <c r="BF27" s="635"/>
      <c r="BG27" s="636">
        <v>4031440</v>
      </c>
      <c r="BH27" s="637"/>
      <c r="BI27" s="637"/>
      <c r="BJ27" s="637"/>
      <c r="BK27" s="637"/>
      <c r="BL27" s="637"/>
      <c r="BM27" s="637"/>
      <c r="BN27" s="638"/>
      <c r="BO27" s="639">
        <v>100</v>
      </c>
      <c r="BP27" s="639"/>
      <c r="BQ27" s="639"/>
      <c r="BR27" s="639"/>
      <c r="BS27" s="640">
        <v>6371</v>
      </c>
      <c r="BT27" s="640"/>
      <c r="BU27" s="640"/>
      <c r="BV27" s="640"/>
      <c r="BW27" s="640"/>
      <c r="BX27" s="640"/>
      <c r="BY27" s="640"/>
      <c r="BZ27" s="640"/>
      <c r="CA27" s="640"/>
      <c r="CB27" s="644"/>
      <c r="CD27" s="633" t="s">
        <v>302</v>
      </c>
      <c r="CE27" s="634"/>
      <c r="CF27" s="634"/>
      <c r="CG27" s="634"/>
      <c r="CH27" s="634"/>
      <c r="CI27" s="634"/>
      <c r="CJ27" s="634"/>
      <c r="CK27" s="634"/>
      <c r="CL27" s="634"/>
      <c r="CM27" s="634"/>
      <c r="CN27" s="634"/>
      <c r="CO27" s="634"/>
      <c r="CP27" s="634"/>
      <c r="CQ27" s="635"/>
      <c r="CR27" s="636">
        <v>1717104</v>
      </c>
      <c r="CS27" s="669"/>
      <c r="CT27" s="669"/>
      <c r="CU27" s="669"/>
      <c r="CV27" s="669"/>
      <c r="CW27" s="669"/>
      <c r="CX27" s="669"/>
      <c r="CY27" s="670"/>
      <c r="CZ27" s="641">
        <v>10.1</v>
      </c>
      <c r="DA27" s="667"/>
      <c r="DB27" s="667"/>
      <c r="DC27" s="671"/>
      <c r="DD27" s="645">
        <v>441284</v>
      </c>
      <c r="DE27" s="669"/>
      <c r="DF27" s="669"/>
      <c r="DG27" s="669"/>
      <c r="DH27" s="669"/>
      <c r="DI27" s="669"/>
      <c r="DJ27" s="669"/>
      <c r="DK27" s="670"/>
      <c r="DL27" s="645">
        <v>441284</v>
      </c>
      <c r="DM27" s="669"/>
      <c r="DN27" s="669"/>
      <c r="DO27" s="669"/>
      <c r="DP27" s="669"/>
      <c r="DQ27" s="669"/>
      <c r="DR27" s="669"/>
      <c r="DS27" s="669"/>
      <c r="DT27" s="669"/>
      <c r="DU27" s="669"/>
      <c r="DV27" s="670"/>
      <c r="DW27" s="641">
        <v>3.8</v>
      </c>
      <c r="DX27" s="667"/>
      <c r="DY27" s="667"/>
      <c r="DZ27" s="667"/>
      <c r="EA27" s="667"/>
      <c r="EB27" s="667"/>
      <c r="EC27" s="668"/>
    </row>
    <row r="28" spans="2:133" ht="11.25" customHeight="1" x14ac:dyDescent="0.2">
      <c r="B28" s="633" t="s">
        <v>303</v>
      </c>
      <c r="C28" s="634"/>
      <c r="D28" s="634"/>
      <c r="E28" s="634"/>
      <c r="F28" s="634"/>
      <c r="G28" s="634"/>
      <c r="H28" s="634"/>
      <c r="I28" s="634"/>
      <c r="J28" s="634"/>
      <c r="K28" s="634"/>
      <c r="L28" s="634"/>
      <c r="M28" s="634"/>
      <c r="N28" s="634"/>
      <c r="O28" s="634"/>
      <c r="P28" s="634"/>
      <c r="Q28" s="635"/>
      <c r="R28" s="636">
        <v>150502</v>
      </c>
      <c r="S28" s="637"/>
      <c r="T28" s="637"/>
      <c r="U28" s="637"/>
      <c r="V28" s="637"/>
      <c r="W28" s="637"/>
      <c r="X28" s="637"/>
      <c r="Y28" s="638"/>
      <c r="Z28" s="639">
        <v>0.8</v>
      </c>
      <c r="AA28" s="639"/>
      <c r="AB28" s="639"/>
      <c r="AC28" s="639"/>
      <c r="AD28" s="640">
        <v>8863</v>
      </c>
      <c r="AE28" s="640"/>
      <c r="AF28" s="640"/>
      <c r="AG28" s="640"/>
      <c r="AH28" s="640"/>
      <c r="AI28" s="640"/>
      <c r="AJ28" s="640"/>
      <c r="AK28" s="640"/>
      <c r="AL28" s="641">
        <v>0.1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304</v>
      </c>
      <c r="CE28" s="634"/>
      <c r="CF28" s="634"/>
      <c r="CG28" s="634"/>
      <c r="CH28" s="634"/>
      <c r="CI28" s="634"/>
      <c r="CJ28" s="634"/>
      <c r="CK28" s="634"/>
      <c r="CL28" s="634"/>
      <c r="CM28" s="634"/>
      <c r="CN28" s="634"/>
      <c r="CO28" s="634"/>
      <c r="CP28" s="634"/>
      <c r="CQ28" s="635"/>
      <c r="CR28" s="636">
        <v>1778259</v>
      </c>
      <c r="CS28" s="637"/>
      <c r="CT28" s="637"/>
      <c r="CU28" s="637"/>
      <c r="CV28" s="637"/>
      <c r="CW28" s="637"/>
      <c r="CX28" s="637"/>
      <c r="CY28" s="638"/>
      <c r="CZ28" s="641">
        <v>10.4</v>
      </c>
      <c r="DA28" s="667"/>
      <c r="DB28" s="667"/>
      <c r="DC28" s="671"/>
      <c r="DD28" s="645">
        <v>1721496</v>
      </c>
      <c r="DE28" s="637"/>
      <c r="DF28" s="637"/>
      <c r="DG28" s="637"/>
      <c r="DH28" s="637"/>
      <c r="DI28" s="637"/>
      <c r="DJ28" s="637"/>
      <c r="DK28" s="638"/>
      <c r="DL28" s="645">
        <v>1721496</v>
      </c>
      <c r="DM28" s="637"/>
      <c r="DN28" s="637"/>
      <c r="DO28" s="637"/>
      <c r="DP28" s="637"/>
      <c r="DQ28" s="637"/>
      <c r="DR28" s="637"/>
      <c r="DS28" s="637"/>
      <c r="DT28" s="637"/>
      <c r="DU28" s="637"/>
      <c r="DV28" s="638"/>
      <c r="DW28" s="641">
        <v>14.9</v>
      </c>
      <c r="DX28" s="667"/>
      <c r="DY28" s="667"/>
      <c r="DZ28" s="667"/>
      <c r="EA28" s="667"/>
      <c r="EB28" s="667"/>
      <c r="EC28" s="668"/>
    </row>
    <row r="29" spans="2:133" ht="11.25" customHeight="1" x14ac:dyDescent="0.2">
      <c r="B29" s="633" t="s">
        <v>305</v>
      </c>
      <c r="C29" s="634"/>
      <c r="D29" s="634"/>
      <c r="E29" s="634"/>
      <c r="F29" s="634"/>
      <c r="G29" s="634"/>
      <c r="H29" s="634"/>
      <c r="I29" s="634"/>
      <c r="J29" s="634"/>
      <c r="K29" s="634"/>
      <c r="L29" s="634"/>
      <c r="M29" s="634"/>
      <c r="N29" s="634"/>
      <c r="O29" s="634"/>
      <c r="P29" s="634"/>
      <c r="Q29" s="635"/>
      <c r="R29" s="636">
        <v>26553</v>
      </c>
      <c r="S29" s="637"/>
      <c r="T29" s="637"/>
      <c r="U29" s="637"/>
      <c r="V29" s="637"/>
      <c r="W29" s="637"/>
      <c r="X29" s="637"/>
      <c r="Y29" s="638"/>
      <c r="Z29" s="639">
        <v>0.1</v>
      </c>
      <c r="AA29" s="639"/>
      <c r="AB29" s="639"/>
      <c r="AC29" s="639"/>
      <c r="AD29" s="640" t="s">
        <v>235</v>
      </c>
      <c r="AE29" s="640"/>
      <c r="AF29" s="640"/>
      <c r="AG29" s="640"/>
      <c r="AH29" s="640"/>
      <c r="AI29" s="640"/>
      <c r="AJ29" s="640"/>
      <c r="AK29" s="640"/>
      <c r="AL29" s="641" t="s">
        <v>235</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306</v>
      </c>
      <c r="CE29" s="673"/>
      <c r="CF29" s="633" t="s">
        <v>307</v>
      </c>
      <c r="CG29" s="634"/>
      <c r="CH29" s="634"/>
      <c r="CI29" s="634"/>
      <c r="CJ29" s="634"/>
      <c r="CK29" s="634"/>
      <c r="CL29" s="634"/>
      <c r="CM29" s="634"/>
      <c r="CN29" s="634"/>
      <c r="CO29" s="634"/>
      <c r="CP29" s="634"/>
      <c r="CQ29" s="635"/>
      <c r="CR29" s="636">
        <v>1778259</v>
      </c>
      <c r="CS29" s="669"/>
      <c r="CT29" s="669"/>
      <c r="CU29" s="669"/>
      <c r="CV29" s="669"/>
      <c r="CW29" s="669"/>
      <c r="CX29" s="669"/>
      <c r="CY29" s="670"/>
      <c r="CZ29" s="641">
        <v>10.4</v>
      </c>
      <c r="DA29" s="667"/>
      <c r="DB29" s="667"/>
      <c r="DC29" s="671"/>
      <c r="DD29" s="645">
        <v>1721496</v>
      </c>
      <c r="DE29" s="669"/>
      <c r="DF29" s="669"/>
      <c r="DG29" s="669"/>
      <c r="DH29" s="669"/>
      <c r="DI29" s="669"/>
      <c r="DJ29" s="669"/>
      <c r="DK29" s="670"/>
      <c r="DL29" s="645">
        <v>1721496</v>
      </c>
      <c r="DM29" s="669"/>
      <c r="DN29" s="669"/>
      <c r="DO29" s="669"/>
      <c r="DP29" s="669"/>
      <c r="DQ29" s="669"/>
      <c r="DR29" s="669"/>
      <c r="DS29" s="669"/>
      <c r="DT29" s="669"/>
      <c r="DU29" s="669"/>
      <c r="DV29" s="670"/>
      <c r="DW29" s="641">
        <v>14.9</v>
      </c>
      <c r="DX29" s="667"/>
      <c r="DY29" s="667"/>
      <c r="DZ29" s="667"/>
      <c r="EA29" s="667"/>
      <c r="EB29" s="667"/>
      <c r="EC29" s="668"/>
    </row>
    <row r="30" spans="2:133" ht="11.25" customHeight="1" x14ac:dyDescent="0.2">
      <c r="B30" s="633" t="s">
        <v>308</v>
      </c>
      <c r="C30" s="634"/>
      <c r="D30" s="634"/>
      <c r="E30" s="634"/>
      <c r="F30" s="634"/>
      <c r="G30" s="634"/>
      <c r="H30" s="634"/>
      <c r="I30" s="634"/>
      <c r="J30" s="634"/>
      <c r="K30" s="634"/>
      <c r="L30" s="634"/>
      <c r="M30" s="634"/>
      <c r="N30" s="634"/>
      <c r="O30" s="634"/>
      <c r="P30" s="634"/>
      <c r="Q30" s="635"/>
      <c r="R30" s="636">
        <v>2152504</v>
      </c>
      <c r="S30" s="637"/>
      <c r="T30" s="637"/>
      <c r="U30" s="637"/>
      <c r="V30" s="637"/>
      <c r="W30" s="637"/>
      <c r="X30" s="637"/>
      <c r="Y30" s="638"/>
      <c r="Z30" s="639">
        <v>12</v>
      </c>
      <c r="AA30" s="639"/>
      <c r="AB30" s="639"/>
      <c r="AC30" s="639"/>
      <c r="AD30" s="640" t="s">
        <v>241</v>
      </c>
      <c r="AE30" s="640"/>
      <c r="AF30" s="640"/>
      <c r="AG30" s="640"/>
      <c r="AH30" s="640"/>
      <c r="AI30" s="640"/>
      <c r="AJ30" s="640"/>
      <c r="AK30" s="640"/>
      <c r="AL30" s="641" t="s">
        <v>241</v>
      </c>
      <c r="AM30" s="642"/>
      <c r="AN30" s="642"/>
      <c r="AO30" s="643"/>
      <c r="AP30" s="618" t="s">
        <v>223</v>
      </c>
      <c r="AQ30" s="619"/>
      <c r="AR30" s="619"/>
      <c r="AS30" s="619"/>
      <c r="AT30" s="619"/>
      <c r="AU30" s="619"/>
      <c r="AV30" s="619"/>
      <c r="AW30" s="619"/>
      <c r="AX30" s="619"/>
      <c r="AY30" s="619"/>
      <c r="AZ30" s="619"/>
      <c r="BA30" s="619"/>
      <c r="BB30" s="619"/>
      <c r="BC30" s="619"/>
      <c r="BD30" s="619"/>
      <c r="BE30" s="619"/>
      <c r="BF30" s="620"/>
      <c r="BG30" s="618" t="s">
        <v>309</v>
      </c>
      <c r="BH30" s="678"/>
      <c r="BI30" s="678"/>
      <c r="BJ30" s="678"/>
      <c r="BK30" s="678"/>
      <c r="BL30" s="678"/>
      <c r="BM30" s="678"/>
      <c r="BN30" s="678"/>
      <c r="BO30" s="678"/>
      <c r="BP30" s="678"/>
      <c r="BQ30" s="679"/>
      <c r="BR30" s="618" t="s">
        <v>310</v>
      </c>
      <c r="BS30" s="678"/>
      <c r="BT30" s="678"/>
      <c r="BU30" s="678"/>
      <c r="BV30" s="678"/>
      <c r="BW30" s="678"/>
      <c r="BX30" s="678"/>
      <c r="BY30" s="678"/>
      <c r="BZ30" s="678"/>
      <c r="CA30" s="678"/>
      <c r="CB30" s="679"/>
      <c r="CD30" s="674"/>
      <c r="CE30" s="675"/>
      <c r="CF30" s="633" t="s">
        <v>311</v>
      </c>
      <c r="CG30" s="634"/>
      <c r="CH30" s="634"/>
      <c r="CI30" s="634"/>
      <c r="CJ30" s="634"/>
      <c r="CK30" s="634"/>
      <c r="CL30" s="634"/>
      <c r="CM30" s="634"/>
      <c r="CN30" s="634"/>
      <c r="CO30" s="634"/>
      <c r="CP30" s="634"/>
      <c r="CQ30" s="635"/>
      <c r="CR30" s="636">
        <v>1705381</v>
      </c>
      <c r="CS30" s="637"/>
      <c r="CT30" s="637"/>
      <c r="CU30" s="637"/>
      <c r="CV30" s="637"/>
      <c r="CW30" s="637"/>
      <c r="CX30" s="637"/>
      <c r="CY30" s="638"/>
      <c r="CZ30" s="641">
        <v>10</v>
      </c>
      <c r="DA30" s="667"/>
      <c r="DB30" s="667"/>
      <c r="DC30" s="671"/>
      <c r="DD30" s="645">
        <v>1653405</v>
      </c>
      <c r="DE30" s="637"/>
      <c r="DF30" s="637"/>
      <c r="DG30" s="637"/>
      <c r="DH30" s="637"/>
      <c r="DI30" s="637"/>
      <c r="DJ30" s="637"/>
      <c r="DK30" s="638"/>
      <c r="DL30" s="645">
        <v>1653405</v>
      </c>
      <c r="DM30" s="637"/>
      <c r="DN30" s="637"/>
      <c r="DO30" s="637"/>
      <c r="DP30" s="637"/>
      <c r="DQ30" s="637"/>
      <c r="DR30" s="637"/>
      <c r="DS30" s="637"/>
      <c r="DT30" s="637"/>
      <c r="DU30" s="637"/>
      <c r="DV30" s="638"/>
      <c r="DW30" s="641">
        <v>14.3</v>
      </c>
      <c r="DX30" s="667"/>
      <c r="DY30" s="667"/>
      <c r="DZ30" s="667"/>
      <c r="EA30" s="667"/>
      <c r="EB30" s="667"/>
      <c r="EC30" s="668"/>
    </row>
    <row r="31" spans="2:133" ht="11.25" customHeight="1" x14ac:dyDescent="0.2">
      <c r="B31" s="649" t="s">
        <v>312</v>
      </c>
      <c r="C31" s="650"/>
      <c r="D31" s="650"/>
      <c r="E31" s="650"/>
      <c r="F31" s="650"/>
      <c r="G31" s="650"/>
      <c r="H31" s="650"/>
      <c r="I31" s="650"/>
      <c r="J31" s="650"/>
      <c r="K31" s="650"/>
      <c r="L31" s="650"/>
      <c r="M31" s="650"/>
      <c r="N31" s="650"/>
      <c r="O31" s="650"/>
      <c r="P31" s="650"/>
      <c r="Q31" s="651"/>
      <c r="R31" s="636" t="s">
        <v>235</v>
      </c>
      <c r="S31" s="637"/>
      <c r="T31" s="637"/>
      <c r="U31" s="637"/>
      <c r="V31" s="637"/>
      <c r="W31" s="637"/>
      <c r="X31" s="637"/>
      <c r="Y31" s="638"/>
      <c r="Z31" s="639" t="s">
        <v>235</v>
      </c>
      <c r="AA31" s="639"/>
      <c r="AB31" s="639"/>
      <c r="AC31" s="639"/>
      <c r="AD31" s="640" t="s">
        <v>235</v>
      </c>
      <c r="AE31" s="640"/>
      <c r="AF31" s="640"/>
      <c r="AG31" s="640"/>
      <c r="AH31" s="640"/>
      <c r="AI31" s="640"/>
      <c r="AJ31" s="640"/>
      <c r="AK31" s="640"/>
      <c r="AL31" s="641" t="s">
        <v>235</v>
      </c>
      <c r="AM31" s="642"/>
      <c r="AN31" s="642"/>
      <c r="AO31" s="643"/>
      <c r="AP31" s="682" t="s">
        <v>313</v>
      </c>
      <c r="AQ31" s="683"/>
      <c r="AR31" s="683"/>
      <c r="AS31" s="683"/>
      <c r="AT31" s="688" t="s">
        <v>314</v>
      </c>
      <c r="AU31" s="212"/>
      <c r="AV31" s="212"/>
      <c r="AW31" s="212"/>
      <c r="AX31" s="622" t="s">
        <v>189</v>
      </c>
      <c r="AY31" s="623"/>
      <c r="AZ31" s="623"/>
      <c r="BA31" s="623"/>
      <c r="BB31" s="623"/>
      <c r="BC31" s="623"/>
      <c r="BD31" s="623"/>
      <c r="BE31" s="623"/>
      <c r="BF31" s="624"/>
      <c r="BG31" s="692">
        <v>99.7</v>
      </c>
      <c r="BH31" s="680"/>
      <c r="BI31" s="680"/>
      <c r="BJ31" s="680"/>
      <c r="BK31" s="680"/>
      <c r="BL31" s="680"/>
      <c r="BM31" s="631">
        <v>97.6</v>
      </c>
      <c r="BN31" s="680"/>
      <c r="BO31" s="680"/>
      <c r="BP31" s="680"/>
      <c r="BQ31" s="681"/>
      <c r="BR31" s="692">
        <v>98.9</v>
      </c>
      <c r="BS31" s="680"/>
      <c r="BT31" s="680"/>
      <c r="BU31" s="680"/>
      <c r="BV31" s="680"/>
      <c r="BW31" s="680"/>
      <c r="BX31" s="631">
        <v>92.7</v>
      </c>
      <c r="BY31" s="680"/>
      <c r="BZ31" s="680"/>
      <c r="CA31" s="680"/>
      <c r="CB31" s="681"/>
      <c r="CD31" s="674"/>
      <c r="CE31" s="675"/>
      <c r="CF31" s="633" t="s">
        <v>315</v>
      </c>
      <c r="CG31" s="634"/>
      <c r="CH31" s="634"/>
      <c r="CI31" s="634"/>
      <c r="CJ31" s="634"/>
      <c r="CK31" s="634"/>
      <c r="CL31" s="634"/>
      <c r="CM31" s="634"/>
      <c r="CN31" s="634"/>
      <c r="CO31" s="634"/>
      <c r="CP31" s="634"/>
      <c r="CQ31" s="635"/>
      <c r="CR31" s="636">
        <v>72878</v>
      </c>
      <c r="CS31" s="669"/>
      <c r="CT31" s="669"/>
      <c r="CU31" s="669"/>
      <c r="CV31" s="669"/>
      <c r="CW31" s="669"/>
      <c r="CX31" s="669"/>
      <c r="CY31" s="670"/>
      <c r="CZ31" s="641">
        <v>0.4</v>
      </c>
      <c r="DA31" s="667"/>
      <c r="DB31" s="667"/>
      <c r="DC31" s="671"/>
      <c r="DD31" s="645">
        <v>68091</v>
      </c>
      <c r="DE31" s="669"/>
      <c r="DF31" s="669"/>
      <c r="DG31" s="669"/>
      <c r="DH31" s="669"/>
      <c r="DI31" s="669"/>
      <c r="DJ31" s="669"/>
      <c r="DK31" s="670"/>
      <c r="DL31" s="645">
        <v>68091</v>
      </c>
      <c r="DM31" s="669"/>
      <c r="DN31" s="669"/>
      <c r="DO31" s="669"/>
      <c r="DP31" s="669"/>
      <c r="DQ31" s="669"/>
      <c r="DR31" s="669"/>
      <c r="DS31" s="669"/>
      <c r="DT31" s="669"/>
      <c r="DU31" s="669"/>
      <c r="DV31" s="670"/>
      <c r="DW31" s="641">
        <v>0.6</v>
      </c>
      <c r="DX31" s="667"/>
      <c r="DY31" s="667"/>
      <c r="DZ31" s="667"/>
      <c r="EA31" s="667"/>
      <c r="EB31" s="667"/>
      <c r="EC31" s="668"/>
    </row>
    <row r="32" spans="2:133" ht="11.25" customHeight="1" x14ac:dyDescent="0.2">
      <c r="B32" s="633" t="s">
        <v>316</v>
      </c>
      <c r="C32" s="634"/>
      <c r="D32" s="634"/>
      <c r="E32" s="634"/>
      <c r="F32" s="634"/>
      <c r="G32" s="634"/>
      <c r="H32" s="634"/>
      <c r="I32" s="634"/>
      <c r="J32" s="634"/>
      <c r="K32" s="634"/>
      <c r="L32" s="634"/>
      <c r="M32" s="634"/>
      <c r="N32" s="634"/>
      <c r="O32" s="634"/>
      <c r="P32" s="634"/>
      <c r="Q32" s="635"/>
      <c r="R32" s="636">
        <v>805596</v>
      </c>
      <c r="S32" s="637"/>
      <c r="T32" s="637"/>
      <c r="U32" s="637"/>
      <c r="V32" s="637"/>
      <c r="W32" s="637"/>
      <c r="X32" s="637"/>
      <c r="Y32" s="638"/>
      <c r="Z32" s="639">
        <v>4.5</v>
      </c>
      <c r="AA32" s="639"/>
      <c r="AB32" s="639"/>
      <c r="AC32" s="639"/>
      <c r="AD32" s="640" t="s">
        <v>235</v>
      </c>
      <c r="AE32" s="640"/>
      <c r="AF32" s="640"/>
      <c r="AG32" s="640"/>
      <c r="AH32" s="640"/>
      <c r="AI32" s="640"/>
      <c r="AJ32" s="640"/>
      <c r="AK32" s="640"/>
      <c r="AL32" s="641" t="s">
        <v>235</v>
      </c>
      <c r="AM32" s="642"/>
      <c r="AN32" s="642"/>
      <c r="AO32" s="643"/>
      <c r="AP32" s="684"/>
      <c r="AQ32" s="685"/>
      <c r="AR32" s="685"/>
      <c r="AS32" s="685"/>
      <c r="AT32" s="689"/>
      <c r="AU32" s="208" t="s">
        <v>317</v>
      </c>
      <c r="AX32" s="633" t="s">
        <v>318</v>
      </c>
      <c r="AY32" s="634"/>
      <c r="AZ32" s="634"/>
      <c r="BA32" s="634"/>
      <c r="BB32" s="634"/>
      <c r="BC32" s="634"/>
      <c r="BD32" s="634"/>
      <c r="BE32" s="634"/>
      <c r="BF32" s="635"/>
      <c r="BG32" s="693">
        <v>99.9</v>
      </c>
      <c r="BH32" s="669"/>
      <c r="BI32" s="669"/>
      <c r="BJ32" s="669"/>
      <c r="BK32" s="669"/>
      <c r="BL32" s="669"/>
      <c r="BM32" s="642">
        <v>99.3</v>
      </c>
      <c r="BN32" s="669"/>
      <c r="BO32" s="669"/>
      <c r="BP32" s="669"/>
      <c r="BQ32" s="691"/>
      <c r="BR32" s="693">
        <v>98.8</v>
      </c>
      <c r="BS32" s="669"/>
      <c r="BT32" s="669"/>
      <c r="BU32" s="669"/>
      <c r="BV32" s="669"/>
      <c r="BW32" s="669"/>
      <c r="BX32" s="642">
        <v>95.1</v>
      </c>
      <c r="BY32" s="669"/>
      <c r="BZ32" s="669"/>
      <c r="CA32" s="669"/>
      <c r="CB32" s="691"/>
      <c r="CD32" s="676"/>
      <c r="CE32" s="677"/>
      <c r="CF32" s="633" t="s">
        <v>319</v>
      </c>
      <c r="CG32" s="634"/>
      <c r="CH32" s="634"/>
      <c r="CI32" s="634"/>
      <c r="CJ32" s="634"/>
      <c r="CK32" s="634"/>
      <c r="CL32" s="634"/>
      <c r="CM32" s="634"/>
      <c r="CN32" s="634"/>
      <c r="CO32" s="634"/>
      <c r="CP32" s="634"/>
      <c r="CQ32" s="635"/>
      <c r="CR32" s="636" t="s">
        <v>235</v>
      </c>
      <c r="CS32" s="637"/>
      <c r="CT32" s="637"/>
      <c r="CU32" s="637"/>
      <c r="CV32" s="637"/>
      <c r="CW32" s="637"/>
      <c r="CX32" s="637"/>
      <c r="CY32" s="638"/>
      <c r="CZ32" s="641" t="s">
        <v>235</v>
      </c>
      <c r="DA32" s="667"/>
      <c r="DB32" s="667"/>
      <c r="DC32" s="671"/>
      <c r="DD32" s="645" t="s">
        <v>241</v>
      </c>
      <c r="DE32" s="637"/>
      <c r="DF32" s="637"/>
      <c r="DG32" s="637"/>
      <c r="DH32" s="637"/>
      <c r="DI32" s="637"/>
      <c r="DJ32" s="637"/>
      <c r="DK32" s="638"/>
      <c r="DL32" s="645" t="s">
        <v>235</v>
      </c>
      <c r="DM32" s="637"/>
      <c r="DN32" s="637"/>
      <c r="DO32" s="637"/>
      <c r="DP32" s="637"/>
      <c r="DQ32" s="637"/>
      <c r="DR32" s="637"/>
      <c r="DS32" s="637"/>
      <c r="DT32" s="637"/>
      <c r="DU32" s="637"/>
      <c r="DV32" s="638"/>
      <c r="DW32" s="641" t="s">
        <v>241</v>
      </c>
      <c r="DX32" s="667"/>
      <c r="DY32" s="667"/>
      <c r="DZ32" s="667"/>
      <c r="EA32" s="667"/>
      <c r="EB32" s="667"/>
      <c r="EC32" s="668"/>
    </row>
    <row r="33" spans="2:133" ht="11.25" customHeight="1" x14ac:dyDescent="0.2">
      <c r="B33" s="633" t="s">
        <v>320</v>
      </c>
      <c r="C33" s="634"/>
      <c r="D33" s="634"/>
      <c r="E33" s="634"/>
      <c r="F33" s="634"/>
      <c r="G33" s="634"/>
      <c r="H33" s="634"/>
      <c r="I33" s="634"/>
      <c r="J33" s="634"/>
      <c r="K33" s="634"/>
      <c r="L33" s="634"/>
      <c r="M33" s="634"/>
      <c r="N33" s="634"/>
      <c r="O33" s="634"/>
      <c r="P33" s="634"/>
      <c r="Q33" s="635"/>
      <c r="R33" s="636">
        <v>10073</v>
      </c>
      <c r="S33" s="637"/>
      <c r="T33" s="637"/>
      <c r="U33" s="637"/>
      <c r="V33" s="637"/>
      <c r="W33" s="637"/>
      <c r="X33" s="637"/>
      <c r="Y33" s="638"/>
      <c r="Z33" s="639">
        <v>0.1</v>
      </c>
      <c r="AA33" s="639"/>
      <c r="AB33" s="639"/>
      <c r="AC33" s="639"/>
      <c r="AD33" s="640">
        <v>7453</v>
      </c>
      <c r="AE33" s="640"/>
      <c r="AF33" s="640"/>
      <c r="AG33" s="640"/>
      <c r="AH33" s="640"/>
      <c r="AI33" s="640"/>
      <c r="AJ33" s="640"/>
      <c r="AK33" s="640"/>
      <c r="AL33" s="641">
        <v>0.1</v>
      </c>
      <c r="AM33" s="642"/>
      <c r="AN33" s="642"/>
      <c r="AO33" s="643"/>
      <c r="AP33" s="686"/>
      <c r="AQ33" s="687"/>
      <c r="AR33" s="687"/>
      <c r="AS33" s="687"/>
      <c r="AT33" s="690"/>
      <c r="AU33" s="213"/>
      <c r="AV33" s="213"/>
      <c r="AW33" s="213"/>
      <c r="AX33" s="657" t="s">
        <v>321</v>
      </c>
      <c r="AY33" s="658"/>
      <c r="AZ33" s="658"/>
      <c r="BA33" s="658"/>
      <c r="BB33" s="658"/>
      <c r="BC33" s="658"/>
      <c r="BD33" s="658"/>
      <c r="BE33" s="658"/>
      <c r="BF33" s="659"/>
      <c r="BG33" s="694">
        <v>98.8</v>
      </c>
      <c r="BH33" s="695"/>
      <c r="BI33" s="695"/>
      <c r="BJ33" s="695"/>
      <c r="BK33" s="695"/>
      <c r="BL33" s="695"/>
      <c r="BM33" s="696">
        <v>90.1</v>
      </c>
      <c r="BN33" s="695"/>
      <c r="BO33" s="695"/>
      <c r="BP33" s="695"/>
      <c r="BQ33" s="697"/>
      <c r="BR33" s="694">
        <v>98.9</v>
      </c>
      <c r="BS33" s="695"/>
      <c r="BT33" s="695"/>
      <c r="BU33" s="695"/>
      <c r="BV33" s="695"/>
      <c r="BW33" s="695"/>
      <c r="BX33" s="696">
        <v>90</v>
      </c>
      <c r="BY33" s="695"/>
      <c r="BZ33" s="695"/>
      <c r="CA33" s="695"/>
      <c r="CB33" s="697"/>
      <c r="CD33" s="633" t="s">
        <v>322</v>
      </c>
      <c r="CE33" s="634"/>
      <c r="CF33" s="634"/>
      <c r="CG33" s="634"/>
      <c r="CH33" s="634"/>
      <c r="CI33" s="634"/>
      <c r="CJ33" s="634"/>
      <c r="CK33" s="634"/>
      <c r="CL33" s="634"/>
      <c r="CM33" s="634"/>
      <c r="CN33" s="634"/>
      <c r="CO33" s="634"/>
      <c r="CP33" s="634"/>
      <c r="CQ33" s="635"/>
      <c r="CR33" s="636">
        <v>10469679</v>
      </c>
      <c r="CS33" s="669"/>
      <c r="CT33" s="669"/>
      <c r="CU33" s="669"/>
      <c r="CV33" s="669"/>
      <c r="CW33" s="669"/>
      <c r="CX33" s="669"/>
      <c r="CY33" s="670"/>
      <c r="CZ33" s="641">
        <v>61.3</v>
      </c>
      <c r="DA33" s="667"/>
      <c r="DB33" s="667"/>
      <c r="DC33" s="671"/>
      <c r="DD33" s="645">
        <v>9044503</v>
      </c>
      <c r="DE33" s="669"/>
      <c r="DF33" s="669"/>
      <c r="DG33" s="669"/>
      <c r="DH33" s="669"/>
      <c r="DI33" s="669"/>
      <c r="DJ33" s="669"/>
      <c r="DK33" s="670"/>
      <c r="DL33" s="645">
        <v>4041742</v>
      </c>
      <c r="DM33" s="669"/>
      <c r="DN33" s="669"/>
      <c r="DO33" s="669"/>
      <c r="DP33" s="669"/>
      <c r="DQ33" s="669"/>
      <c r="DR33" s="669"/>
      <c r="DS33" s="669"/>
      <c r="DT33" s="669"/>
      <c r="DU33" s="669"/>
      <c r="DV33" s="670"/>
      <c r="DW33" s="641">
        <v>35</v>
      </c>
      <c r="DX33" s="667"/>
      <c r="DY33" s="667"/>
      <c r="DZ33" s="667"/>
      <c r="EA33" s="667"/>
      <c r="EB33" s="667"/>
      <c r="EC33" s="668"/>
    </row>
    <row r="34" spans="2:133" ht="11.25" customHeight="1" x14ac:dyDescent="0.2">
      <c r="B34" s="633" t="s">
        <v>323</v>
      </c>
      <c r="C34" s="634"/>
      <c r="D34" s="634"/>
      <c r="E34" s="634"/>
      <c r="F34" s="634"/>
      <c r="G34" s="634"/>
      <c r="H34" s="634"/>
      <c r="I34" s="634"/>
      <c r="J34" s="634"/>
      <c r="K34" s="634"/>
      <c r="L34" s="634"/>
      <c r="M34" s="634"/>
      <c r="N34" s="634"/>
      <c r="O34" s="634"/>
      <c r="P34" s="634"/>
      <c r="Q34" s="635"/>
      <c r="R34" s="636">
        <v>38948</v>
      </c>
      <c r="S34" s="637"/>
      <c r="T34" s="637"/>
      <c r="U34" s="637"/>
      <c r="V34" s="637"/>
      <c r="W34" s="637"/>
      <c r="X34" s="637"/>
      <c r="Y34" s="638"/>
      <c r="Z34" s="639">
        <v>0.2</v>
      </c>
      <c r="AA34" s="639"/>
      <c r="AB34" s="639"/>
      <c r="AC34" s="639"/>
      <c r="AD34" s="640" t="s">
        <v>235</v>
      </c>
      <c r="AE34" s="640"/>
      <c r="AF34" s="640"/>
      <c r="AG34" s="640"/>
      <c r="AH34" s="640"/>
      <c r="AI34" s="640"/>
      <c r="AJ34" s="640"/>
      <c r="AK34" s="640"/>
      <c r="AL34" s="641" t="s">
        <v>241</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324</v>
      </c>
      <c r="CE34" s="634"/>
      <c r="CF34" s="634"/>
      <c r="CG34" s="634"/>
      <c r="CH34" s="634"/>
      <c r="CI34" s="634"/>
      <c r="CJ34" s="634"/>
      <c r="CK34" s="634"/>
      <c r="CL34" s="634"/>
      <c r="CM34" s="634"/>
      <c r="CN34" s="634"/>
      <c r="CO34" s="634"/>
      <c r="CP34" s="634"/>
      <c r="CQ34" s="635"/>
      <c r="CR34" s="636">
        <v>2102324</v>
      </c>
      <c r="CS34" s="637"/>
      <c r="CT34" s="637"/>
      <c r="CU34" s="637"/>
      <c r="CV34" s="637"/>
      <c r="CW34" s="637"/>
      <c r="CX34" s="637"/>
      <c r="CY34" s="638"/>
      <c r="CZ34" s="641">
        <v>12.3</v>
      </c>
      <c r="DA34" s="667"/>
      <c r="DB34" s="667"/>
      <c r="DC34" s="671"/>
      <c r="DD34" s="645">
        <v>1538751</v>
      </c>
      <c r="DE34" s="637"/>
      <c r="DF34" s="637"/>
      <c r="DG34" s="637"/>
      <c r="DH34" s="637"/>
      <c r="DI34" s="637"/>
      <c r="DJ34" s="637"/>
      <c r="DK34" s="638"/>
      <c r="DL34" s="645">
        <v>1276842</v>
      </c>
      <c r="DM34" s="637"/>
      <c r="DN34" s="637"/>
      <c r="DO34" s="637"/>
      <c r="DP34" s="637"/>
      <c r="DQ34" s="637"/>
      <c r="DR34" s="637"/>
      <c r="DS34" s="637"/>
      <c r="DT34" s="637"/>
      <c r="DU34" s="637"/>
      <c r="DV34" s="638"/>
      <c r="DW34" s="641">
        <v>11.1</v>
      </c>
      <c r="DX34" s="667"/>
      <c r="DY34" s="667"/>
      <c r="DZ34" s="667"/>
      <c r="EA34" s="667"/>
      <c r="EB34" s="667"/>
      <c r="EC34" s="668"/>
    </row>
    <row r="35" spans="2:133" ht="11.25" customHeight="1" x14ac:dyDescent="0.2">
      <c r="B35" s="633" t="s">
        <v>325</v>
      </c>
      <c r="C35" s="634"/>
      <c r="D35" s="634"/>
      <c r="E35" s="634"/>
      <c r="F35" s="634"/>
      <c r="G35" s="634"/>
      <c r="H35" s="634"/>
      <c r="I35" s="634"/>
      <c r="J35" s="634"/>
      <c r="K35" s="634"/>
      <c r="L35" s="634"/>
      <c r="M35" s="634"/>
      <c r="N35" s="634"/>
      <c r="O35" s="634"/>
      <c r="P35" s="634"/>
      <c r="Q35" s="635"/>
      <c r="R35" s="636">
        <v>120029</v>
      </c>
      <c r="S35" s="637"/>
      <c r="T35" s="637"/>
      <c r="U35" s="637"/>
      <c r="V35" s="637"/>
      <c r="W35" s="637"/>
      <c r="X35" s="637"/>
      <c r="Y35" s="638"/>
      <c r="Z35" s="639">
        <v>0.7</v>
      </c>
      <c r="AA35" s="639"/>
      <c r="AB35" s="639"/>
      <c r="AC35" s="639"/>
      <c r="AD35" s="640" t="s">
        <v>235</v>
      </c>
      <c r="AE35" s="640"/>
      <c r="AF35" s="640"/>
      <c r="AG35" s="640"/>
      <c r="AH35" s="640"/>
      <c r="AI35" s="640"/>
      <c r="AJ35" s="640"/>
      <c r="AK35" s="640"/>
      <c r="AL35" s="641" t="s">
        <v>241</v>
      </c>
      <c r="AM35" s="642"/>
      <c r="AN35" s="642"/>
      <c r="AO35" s="643"/>
      <c r="AP35" s="216"/>
      <c r="AQ35" s="618" t="s">
        <v>326</v>
      </c>
      <c r="AR35" s="619"/>
      <c r="AS35" s="619"/>
      <c r="AT35" s="619"/>
      <c r="AU35" s="619"/>
      <c r="AV35" s="619"/>
      <c r="AW35" s="619"/>
      <c r="AX35" s="619"/>
      <c r="AY35" s="619"/>
      <c r="AZ35" s="619"/>
      <c r="BA35" s="619"/>
      <c r="BB35" s="619"/>
      <c r="BC35" s="619"/>
      <c r="BD35" s="619"/>
      <c r="BE35" s="619"/>
      <c r="BF35" s="620"/>
      <c r="BG35" s="618" t="s">
        <v>327</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328</v>
      </c>
      <c r="CE35" s="634"/>
      <c r="CF35" s="634"/>
      <c r="CG35" s="634"/>
      <c r="CH35" s="634"/>
      <c r="CI35" s="634"/>
      <c r="CJ35" s="634"/>
      <c r="CK35" s="634"/>
      <c r="CL35" s="634"/>
      <c r="CM35" s="634"/>
      <c r="CN35" s="634"/>
      <c r="CO35" s="634"/>
      <c r="CP35" s="634"/>
      <c r="CQ35" s="635"/>
      <c r="CR35" s="636">
        <v>159771</v>
      </c>
      <c r="CS35" s="669"/>
      <c r="CT35" s="669"/>
      <c r="CU35" s="669"/>
      <c r="CV35" s="669"/>
      <c r="CW35" s="669"/>
      <c r="CX35" s="669"/>
      <c r="CY35" s="670"/>
      <c r="CZ35" s="641">
        <v>0.9</v>
      </c>
      <c r="DA35" s="667"/>
      <c r="DB35" s="667"/>
      <c r="DC35" s="671"/>
      <c r="DD35" s="645">
        <v>131159</v>
      </c>
      <c r="DE35" s="669"/>
      <c r="DF35" s="669"/>
      <c r="DG35" s="669"/>
      <c r="DH35" s="669"/>
      <c r="DI35" s="669"/>
      <c r="DJ35" s="669"/>
      <c r="DK35" s="670"/>
      <c r="DL35" s="645">
        <v>126852</v>
      </c>
      <c r="DM35" s="669"/>
      <c r="DN35" s="669"/>
      <c r="DO35" s="669"/>
      <c r="DP35" s="669"/>
      <c r="DQ35" s="669"/>
      <c r="DR35" s="669"/>
      <c r="DS35" s="669"/>
      <c r="DT35" s="669"/>
      <c r="DU35" s="669"/>
      <c r="DV35" s="670"/>
      <c r="DW35" s="641">
        <v>1.1000000000000001</v>
      </c>
      <c r="DX35" s="667"/>
      <c r="DY35" s="667"/>
      <c r="DZ35" s="667"/>
      <c r="EA35" s="667"/>
      <c r="EB35" s="667"/>
      <c r="EC35" s="668"/>
    </row>
    <row r="36" spans="2:133" ht="11.25" customHeight="1" x14ac:dyDescent="0.2">
      <c r="B36" s="633" t="s">
        <v>329</v>
      </c>
      <c r="C36" s="634"/>
      <c r="D36" s="634"/>
      <c r="E36" s="634"/>
      <c r="F36" s="634"/>
      <c r="G36" s="634"/>
      <c r="H36" s="634"/>
      <c r="I36" s="634"/>
      <c r="J36" s="634"/>
      <c r="K36" s="634"/>
      <c r="L36" s="634"/>
      <c r="M36" s="634"/>
      <c r="N36" s="634"/>
      <c r="O36" s="634"/>
      <c r="P36" s="634"/>
      <c r="Q36" s="635"/>
      <c r="R36" s="636">
        <v>893797</v>
      </c>
      <c r="S36" s="637"/>
      <c r="T36" s="637"/>
      <c r="U36" s="637"/>
      <c r="V36" s="637"/>
      <c r="W36" s="637"/>
      <c r="X36" s="637"/>
      <c r="Y36" s="638"/>
      <c r="Z36" s="639">
        <v>5</v>
      </c>
      <c r="AA36" s="639"/>
      <c r="AB36" s="639"/>
      <c r="AC36" s="639"/>
      <c r="AD36" s="640" t="s">
        <v>241</v>
      </c>
      <c r="AE36" s="640"/>
      <c r="AF36" s="640"/>
      <c r="AG36" s="640"/>
      <c r="AH36" s="640"/>
      <c r="AI36" s="640"/>
      <c r="AJ36" s="640"/>
      <c r="AK36" s="640"/>
      <c r="AL36" s="641" t="s">
        <v>241</v>
      </c>
      <c r="AM36" s="642"/>
      <c r="AN36" s="642"/>
      <c r="AO36" s="643"/>
      <c r="AP36" s="216"/>
      <c r="AQ36" s="702" t="s">
        <v>330</v>
      </c>
      <c r="AR36" s="703"/>
      <c r="AS36" s="703"/>
      <c r="AT36" s="703"/>
      <c r="AU36" s="703"/>
      <c r="AV36" s="703"/>
      <c r="AW36" s="703"/>
      <c r="AX36" s="703"/>
      <c r="AY36" s="704"/>
      <c r="AZ36" s="625">
        <v>3868424</v>
      </c>
      <c r="BA36" s="626"/>
      <c r="BB36" s="626"/>
      <c r="BC36" s="626"/>
      <c r="BD36" s="626"/>
      <c r="BE36" s="626"/>
      <c r="BF36" s="698"/>
      <c r="BG36" s="622" t="s">
        <v>331</v>
      </c>
      <c r="BH36" s="623"/>
      <c r="BI36" s="623"/>
      <c r="BJ36" s="623"/>
      <c r="BK36" s="623"/>
      <c r="BL36" s="623"/>
      <c r="BM36" s="623"/>
      <c r="BN36" s="623"/>
      <c r="BO36" s="623"/>
      <c r="BP36" s="623"/>
      <c r="BQ36" s="623"/>
      <c r="BR36" s="623"/>
      <c r="BS36" s="623"/>
      <c r="BT36" s="623"/>
      <c r="BU36" s="624"/>
      <c r="BV36" s="625">
        <v>93598</v>
      </c>
      <c r="BW36" s="626"/>
      <c r="BX36" s="626"/>
      <c r="BY36" s="626"/>
      <c r="BZ36" s="626"/>
      <c r="CA36" s="626"/>
      <c r="CB36" s="698"/>
      <c r="CD36" s="633" t="s">
        <v>332</v>
      </c>
      <c r="CE36" s="634"/>
      <c r="CF36" s="634"/>
      <c r="CG36" s="634"/>
      <c r="CH36" s="634"/>
      <c r="CI36" s="634"/>
      <c r="CJ36" s="634"/>
      <c r="CK36" s="634"/>
      <c r="CL36" s="634"/>
      <c r="CM36" s="634"/>
      <c r="CN36" s="634"/>
      <c r="CO36" s="634"/>
      <c r="CP36" s="634"/>
      <c r="CQ36" s="635"/>
      <c r="CR36" s="636">
        <v>3661137</v>
      </c>
      <c r="CS36" s="637"/>
      <c r="CT36" s="637"/>
      <c r="CU36" s="637"/>
      <c r="CV36" s="637"/>
      <c r="CW36" s="637"/>
      <c r="CX36" s="637"/>
      <c r="CY36" s="638"/>
      <c r="CZ36" s="641">
        <v>21.4</v>
      </c>
      <c r="DA36" s="667"/>
      <c r="DB36" s="667"/>
      <c r="DC36" s="671"/>
      <c r="DD36" s="645">
        <v>3221297</v>
      </c>
      <c r="DE36" s="637"/>
      <c r="DF36" s="637"/>
      <c r="DG36" s="637"/>
      <c r="DH36" s="637"/>
      <c r="DI36" s="637"/>
      <c r="DJ36" s="637"/>
      <c r="DK36" s="638"/>
      <c r="DL36" s="645">
        <v>1628811</v>
      </c>
      <c r="DM36" s="637"/>
      <c r="DN36" s="637"/>
      <c r="DO36" s="637"/>
      <c r="DP36" s="637"/>
      <c r="DQ36" s="637"/>
      <c r="DR36" s="637"/>
      <c r="DS36" s="637"/>
      <c r="DT36" s="637"/>
      <c r="DU36" s="637"/>
      <c r="DV36" s="638"/>
      <c r="DW36" s="641">
        <v>14.1</v>
      </c>
      <c r="DX36" s="667"/>
      <c r="DY36" s="667"/>
      <c r="DZ36" s="667"/>
      <c r="EA36" s="667"/>
      <c r="EB36" s="667"/>
      <c r="EC36" s="668"/>
    </row>
    <row r="37" spans="2:133" ht="11.25" customHeight="1" x14ac:dyDescent="0.2">
      <c r="B37" s="633" t="s">
        <v>333</v>
      </c>
      <c r="C37" s="634"/>
      <c r="D37" s="634"/>
      <c r="E37" s="634"/>
      <c r="F37" s="634"/>
      <c r="G37" s="634"/>
      <c r="H37" s="634"/>
      <c r="I37" s="634"/>
      <c r="J37" s="634"/>
      <c r="K37" s="634"/>
      <c r="L37" s="634"/>
      <c r="M37" s="634"/>
      <c r="N37" s="634"/>
      <c r="O37" s="634"/>
      <c r="P37" s="634"/>
      <c r="Q37" s="635"/>
      <c r="R37" s="636">
        <v>339986</v>
      </c>
      <c r="S37" s="637"/>
      <c r="T37" s="637"/>
      <c r="U37" s="637"/>
      <c r="V37" s="637"/>
      <c r="W37" s="637"/>
      <c r="X37" s="637"/>
      <c r="Y37" s="638"/>
      <c r="Z37" s="639">
        <v>1.9</v>
      </c>
      <c r="AA37" s="639"/>
      <c r="AB37" s="639"/>
      <c r="AC37" s="639"/>
      <c r="AD37" s="640">
        <v>312</v>
      </c>
      <c r="AE37" s="640"/>
      <c r="AF37" s="640"/>
      <c r="AG37" s="640"/>
      <c r="AH37" s="640"/>
      <c r="AI37" s="640"/>
      <c r="AJ37" s="640"/>
      <c r="AK37" s="640"/>
      <c r="AL37" s="641">
        <v>0</v>
      </c>
      <c r="AM37" s="642"/>
      <c r="AN37" s="642"/>
      <c r="AO37" s="643"/>
      <c r="AQ37" s="699" t="s">
        <v>334</v>
      </c>
      <c r="AR37" s="700"/>
      <c r="AS37" s="700"/>
      <c r="AT37" s="700"/>
      <c r="AU37" s="700"/>
      <c r="AV37" s="700"/>
      <c r="AW37" s="700"/>
      <c r="AX37" s="700"/>
      <c r="AY37" s="701"/>
      <c r="AZ37" s="636">
        <v>1417113</v>
      </c>
      <c r="BA37" s="637"/>
      <c r="BB37" s="637"/>
      <c r="BC37" s="637"/>
      <c r="BD37" s="669"/>
      <c r="BE37" s="669"/>
      <c r="BF37" s="691"/>
      <c r="BG37" s="633" t="s">
        <v>335</v>
      </c>
      <c r="BH37" s="634"/>
      <c r="BI37" s="634"/>
      <c r="BJ37" s="634"/>
      <c r="BK37" s="634"/>
      <c r="BL37" s="634"/>
      <c r="BM37" s="634"/>
      <c r="BN37" s="634"/>
      <c r="BO37" s="634"/>
      <c r="BP37" s="634"/>
      <c r="BQ37" s="634"/>
      <c r="BR37" s="634"/>
      <c r="BS37" s="634"/>
      <c r="BT37" s="634"/>
      <c r="BU37" s="635"/>
      <c r="BV37" s="636">
        <v>33808</v>
      </c>
      <c r="BW37" s="637"/>
      <c r="BX37" s="637"/>
      <c r="BY37" s="637"/>
      <c r="BZ37" s="637"/>
      <c r="CA37" s="637"/>
      <c r="CB37" s="646"/>
      <c r="CD37" s="633" t="s">
        <v>336</v>
      </c>
      <c r="CE37" s="634"/>
      <c r="CF37" s="634"/>
      <c r="CG37" s="634"/>
      <c r="CH37" s="634"/>
      <c r="CI37" s="634"/>
      <c r="CJ37" s="634"/>
      <c r="CK37" s="634"/>
      <c r="CL37" s="634"/>
      <c r="CM37" s="634"/>
      <c r="CN37" s="634"/>
      <c r="CO37" s="634"/>
      <c r="CP37" s="634"/>
      <c r="CQ37" s="635"/>
      <c r="CR37" s="636">
        <v>332621</v>
      </c>
      <c r="CS37" s="669"/>
      <c r="CT37" s="669"/>
      <c r="CU37" s="669"/>
      <c r="CV37" s="669"/>
      <c r="CW37" s="669"/>
      <c r="CX37" s="669"/>
      <c r="CY37" s="670"/>
      <c r="CZ37" s="641">
        <v>1.9</v>
      </c>
      <c r="DA37" s="667"/>
      <c r="DB37" s="667"/>
      <c r="DC37" s="671"/>
      <c r="DD37" s="645">
        <v>332621</v>
      </c>
      <c r="DE37" s="669"/>
      <c r="DF37" s="669"/>
      <c r="DG37" s="669"/>
      <c r="DH37" s="669"/>
      <c r="DI37" s="669"/>
      <c r="DJ37" s="669"/>
      <c r="DK37" s="670"/>
      <c r="DL37" s="645">
        <v>331533</v>
      </c>
      <c r="DM37" s="669"/>
      <c r="DN37" s="669"/>
      <c r="DO37" s="669"/>
      <c r="DP37" s="669"/>
      <c r="DQ37" s="669"/>
      <c r="DR37" s="669"/>
      <c r="DS37" s="669"/>
      <c r="DT37" s="669"/>
      <c r="DU37" s="669"/>
      <c r="DV37" s="670"/>
      <c r="DW37" s="641">
        <v>2.9</v>
      </c>
      <c r="DX37" s="667"/>
      <c r="DY37" s="667"/>
      <c r="DZ37" s="667"/>
      <c r="EA37" s="667"/>
      <c r="EB37" s="667"/>
      <c r="EC37" s="668"/>
    </row>
    <row r="38" spans="2:133" ht="11.25" customHeight="1" x14ac:dyDescent="0.2">
      <c r="B38" s="633" t="s">
        <v>337</v>
      </c>
      <c r="C38" s="634"/>
      <c r="D38" s="634"/>
      <c r="E38" s="634"/>
      <c r="F38" s="634"/>
      <c r="G38" s="634"/>
      <c r="H38" s="634"/>
      <c r="I38" s="634"/>
      <c r="J38" s="634"/>
      <c r="K38" s="634"/>
      <c r="L38" s="634"/>
      <c r="M38" s="634"/>
      <c r="N38" s="634"/>
      <c r="O38" s="634"/>
      <c r="P38" s="634"/>
      <c r="Q38" s="635"/>
      <c r="R38" s="636">
        <v>1032226</v>
      </c>
      <c r="S38" s="637"/>
      <c r="T38" s="637"/>
      <c r="U38" s="637"/>
      <c r="V38" s="637"/>
      <c r="W38" s="637"/>
      <c r="X38" s="637"/>
      <c r="Y38" s="638"/>
      <c r="Z38" s="639">
        <v>5.7</v>
      </c>
      <c r="AA38" s="639"/>
      <c r="AB38" s="639"/>
      <c r="AC38" s="639"/>
      <c r="AD38" s="640" t="s">
        <v>235</v>
      </c>
      <c r="AE38" s="640"/>
      <c r="AF38" s="640"/>
      <c r="AG38" s="640"/>
      <c r="AH38" s="640"/>
      <c r="AI38" s="640"/>
      <c r="AJ38" s="640"/>
      <c r="AK38" s="640"/>
      <c r="AL38" s="641" t="s">
        <v>235</v>
      </c>
      <c r="AM38" s="642"/>
      <c r="AN38" s="642"/>
      <c r="AO38" s="643"/>
      <c r="AQ38" s="699" t="s">
        <v>338</v>
      </c>
      <c r="AR38" s="700"/>
      <c r="AS38" s="700"/>
      <c r="AT38" s="700"/>
      <c r="AU38" s="700"/>
      <c r="AV38" s="700"/>
      <c r="AW38" s="700"/>
      <c r="AX38" s="700"/>
      <c r="AY38" s="701"/>
      <c r="AZ38" s="636">
        <v>628726</v>
      </c>
      <c r="BA38" s="637"/>
      <c r="BB38" s="637"/>
      <c r="BC38" s="637"/>
      <c r="BD38" s="669"/>
      <c r="BE38" s="669"/>
      <c r="BF38" s="691"/>
      <c r="BG38" s="633" t="s">
        <v>339</v>
      </c>
      <c r="BH38" s="634"/>
      <c r="BI38" s="634"/>
      <c r="BJ38" s="634"/>
      <c r="BK38" s="634"/>
      <c r="BL38" s="634"/>
      <c r="BM38" s="634"/>
      <c r="BN38" s="634"/>
      <c r="BO38" s="634"/>
      <c r="BP38" s="634"/>
      <c r="BQ38" s="634"/>
      <c r="BR38" s="634"/>
      <c r="BS38" s="634"/>
      <c r="BT38" s="634"/>
      <c r="BU38" s="635"/>
      <c r="BV38" s="636">
        <v>2871</v>
      </c>
      <c r="BW38" s="637"/>
      <c r="BX38" s="637"/>
      <c r="BY38" s="637"/>
      <c r="BZ38" s="637"/>
      <c r="CA38" s="637"/>
      <c r="CB38" s="646"/>
      <c r="CD38" s="633" t="s">
        <v>340</v>
      </c>
      <c r="CE38" s="634"/>
      <c r="CF38" s="634"/>
      <c r="CG38" s="634"/>
      <c r="CH38" s="634"/>
      <c r="CI38" s="634"/>
      <c r="CJ38" s="634"/>
      <c r="CK38" s="634"/>
      <c r="CL38" s="634"/>
      <c r="CM38" s="634"/>
      <c r="CN38" s="634"/>
      <c r="CO38" s="634"/>
      <c r="CP38" s="634"/>
      <c r="CQ38" s="635"/>
      <c r="CR38" s="636">
        <v>1319727</v>
      </c>
      <c r="CS38" s="637"/>
      <c r="CT38" s="637"/>
      <c r="CU38" s="637"/>
      <c r="CV38" s="637"/>
      <c r="CW38" s="637"/>
      <c r="CX38" s="637"/>
      <c r="CY38" s="638"/>
      <c r="CZ38" s="641">
        <v>7.7</v>
      </c>
      <c r="DA38" s="667"/>
      <c r="DB38" s="667"/>
      <c r="DC38" s="671"/>
      <c r="DD38" s="645">
        <v>1065474</v>
      </c>
      <c r="DE38" s="637"/>
      <c r="DF38" s="637"/>
      <c r="DG38" s="637"/>
      <c r="DH38" s="637"/>
      <c r="DI38" s="637"/>
      <c r="DJ38" s="637"/>
      <c r="DK38" s="638"/>
      <c r="DL38" s="645">
        <v>1009237</v>
      </c>
      <c r="DM38" s="637"/>
      <c r="DN38" s="637"/>
      <c r="DO38" s="637"/>
      <c r="DP38" s="637"/>
      <c r="DQ38" s="637"/>
      <c r="DR38" s="637"/>
      <c r="DS38" s="637"/>
      <c r="DT38" s="637"/>
      <c r="DU38" s="637"/>
      <c r="DV38" s="638"/>
      <c r="DW38" s="641">
        <v>8.6999999999999993</v>
      </c>
      <c r="DX38" s="667"/>
      <c r="DY38" s="667"/>
      <c r="DZ38" s="667"/>
      <c r="EA38" s="667"/>
      <c r="EB38" s="667"/>
      <c r="EC38" s="668"/>
    </row>
    <row r="39" spans="2:133" ht="11.25" customHeight="1" x14ac:dyDescent="0.2">
      <c r="B39" s="633" t="s">
        <v>341</v>
      </c>
      <c r="C39" s="634"/>
      <c r="D39" s="634"/>
      <c r="E39" s="634"/>
      <c r="F39" s="634"/>
      <c r="G39" s="634"/>
      <c r="H39" s="634"/>
      <c r="I39" s="634"/>
      <c r="J39" s="634"/>
      <c r="K39" s="634"/>
      <c r="L39" s="634"/>
      <c r="M39" s="634"/>
      <c r="N39" s="634"/>
      <c r="O39" s="634"/>
      <c r="P39" s="634"/>
      <c r="Q39" s="635"/>
      <c r="R39" s="636" t="s">
        <v>235</v>
      </c>
      <c r="S39" s="637"/>
      <c r="T39" s="637"/>
      <c r="U39" s="637"/>
      <c r="V39" s="637"/>
      <c r="W39" s="637"/>
      <c r="X39" s="637"/>
      <c r="Y39" s="638"/>
      <c r="Z39" s="639" t="s">
        <v>235</v>
      </c>
      <c r="AA39" s="639"/>
      <c r="AB39" s="639"/>
      <c r="AC39" s="639"/>
      <c r="AD39" s="640" t="s">
        <v>235</v>
      </c>
      <c r="AE39" s="640"/>
      <c r="AF39" s="640"/>
      <c r="AG39" s="640"/>
      <c r="AH39" s="640"/>
      <c r="AI39" s="640"/>
      <c r="AJ39" s="640"/>
      <c r="AK39" s="640"/>
      <c r="AL39" s="641" t="s">
        <v>235</v>
      </c>
      <c r="AM39" s="642"/>
      <c r="AN39" s="642"/>
      <c r="AO39" s="643"/>
      <c r="AQ39" s="699" t="s">
        <v>342</v>
      </c>
      <c r="AR39" s="700"/>
      <c r="AS39" s="700"/>
      <c r="AT39" s="700"/>
      <c r="AU39" s="700"/>
      <c r="AV39" s="700"/>
      <c r="AW39" s="700"/>
      <c r="AX39" s="700"/>
      <c r="AY39" s="701"/>
      <c r="AZ39" s="636">
        <v>502858</v>
      </c>
      <c r="BA39" s="637"/>
      <c r="BB39" s="637"/>
      <c r="BC39" s="637"/>
      <c r="BD39" s="669"/>
      <c r="BE39" s="669"/>
      <c r="BF39" s="691"/>
      <c r="BG39" s="633" t="s">
        <v>343</v>
      </c>
      <c r="BH39" s="634"/>
      <c r="BI39" s="634"/>
      <c r="BJ39" s="634"/>
      <c r="BK39" s="634"/>
      <c r="BL39" s="634"/>
      <c r="BM39" s="634"/>
      <c r="BN39" s="634"/>
      <c r="BO39" s="634"/>
      <c r="BP39" s="634"/>
      <c r="BQ39" s="634"/>
      <c r="BR39" s="634"/>
      <c r="BS39" s="634"/>
      <c r="BT39" s="634"/>
      <c r="BU39" s="635"/>
      <c r="BV39" s="636">
        <v>4108</v>
      </c>
      <c r="BW39" s="637"/>
      <c r="BX39" s="637"/>
      <c r="BY39" s="637"/>
      <c r="BZ39" s="637"/>
      <c r="CA39" s="637"/>
      <c r="CB39" s="646"/>
      <c r="CD39" s="633" t="s">
        <v>344</v>
      </c>
      <c r="CE39" s="634"/>
      <c r="CF39" s="634"/>
      <c r="CG39" s="634"/>
      <c r="CH39" s="634"/>
      <c r="CI39" s="634"/>
      <c r="CJ39" s="634"/>
      <c r="CK39" s="634"/>
      <c r="CL39" s="634"/>
      <c r="CM39" s="634"/>
      <c r="CN39" s="634"/>
      <c r="CO39" s="634"/>
      <c r="CP39" s="634"/>
      <c r="CQ39" s="635"/>
      <c r="CR39" s="636">
        <v>3126720</v>
      </c>
      <c r="CS39" s="669"/>
      <c r="CT39" s="669"/>
      <c r="CU39" s="669"/>
      <c r="CV39" s="669"/>
      <c r="CW39" s="669"/>
      <c r="CX39" s="669"/>
      <c r="CY39" s="670"/>
      <c r="CZ39" s="641">
        <v>18.3</v>
      </c>
      <c r="DA39" s="667"/>
      <c r="DB39" s="667"/>
      <c r="DC39" s="671"/>
      <c r="DD39" s="645">
        <v>3087821</v>
      </c>
      <c r="DE39" s="669"/>
      <c r="DF39" s="669"/>
      <c r="DG39" s="669"/>
      <c r="DH39" s="669"/>
      <c r="DI39" s="669"/>
      <c r="DJ39" s="669"/>
      <c r="DK39" s="670"/>
      <c r="DL39" s="645" t="s">
        <v>235</v>
      </c>
      <c r="DM39" s="669"/>
      <c r="DN39" s="669"/>
      <c r="DO39" s="669"/>
      <c r="DP39" s="669"/>
      <c r="DQ39" s="669"/>
      <c r="DR39" s="669"/>
      <c r="DS39" s="669"/>
      <c r="DT39" s="669"/>
      <c r="DU39" s="669"/>
      <c r="DV39" s="670"/>
      <c r="DW39" s="641" t="s">
        <v>235</v>
      </c>
      <c r="DX39" s="667"/>
      <c r="DY39" s="667"/>
      <c r="DZ39" s="667"/>
      <c r="EA39" s="667"/>
      <c r="EB39" s="667"/>
      <c r="EC39" s="668"/>
    </row>
    <row r="40" spans="2:133" ht="11.25" customHeight="1" x14ac:dyDescent="0.2">
      <c r="B40" s="633" t="s">
        <v>345</v>
      </c>
      <c r="C40" s="634"/>
      <c r="D40" s="634"/>
      <c r="E40" s="634"/>
      <c r="F40" s="634"/>
      <c r="G40" s="634"/>
      <c r="H40" s="634"/>
      <c r="I40" s="634"/>
      <c r="J40" s="634"/>
      <c r="K40" s="634"/>
      <c r="L40" s="634"/>
      <c r="M40" s="634"/>
      <c r="N40" s="634"/>
      <c r="O40" s="634"/>
      <c r="P40" s="634"/>
      <c r="Q40" s="635"/>
      <c r="R40" s="636">
        <v>73226</v>
      </c>
      <c r="S40" s="637"/>
      <c r="T40" s="637"/>
      <c r="U40" s="637"/>
      <c r="V40" s="637"/>
      <c r="W40" s="637"/>
      <c r="X40" s="637"/>
      <c r="Y40" s="638"/>
      <c r="Z40" s="639">
        <v>0.4</v>
      </c>
      <c r="AA40" s="639"/>
      <c r="AB40" s="639"/>
      <c r="AC40" s="639"/>
      <c r="AD40" s="640" t="s">
        <v>235</v>
      </c>
      <c r="AE40" s="640"/>
      <c r="AF40" s="640"/>
      <c r="AG40" s="640"/>
      <c r="AH40" s="640"/>
      <c r="AI40" s="640"/>
      <c r="AJ40" s="640"/>
      <c r="AK40" s="640"/>
      <c r="AL40" s="641" t="s">
        <v>241</v>
      </c>
      <c r="AM40" s="642"/>
      <c r="AN40" s="642"/>
      <c r="AO40" s="643"/>
      <c r="AQ40" s="699" t="s">
        <v>346</v>
      </c>
      <c r="AR40" s="700"/>
      <c r="AS40" s="700"/>
      <c r="AT40" s="700"/>
      <c r="AU40" s="700"/>
      <c r="AV40" s="700"/>
      <c r="AW40" s="700"/>
      <c r="AX40" s="700"/>
      <c r="AY40" s="701"/>
      <c r="AZ40" s="636">
        <v>18846</v>
      </c>
      <c r="BA40" s="637"/>
      <c r="BB40" s="637"/>
      <c r="BC40" s="637"/>
      <c r="BD40" s="669"/>
      <c r="BE40" s="669"/>
      <c r="BF40" s="691"/>
      <c r="BG40" s="684" t="s">
        <v>347</v>
      </c>
      <c r="BH40" s="685"/>
      <c r="BI40" s="685"/>
      <c r="BJ40" s="685"/>
      <c r="BK40" s="685"/>
      <c r="BL40" s="217"/>
      <c r="BM40" s="634" t="s">
        <v>348</v>
      </c>
      <c r="BN40" s="634"/>
      <c r="BO40" s="634"/>
      <c r="BP40" s="634"/>
      <c r="BQ40" s="634"/>
      <c r="BR40" s="634"/>
      <c r="BS40" s="634"/>
      <c r="BT40" s="634"/>
      <c r="BU40" s="635"/>
      <c r="BV40" s="636">
        <v>97</v>
      </c>
      <c r="BW40" s="637"/>
      <c r="BX40" s="637"/>
      <c r="BY40" s="637"/>
      <c r="BZ40" s="637"/>
      <c r="CA40" s="637"/>
      <c r="CB40" s="646"/>
      <c r="CD40" s="633" t="s">
        <v>349</v>
      </c>
      <c r="CE40" s="634"/>
      <c r="CF40" s="634"/>
      <c r="CG40" s="634"/>
      <c r="CH40" s="634"/>
      <c r="CI40" s="634"/>
      <c r="CJ40" s="634"/>
      <c r="CK40" s="634"/>
      <c r="CL40" s="634"/>
      <c r="CM40" s="634"/>
      <c r="CN40" s="634"/>
      <c r="CO40" s="634"/>
      <c r="CP40" s="634"/>
      <c r="CQ40" s="635"/>
      <c r="CR40" s="636">
        <v>100000</v>
      </c>
      <c r="CS40" s="637"/>
      <c r="CT40" s="637"/>
      <c r="CU40" s="637"/>
      <c r="CV40" s="637"/>
      <c r="CW40" s="637"/>
      <c r="CX40" s="637"/>
      <c r="CY40" s="638"/>
      <c r="CZ40" s="641">
        <v>0.6</v>
      </c>
      <c r="DA40" s="667"/>
      <c r="DB40" s="667"/>
      <c r="DC40" s="671"/>
      <c r="DD40" s="645">
        <v>1</v>
      </c>
      <c r="DE40" s="637"/>
      <c r="DF40" s="637"/>
      <c r="DG40" s="637"/>
      <c r="DH40" s="637"/>
      <c r="DI40" s="637"/>
      <c r="DJ40" s="637"/>
      <c r="DK40" s="638"/>
      <c r="DL40" s="645" t="s">
        <v>241</v>
      </c>
      <c r="DM40" s="637"/>
      <c r="DN40" s="637"/>
      <c r="DO40" s="637"/>
      <c r="DP40" s="637"/>
      <c r="DQ40" s="637"/>
      <c r="DR40" s="637"/>
      <c r="DS40" s="637"/>
      <c r="DT40" s="637"/>
      <c r="DU40" s="637"/>
      <c r="DV40" s="638"/>
      <c r="DW40" s="641" t="s">
        <v>241</v>
      </c>
      <c r="DX40" s="667"/>
      <c r="DY40" s="667"/>
      <c r="DZ40" s="667"/>
      <c r="EA40" s="667"/>
      <c r="EB40" s="667"/>
      <c r="EC40" s="668"/>
    </row>
    <row r="41" spans="2:133" ht="11.25" customHeight="1" x14ac:dyDescent="0.2">
      <c r="B41" s="657" t="s">
        <v>350</v>
      </c>
      <c r="C41" s="658"/>
      <c r="D41" s="658"/>
      <c r="E41" s="658"/>
      <c r="F41" s="658"/>
      <c r="G41" s="658"/>
      <c r="H41" s="658"/>
      <c r="I41" s="658"/>
      <c r="J41" s="658"/>
      <c r="K41" s="658"/>
      <c r="L41" s="658"/>
      <c r="M41" s="658"/>
      <c r="N41" s="658"/>
      <c r="O41" s="658"/>
      <c r="P41" s="658"/>
      <c r="Q41" s="659"/>
      <c r="R41" s="708">
        <v>17999671</v>
      </c>
      <c r="S41" s="709"/>
      <c r="T41" s="709"/>
      <c r="U41" s="709"/>
      <c r="V41" s="709"/>
      <c r="W41" s="709"/>
      <c r="X41" s="709"/>
      <c r="Y41" s="713"/>
      <c r="Z41" s="714">
        <v>100</v>
      </c>
      <c r="AA41" s="714"/>
      <c r="AB41" s="714"/>
      <c r="AC41" s="714"/>
      <c r="AD41" s="715">
        <v>11477760</v>
      </c>
      <c r="AE41" s="715"/>
      <c r="AF41" s="715"/>
      <c r="AG41" s="715"/>
      <c r="AH41" s="715"/>
      <c r="AI41" s="715"/>
      <c r="AJ41" s="715"/>
      <c r="AK41" s="715"/>
      <c r="AL41" s="716">
        <v>100</v>
      </c>
      <c r="AM41" s="696"/>
      <c r="AN41" s="696"/>
      <c r="AO41" s="717"/>
      <c r="AQ41" s="699" t="s">
        <v>351</v>
      </c>
      <c r="AR41" s="700"/>
      <c r="AS41" s="700"/>
      <c r="AT41" s="700"/>
      <c r="AU41" s="700"/>
      <c r="AV41" s="700"/>
      <c r="AW41" s="700"/>
      <c r="AX41" s="700"/>
      <c r="AY41" s="701"/>
      <c r="AZ41" s="636">
        <v>272355</v>
      </c>
      <c r="BA41" s="637"/>
      <c r="BB41" s="637"/>
      <c r="BC41" s="637"/>
      <c r="BD41" s="669"/>
      <c r="BE41" s="669"/>
      <c r="BF41" s="691"/>
      <c r="BG41" s="684"/>
      <c r="BH41" s="685"/>
      <c r="BI41" s="685"/>
      <c r="BJ41" s="685"/>
      <c r="BK41" s="685"/>
      <c r="BL41" s="217"/>
      <c r="BM41" s="634" t="s">
        <v>352</v>
      </c>
      <c r="BN41" s="634"/>
      <c r="BO41" s="634"/>
      <c r="BP41" s="634"/>
      <c r="BQ41" s="634"/>
      <c r="BR41" s="634"/>
      <c r="BS41" s="634"/>
      <c r="BT41" s="634"/>
      <c r="BU41" s="635"/>
      <c r="BV41" s="636" t="s">
        <v>235</v>
      </c>
      <c r="BW41" s="637"/>
      <c r="BX41" s="637"/>
      <c r="BY41" s="637"/>
      <c r="BZ41" s="637"/>
      <c r="CA41" s="637"/>
      <c r="CB41" s="646"/>
      <c r="CD41" s="633" t="s">
        <v>353</v>
      </c>
      <c r="CE41" s="634"/>
      <c r="CF41" s="634"/>
      <c r="CG41" s="634"/>
      <c r="CH41" s="634"/>
      <c r="CI41" s="634"/>
      <c r="CJ41" s="634"/>
      <c r="CK41" s="634"/>
      <c r="CL41" s="634"/>
      <c r="CM41" s="634"/>
      <c r="CN41" s="634"/>
      <c r="CO41" s="634"/>
      <c r="CP41" s="634"/>
      <c r="CQ41" s="635"/>
      <c r="CR41" s="636" t="s">
        <v>235</v>
      </c>
      <c r="CS41" s="669"/>
      <c r="CT41" s="669"/>
      <c r="CU41" s="669"/>
      <c r="CV41" s="669"/>
      <c r="CW41" s="669"/>
      <c r="CX41" s="669"/>
      <c r="CY41" s="670"/>
      <c r="CZ41" s="641" t="s">
        <v>235</v>
      </c>
      <c r="DA41" s="667"/>
      <c r="DB41" s="667"/>
      <c r="DC41" s="671"/>
      <c r="DD41" s="645" t="s">
        <v>235</v>
      </c>
      <c r="DE41" s="669"/>
      <c r="DF41" s="669"/>
      <c r="DG41" s="669"/>
      <c r="DH41" s="669"/>
      <c r="DI41" s="669"/>
      <c r="DJ41" s="669"/>
      <c r="DK41" s="670"/>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354</v>
      </c>
      <c r="AR42" s="706"/>
      <c r="AS42" s="706"/>
      <c r="AT42" s="706"/>
      <c r="AU42" s="706"/>
      <c r="AV42" s="706"/>
      <c r="AW42" s="706"/>
      <c r="AX42" s="706"/>
      <c r="AY42" s="707"/>
      <c r="AZ42" s="708">
        <v>1028526</v>
      </c>
      <c r="BA42" s="709"/>
      <c r="BB42" s="709"/>
      <c r="BC42" s="709"/>
      <c r="BD42" s="695"/>
      <c r="BE42" s="695"/>
      <c r="BF42" s="697"/>
      <c r="BG42" s="686"/>
      <c r="BH42" s="687"/>
      <c r="BI42" s="687"/>
      <c r="BJ42" s="687"/>
      <c r="BK42" s="687"/>
      <c r="BL42" s="218"/>
      <c r="BM42" s="658" t="s">
        <v>355</v>
      </c>
      <c r="BN42" s="658"/>
      <c r="BO42" s="658"/>
      <c r="BP42" s="658"/>
      <c r="BQ42" s="658"/>
      <c r="BR42" s="658"/>
      <c r="BS42" s="658"/>
      <c r="BT42" s="658"/>
      <c r="BU42" s="659"/>
      <c r="BV42" s="708">
        <v>515</v>
      </c>
      <c r="BW42" s="709"/>
      <c r="BX42" s="709"/>
      <c r="BY42" s="709"/>
      <c r="BZ42" s="709"/>
      <c r="CA42" s="709"/>
      <c r="CB42" s="718"/>
      <c r="CD42" s="633" t="s">
        <v>356</v>
      </c>
      <c r="CE42" s="634"/>
      <c r="CF42" s="634"/>
      <c r="CG42" s="634"/>
      <c r="CH42" s="634"/>
      <c r="CI42" s="634"/>
      <c r="CJ42" s="634"/>
      <c r="CK42" s="634"/>
      <c r="CL42" s="634"/>
      <c r="CM42" s="634"/>
      <c r="CN42" s="634"/>
      <c r="CO42" s="634"/>
      <c r="CP42" s="634"/>
      <c r="CQ42" s="635"/>
      <c r="CR42" s="636">
        <v>1440925</v>
      </c>
      <c r="CS42" s="669"/>
      <c r="CT42" s="669"/>
      <c r="CU42" s="669"/>
      <c r="CV42" s="669"/>
      <c r="CW42" s="669"/>
      <c r="CX42" s="669"/>
      <c r="CY42" s="670"/>
      <c r="CZ42" s="641">
        <v>8.4</v>
      </c>
      <c r="DA42" s="667"/>
      <c r="DB42" s="667"/>
      <c r="DC42" s="671"/>
      <c r="DD42" s="645">
        <v>406018</v>
      </c>
      <c r="DE42" s="669"/>
      <c r="DF42" s="669"/>
      <c r="DG42" s="669"/>
      <c r="DH42" s="669"/>
      <c r="DI42" s="669"/>
      <c r="DJ42" s="669"/>
      <c r="DK42" s="670"/>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357</v>
      </c>
      <c r="CD43" s="633" t="s">
        <v>358</v>
      </c>
      <c r="CE43" s="634"/>
      <c r="CF43" s="634"/>
      <c r="CG43" s="634"/>
      <c r="CH43" s="634"/>
      <c r="CI43" s="634"/>
      <c r="CJ43" s="634"/>
      <c r="CK43" s="634"/>
      <c r="CL43" s="634"/>
      <c r="CM43" s="634"/>
      <c r="CN43" s="634"/>
      <c r="CO43" s="634"/>
      <c r="CP43" s="634"/>
      <c r="CQ43" s="635"/>
      <c r="CR43" s="636">
        <v>24188</v>
      </c>
      <c r="CS43" s="669"/>
      <c r="CT43" s="669"/>
      <c r="CU43" s="669"/>
      <c r="CV43" s="669"/>
      <c r="CW43" s="669"/>
      <c r="CX43" s="669"/>
      <c r="CY43" s="670"/>
      <c r="CZ43" s="641">
        <v>0.1</v>
      </c>
      <c r="DA43" s="667"/>
      <c r="DB43" s="667"/>
      <c r="DC43" s="671"/>
      <c r="DD43" s="645">
        <v>24188</v>
      </c>
      <c r="DE43" s="669"/>
      <c r="DF43" s="669"/>
      <c r="DG43" s="669"/>
      <c r="DH43" s="669"/>
      <c r="DI43" s="669"/>
      <c r="DJ43" s="669"/>
      <c r="DK43" s="670"/>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359</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306</v>
      </c>
      <c r="CE44" s="673"/>
      <c r="CF44" s="633" t="s">
        <v>360</v>
      </c>
      <c r="CG44" s="634"/>
      <c r="CH44" s="634"/>
      <c r="CI44" s="634"/>
      <c r="CJ44" s="634"/>
      <c r="CK44" s="634"/>
      <c r="CL44" s="634"/>
      <c r="CM44" s="634"/>
      <c r="CN44" s="634"/>
      <c r="CO44" s="634"/>
      <c r="CP44" s="634"/>
      <c r="CQ44" s="635"/>
      <c r="CR44" s="636">
        <v>1229711</v>
      </c>
      <c r="CS44" s="637"/>
      <c r="CT44" s="637"/>
      <c r="CU44" s="637"/>
      <c r="CV44" s="637"/>
      <c r="CW44" s="637"/>
      <c r="CX44" s="637"/>
      <c r="CY44" s="638"/>
      <c r="CZ44" s="641">
        <v>7.2</v>
      </c>
      <c r="DA44" s="642"/>
      <c r="DB44" s="642"/>
      <c r="DC44" s="648"/>
      <c r="DD44" s="645">
        <v>364835</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361</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362</v>
      </c>
      <c r="CG45" s="634"/>
      <c r="CH45" s="634"/>
      <c r="CI45" s="634"/>
      <c r="CJ45" s="634"/>
      <c r="CK45" s="634"/>
      <c r="CL45" s="634"/>
      <c r="CM45" s="634"/>
      <c r="CN45" s="634"/>
      <c r="CO45" s="634"/>
      <c r="CP45" s="634"/>
      <c r="CQ45" s="635"/>
      <c r="CR45" s="636">
        <v>384539</v>
      </c>
      <c r="CS45" s="669"/>
      <c r="CT45" s="669"/>
      <c r="CU45" s="669"/>
      <c r="CV45" s="669"/>
      <c r="CW45" s="669"/>
      <c r="CX45" s="669"/>
      <c r="CY45" s="670"/>
      <c r="CZ45" s="641">
        <v>2.2999999999999998</v>
      </c>
      <c r="DA45" s="667"/>
      <c r="DB45" s="667"/>
      <c r="DC45" s="671"/>
      <c r="DD45" s="645">
        <v>27092</v>
      </c>
      <c r="DE45" s="669"/>
      <c r="DF45" s="669"/>
      <c r="DG45" s="669"/>
      <c r="DH45" s="669"/>
      <c r="DI45" s="669"/>
      <c r="DJ45" s="669"/>
      <c r="DK45" s="670"/>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363</v>
      </c>
      <c r="CG46" s="634"/>
      <c r="CH46" s="634"/>
      <c r="CI46" s="634"/>
      <c r="CJ46" s="634"/>
      <c r="CK46" s="634"/>
      <c r="CL46" s="634"/>
      <c r="CM46" s="634"/>
      <c r="CN46" s="634"/>
      <c r="CO46" s="634"/>
      <c r="CP46" s="634"/>
      <c r="CQ46" s="635"/>
      <c r="CR46" s="636">
        <v>762183</v>
      </c>
      <c r="CS46" s="637"/>
      <c r="CT46" s="637"/>
      <c r="CU46" s="637"/>
      <c r="CV46" s="637"/>
      <c r="CW46" s="637"/>
      <c r="CX46" s="637"/>
      <c r="CY46" s="638"/>
      <c r="CZ46" s="641">
        <v>4.5</v>
      </c>
      <c r="DA46" s="642"/>
      <c r="DB46" s="642"/>
      <c r="DC46" s="648"/>
      <c r="DD46" s="645">
        <v>315832</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364</v>
      </c>
      <c r="CG47" s="634"/>
      <c r="CH47" s="634"/>
      <c r="CI47" s="634"/>
      <c r="CJ47" s="634"/>
      <c r="CK47" s="634"/>
      <c r="CL47" s="634"/>
      <c r="CM47" s="634"/>
      <c r="CN47" s="634"/>
      <c r="CO47" s="634"/>
      <c r="CP47" s="634"/>
      <c r="CQ47" s="635"/>
      <c r="CR47" s="636">
        <v>211214</v>
      </c>
      <c r="CS47" s="669"/>
      <c r="CT47" s="669"/>
      <c r="CU47" s="669"/>
      <c r="CV47" s="669"/>
      <c r="CW47" s="669"/>
      <c r="CX47" s="669"/>
      <c r="CY47" s="670"/>
      <c r="CZ47" s="641">
        <v>1.2</v>
      </c>
      <c r="DA47" s="667"/>
      <c r="DB47" s="667"/>
      <c r="DC47" s="671"/>
      <c r="DD47" s="645">
        <v>41183</v>
      </c>
      <c r="DE47" s="669"/>
      <c r="DF47" s="669"/>
      <c r="DG47" s="669"/>
      <c r="DH47" s="669"/>
      <c r="DI47" s="669"/>
      <c r="DJ47" s="669"/>
      <c r="DK47" s="670"/>
      <c r="DL47" s="719"/>
      <c r="DM47" s="720"/>
      <c r="DN47" s="720"/>
      <c r="DO47" s="720"/>
      <c r="DP47" s="720"/>
      <c r="DQ47" s="720"/>
      <c r="DR47" s="720"/>
      <c r="DS47" s="720"/>
      <c r="DT47" s="720"/>
      <c r="DU47" s="720"/>
      <c r="DV47" s="721"/>
      <c r="DW47" s="710"/>
      <c r="DX47" s="711"/>
      <c r="DY47" s="711"/>
      <c r="DZ47" s="711"/>
      <c r="EA47" s="711"/>
      <c r="EB47" s="711"/>
      <c r="EC47" s="712"/>
    </row>
    <row r="48" spans="2:133" ht="10.8" x14ac:dyDescent="0.2">
      <c r="B48" s="219"/>
      <c r="CD48" s="676"/>
      <c r="CE48" s="677"/>
      <c r="CF48" s="633" t="s">
        <v>365</v>
      </c>
      <c r="CG48" s="634"/>
      <c r="CH48" s="634"/>
      <c r="CI48" s="634"/>
      <c r="CJ48" s="634"/>
      <c r="CK48" s="634"/>
      <c r="CL48" s="634"/>
      <c r="CM48" s="634"/>
      <c r="CN48" s="634"/>
      <c r="CO48" s="634"/>
      <c r="CP48" s="634"/>
      <c r="CQ48" s="635"/>
      <c r="CR48" s="636" t="s">
        <v>241</v>
      </c>
      <c r="CS48" s="637"/>
      <c r="CT48" s="637"/>
      <c r="CU48" s="637"/>
      <c r="CV48" s="637"/>
      <c r="CW48" s="637"/>
      <c r="CX48" s="637"/>
      <c r="CY48" s="638"/>
      <c r="CZ48" s="641" t="s">
        <v>235</v>
      </c>
      <c r="DA48" s="642"/>
      <c r="DB48" s="642"/>
      <c r="DC48" s="648"/>
      <c r="DD48" s="645" t="s">
        <v>235</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366</v>
      </c>
      <c r="CE49" s="658"/>
      <c r="CF49" s="658"/>
      <c r="CG49" s="658"/>
      <c r="CH49" s="658"/>
      <c r="CI49" s="658"/>
      <c r="CJ49" s="658"/>
      <c r="CK49" s="658"/>
      <c r="CL49" s="658"/>
      <c r="CM49" s="658"/>
      <c r="CN49" s="658"/>
      <c r="CO49" s="658"/>
      <c r="CP49" s="658"/>
      <c r="CQ49" s="659"/>
      <c r="CR49" s="708">
        <v>17082506</v>
      </c>
      <c r="CS49" s="695"/>
      <c r="CT49" s="695"/>
      <c r="CU49" s="695"/>
      <c r="CV49" s="695"/>
      <c r="CW49" s="695"/>
      <c r="CX49" s="695"/>
      <c r="CY49" s="724"/>
      <c r="CZ49" s="716">
        <v>100</v>
      </c>
      <c r="DA49" s="725"/>
      <c r="DB49" s="725"/>
      <c r="DC49" s="726"/>
      <c r="DD49" s="727">
        <v>13171884</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DJOZKpuxCeYRceT+loQH+i/VxWbBbLhWSvszKMomkU1am1esExpwN779HLz6h3l9KtnMkSRy27WKCjDAJ6UROQ==" saltValue="Lmf0ZiNTcZKiRT3jQ6R1d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367</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368</v>
      </c>
      <c r="DK2" s="736"/>
      <c r="DL2" s="736"/>
      <c r="DM2" s="736"/>
      <c r="DN2" s="736"/>
      <c r="DO2" s="737"/>
      <c r="DP2" s="222"/>
      <c r="DQ2" s="735" t="s">
        <v>369</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370</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371</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372</v>
      </c>
      <c r="B5" s="741"/>
      <c r="C5" s="741"/>
      <c r="D5" s="741"/>
      <c r="E5" s="741"/>
      <c r="F5" s="741"/>
      <c r="G5" s="741"/>
      <c r="H5" s="741"/>
      <c r="I5" s="741"/>
      <c r="J5" s="741"/>
      <c r="K5" s="741"/>
      <c r="L5" s="741"/>
      <c r="M5" s="741"/>
      <c r="N5" s="741"/>
      <c r="O5" s="741"/>
      <c r="P5" s="742"/>
      <c r="Q5" s="746" t="s">
        <v>373</v>
      </c>
      <c r="R5" s="747"/>
      <c r="S5" s="747"/>
      <c r="T5" s="747"/>
      <c r="U5" s="748"/>
      <c r="V5" s="746" t="s">
        <v>374</v>
      </c>
      <c r="W5" s="747"/>
      <c r="X5" s="747"/>
      <c r="Y5" s="747"/>
      <c r="Z5" s="748"/>
      <c r="AA5" s="746" t="s">
        <v>375</v>
      </c>
      <c r="AB5" s="747"/>
      <c r="AC5" s="747"/>
      <c r="AD5" s="747"/>
      <c r="AE5" s="747"/>
      <c r="AF5" s="752" t="s">
        <v>376</v>
      </c>
      <c r="AG5" s="747"/>
      <c r="AH5" s="747"/>
      <c r="AI5" s="747"/>
      <c r="AJ5" s="753"/>
      <c r="AK5" s="747" t="s">
        <v>377</v>
      </c>
      <c r="AL5" s="747"/>
      <c r="AM5" s="747"/>
      <c r="AN5" s="747"/>
      <c r="AO5" s="748"/>
      <c r="AP5" s="746" t="s">
        <v>378</v>
      </c>
      <c r="AQ5" s="747"/>
      <c r="AR5" s="747"/>
      <c r="AS5" s="747"/>
      <c r="AT5" s="748"/>
      <c r="AU5" s="746" t="s">
        <v>379</v>
      </c>
      <c r="AV5" s="747"/>
      <c r="AW5" s="747"/>
      <c r="AX5" s="747"/>
      <c r="AY5" s="753"/>
      <c r="AZ5" s="226"/>
      <c r="BA5" s="226"/>
      <c r="BB5" s="226"/>
      <c r="BC5" s="226"/>
      <c r="BD5" s="226"/>
      <c r="BE5" s="227"/>
      <c r="BF5" s="227"/>
      <c r="BG5" s="227"/>
      <c r="BH5" s="227"/>
      <c r="BI5" s="227"/>
      <c r="BJ5" s="227"/>
      <c r="BK5" s="227"/>
      <c r="BL5" s="227"/>
      <c r="BM5" s="227"/>
      <c r="BN5" s="227"/>
      <c r="BO5" s="227"/>
      <c r="BP5" s="227"/>
      <c r="BQ5" s="740" t="s">
        <v>380</v>
      </c>
      <c r="BR5" s="741"/>
      <c r="BS5" s="741"/>
      <c r="BT5" s="741"/>
      <c r="BU5" s="741"/>
      <c r="BV5" s="741"/>
      <c r="BW5" s="741"/>
      <c r="BX5" s="741"/>
      <c r="BY5" s="741"/>
      <c r="BZ5" s="741"/>
      <c r="CA5" s="741"/>
      <c r="CB5" s="741"/>
      <c r="CC5" s="741"/>
      <c r="CD5" s="741"/>
      <c r="CE5" s="741"/>
      <c r="CF5" s="741"/>
      <c r="CG5" s="742"/>
      <c r="CH5" s="746" t="s">
        <v>381</v>
      </c>
      <c r="CI5" s="747"/>
      <c r="CJ5" s="747"/>
      <c r="CK5" s="747"/>
      <c r="CL5" s="748"/>
      <c r="CM5" s="746" t="s">
        <v>382</v>
      </c>
      <c r="CN5" s="747"/>
      <c r="CO5" s="747"/>
      <c r="CP5" s="747"/>
      <c r="CQ5" s="748"/>
      <c r="CR5" s="746" t="s">
        <v>383</v>
      </c>
      <c r="CS5" s="747"/>
      <c r="CT5" s="747"/>
      <c r="CU5" s="747"/>
      <c r="CV5" s="748"/>
      <c r="CW5" s="746" t="s">
        <v>384</v>
      </c>
      <c r="CX5" s="747"/>
      <c r="CY5" s="747"/>
      <c r="CZ5" s="747"/>
      <c r="DA5" s="748"/>
      <c r="DB5" s="746" t="s">
        <v>385</v>
      </c>
      <c r="DC5" s="747"/>
      <c r="DD5" s="747"/>
      <c r="DE5" s="747"/>
      <c r="DF5" s="748"/>
      <c r="DG5" s="776" t="s">
        <v>386</v>
      </c>
      <c r="DH5" s="777"/>
      <c r="DI5" s="777"/>
      <c r="DJ5" s="777"/>
      <c r="DK5" s="778"/>
      <c r="DL5" s="776" t="s">
        <v>387</v>
      </c>
      <c r="DM5" s="777"/>
      <c r="DN5" s="777"/>
      <c r="DO5" s="777"/>
      <c r="DP5" s="778"/>
      <c r="DQ5" s="746" t="s">
        <v>388</v>
      </c>
      <c r="DR5" s="747"/>
      <c r="DS5" s="747"/>
      <c r="DT5" s="747"/>
      <c r="DU5" s="748"/>
      <c r="DV5" s="746" t="s">
        <v>379</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389</v>
      </c>
      <c r="C7" s="763"/>
      <c r="D7" s="763"/>
      <c r="E7" s="763"/>
      <c r="F7" s="763"/>
      <c r="G7" s="763"/>
      <c r="H7" s="763"/>
      <c r="I7" s="763"/>
      <c r="J7" s="763"/>
      <c r="K7" s="763"/>
      <c r="L7" s="763"/>
      <c r="M7" s="763"/>
      <c r="N7" s="763"/>
      <c r="O7" s="763"/>
      <c r="P7" s="764"/>
      <c r="Q7" s="765">
        <v>18008</v>
      </c>
      <c r="R7" s="766"/>
      <c r="S7" s="766"/>
      <c r="T7" s="766"/>
      <c r="U7" s="766"/>
      <c r="V7" s="766">
        <v>17090</v>
      </c>
      <c r="W7" s="766"/>
      <c r="X7" s="766"/>
      <c r="Y7" s="766"/>
      <c r="Z7" s="766"/>
      <c r="AA7" s="766">
        <v>917</v>
      </c>
      <c r="AB7" s="766"/>
      <c r="AC7" s="766"/>
      <c r="AD7" s="766"/>
      <c r="AE7" s="767"/>
      <c r="AF7" s="768">
        <v>837</v>
      </c>
      <c r="AG7" s="769"/>
      <c r="AH7" s="769"/>
      <c r="AI7" s="769"/>
      <c r="AJ7" s="770"/>
      <c r="AK7" s="771">
        <v>120</v>
      </c>
      <c r="AL7" s="772"/>
      <c r="AM7" s="772"/>
      <c r="AN7" s="772"/>
      <c r="AO7" s="772"/>
      <c r="AP7" s="772">
        <v>14820</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586</v>
      </c>
      <c r="BT7" s="760"/>
      <c r="BU7" s="760"/>
      <c r="BV7" s="760"/>
      <c r="BW7" s="760"/>
      <c r="BX7" s="760"/>
      <c r="BY7" s="760"/>
      <c r="BZ7" s="760"/>
      <c r="CA7" s="760"/>
      <c r="CB7" s="760"/>
      <c r="CC7" s="760"/>
      <c r="CD7" s="760"/>
      <c r="CE7" s="760"/>
      <c r="CF7" s="760"/>
      <c r="CG7" s="775"/>
      <c r="CH7" s="756">
        <v>-6</v>
      </c>
      <c r="CI7" s="757"/>
      <c r="CJ7" s="757"/>
      <c r="CK7" s="757"/>
      <c r="CL7" s="758"/>
      <c r="CM7" s="756">
        <v>63</v>
      </c>
      <c r="CN7" s="757"/>
      <c r="CO7" s="757"/>
      <c r="CP7" s="757"/>
      <c r="CQ7" s="758"/>
      <c r="CR7" s="756">
        <v>1</v>
      </c>
      <c r="CS7" s="757"/>
      <c r="CT7" s="757"/>
      <c r="CU7" s="757"/>
      <c r="CV7" s="758"/>
      <c r="CW7" s="756" t="s">
        <v>573</v>
      </c>
      <c r="CX7" s="757"/>
      <c r="CY7" s="757"/>
      <c r="CZ7" s="757"/>
      <c r="DA7" s="758"/>
      <c r="DB7" s="756" t="s">
        <v>573</v>
      </c>
      <c r="DC7" s="757"/>
      <c r="DD7" s="757"/>
      <c r="DE7" s="757"/>
      <c r="DF7" s="758"/>
      <c r="DG7" s="756" t="s">
        <v>573</v>
      </c>
      <c r="DH7" s="757"/>
      <c r="DI7" s="757"/>
      <c r="DJ7" s="757"/>
      <c r="DK7" s="758"/>
      <c r="DL7" s="756" t="s">
        <v>573</v>
      </c>
      <c r="DM7" s="757"/>
      <c r="DN7" s="757"/>
      <c r="DO7" s="757"/>
      <c r="DP7" s="758"/>
      <c r="DQ7" s="756" t="s">
        <v>573</v>
      </c>
      <c r="DR7" s="757"/>
      <c r="DS7" s="757"/>
      <c r="DT7" s="757"/>
      <c r="DU7" s="758"/>
      <c r="DV7" s="759"/>
      <c r="DW7" s="760"/>
      <c r="DX7" s="760"/>
      <c r="DY7" s="760"/>
      <c r="DZ7" s="761"/>
      <c r="EA7" s="228"/>
    </row>
    <row r="8" spans="1:131" s="229" customFormat="1" ht="26.25" customHeight="1" x14ac:dyDescent="0.2">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587</v>
      </c>
      <c r="BT8" s="787"/>
      <c r="BU8" s="787"/>
      <c r="BV8" s="787"/>
      <c r="BW8" s="787"/>
      <c r="BX8" s="787"/>
      <c r="BY8" s="787"/>
      <c r="BZ8" s="787"/>
      <c r="CA8" s="787"/>
      <c r="CB8" s="787"/>
      <c r="CC8" s="787"/>
      <c r="CD8" s="787"/>
      <c r="CE8" s="787"/>
      <c r="CF8" s="787"/>
      <c r="CG8" s="788"/>
      <c r="CH8" s="789">
        <v>1</v>
      </c>
      <c r="CI8" s="790"/>
      <c r="CJ8" s="790"/>
      <c r="CK8" s="790"/>
      <c r="CL8" s="791"/>
      <c r="CM8" s="789">
        <v>18</v>
      </c>
      <c r="CN8" s="790"/>
      <c r="CO8" s="790"/>
      <c r="CP8" s="790"/>
      <c r="CQ8" s="791"/>
      <c r="CR8" s="789">
        <v>6</v>
      </c>
      <c r="CS8" s="790"/>
      <c r="CT8" s="790"/>
      <c r="CU8" s="790"/>
      <c r="CV8" s="791"/>
      <c r="CW8" s="789" t="s">
        <v>573</v>
      </c>
      <c r="CX8" s="790"/>
      <c r="CY8" s="790"/>
      <c r="CZ8" s="790"/>
      <c r="DA8" s="791"/>
      <c r="DB8" s="789" t="s">
        <v>573</v>
      </c>
      <c r="DC8" s="790"/>
      <c r="DD8" s="790"/>
      <c r="DE8" s="790"/>
      <c r="DF8" s="791"/>
      <c r="DG8" s="789" t="s">
        <v>573</v>
      </c>
      <c r="DH8" s="790"/>
      <c r="DI8" s="790"/>
      <c r="DJ8" s="790"/>
      <c r="DK8" s="791"/>
      <c r="DL8" s="789" t="s">
        <v>573</v>
      </c>
      <c r="DM8" s="790"/>
      <c r="DN8" s="790"/>
      <c r="DO8" s="790"/>
      <c r="DP8" s="791"/>
      <c r="DQ8" s="789" t="s">
        <v>573</v>
      </c>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t="s">
        <v>588</v>
      </c>
      <c r="BT9" s="787"/>
      <c r="BU9" s="787"/>
      <c r="BV9" s="787"/>
      <c r="BW9" s="787"/>
      <c r="BX9" s="787"/>
      <c r="BY9" s="787"/>
      <c r="BZ9" s="787"/>
      <c r="CA9" s="787"/>
      <c r="CB9" s="787"/>
      <c r="CC9" s="787"/>
      <c r="CD9" s="787"/>
      <c r="CE9" s="787"/>
      <c r="CF9" s="787"/>
      <c r="CG9" s="788"/>
      <c r="CH9" s="789">
        <v>0</v>
      </c>
      <c r="CI9" s="790"/>
      <c r="CJ9" s="790"/>
      <c r="CK9" s="790"/>
      <c r="CL9" s="791"/>
      <c r="CM9" s="789">
        <v>54</v>
      </c>
      <c r="CN9" s="790"/>
      <c r="CO9" s="790"/>
      <c r="CP9" s="790"/>
      <c r="CQ9" s="791"/>
      <c r="CR9" s="789">
        <v>5</v>
      </c>
      <c r="CS9" s="790"/>
      <c r="CT9" s="790"/>
      <c r="CU9" s="790"/>
      <c r="CV9" s="791"/>
      <c r="CW9" s="789" t="s">
        <v>573</v>
      </c>
      <c r="CX9" s="790"/>
      <c r="CY9" s="790"/>
      <c r="CZ9" s="790"/>
      <c r="DA9" s="791"/>
      <c r="DB9" s="789" t="s">
        <v>573</v>
      </c>
      <c r="DC9" s="790"/>
      <c r="DD9" s="790"/>
      <c r="DE9" s="790"/>
      <c r="DF9" s="791"/>
      <c r="DG9" s="789" t="s">
        <v>573</v>
      </c>
      <c r="DH9" s="790"/>
      <c r="DI9" s="790"/>
      <c r="DJ9" s="790"/>
      <c r="DK9" s="791"/>
      <c r="DL9" s="789" t="s">
        <v>573</v>
      </c>
      <c r="DM9" s="790"/>
      <c r="DN9" s="790"/>
      <c r="DO9" s="790"/>
      <c r="DP9" s="791"/>
      <c r="DQ9" s="789" t="s">
        <v>573</v>
      </c>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t="s">
        <v>589</v>
      </c>
      <c r="BT10" s="787"/>
      <c r="BU10" s="787"/>
      <c r="BV10" s="787"/>
      <c r="BW10" s="787"/>
      <c r="BX10" s="787"/>
      <c r="BY10" s="787"/>
      <c r="BZ10" s="787"/>
      <c r="CA10" s="787"/>
      <c r="CB10" s="787"/>
      <c r="CC10" s="787"/>
      <c r="CD10" s="787"/>
      <c r="CE10" s="787"/>
      <c r="CF10" s="787"/>
      <c r="CG10" s="788"/>
      <c r="CH10" s="789">
        <v>1</v>
      </c>
      <c r="CI10" s="790"/>
      <c r="CJ10" s="790"/>
      <c r="CK10" s="790"/>
      <c r="CL10" s="791"/>
      <c r="CM10" s="789">
        <v>96</v>
      </c>
      <c r="CN10" s="790"/>
      <c r="CO10" s="790"/>
      <c r="CP10" s="790"/>
      <c r="CQ10" s="791"/>
      <c r="CR10" s="789">
        <v>95</v>
      </c>
      <c r="CS10" s="790"/>
      <c r="CT10" s="790"/>
      <c r="CU10" s="790"/>
      <c r="CV10" s="791"/>
      <c r="CW10" s="789" t="s">
        <v>573</v>
      </c>
      <c r="CX10" s="790"/>
      <c r="CY10" s="790"/>
      <c r="CZ10" s="790"/>
      <c r="DA10" s="791"/>
      <c r="DB10" s="789" t="s">
        <v>573</v>
      </c>
      <c r="DC10" s="790"/>
      <c r="DD10" s="790"/>
      <c r="DE10" s="790"/>
      <c r="DF10" s="791"/>
      <c r="DG10" s="789" t="s">
        <v>573</v>
      </c>
      <c r="DH10" s="790"/>
      <c r="DI10" s="790"/>
      <c r="DJ10" s="790"/>
      <c r="DK10" s="791"/>
      <c r="DL10" s="789" t="s">
        <v>573</v>
      </c>
      <c r="DM10" s="790"/>
      <c r="DN10" s="790"/>
      <c r="DO10" s="790"/>
      <c r="DP10" s="791"/>
      <c r="DQ10" s="789" t="s">
        <v>573</v>
      </c>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390</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391</v>
      </c>
      <c r="B23" s="802" t="s">
        <v>392</v>
      </c>
      <c r="C23" s="803"/>
      <c r="D23" s="803"/>
      <c r="E23" s="803"/>
      <c r="F23" s="803"/>
      <c r="G23" s="803"/>
      <c r="H23" s="803"/>
      <c r="I23" s="803"/>
      <c r="J23" s="803"/>
      <c r="K23" s="803"/>
      <c r="L23" s="803"/>
      <c r="M23" s="803"/>
      <c r="N23" s="803"/>
      <c r="O23" s="803"/>
      <c r="P23" s="804"/>
      <c r="Q23" s="805">
        <v>18008</v>
      </c>
      <c r="R23" s="806"/>
      <c r="S23" s="806"/>
      <c r="T23" s="806"/>
      <c r="U23" s="806"/>
      <c r="V23" s="806">
        <v>17090</v>
      </c>
      <c r="W23" s="806"/>
      <c r="X23" s="806"/>
      <c r="Y23" s="806"/>
      <c r="Z23" s="806"/>
      <c r="AA23" s="806">
        <v>917</v>
      </c>
      <c r="AB23" s="806"/>
      <c r="AC23" s="806"/>
      <c r="AD23" s="806"/>
      <c r="AE23" s="807"/>
      <c r="AF23" s="808">
        <v>837</v>
      </c>
      <c r="AG23" s="806"/>
      <c r="AH23" s="806"/>
      <c r="AI23" s="806"/>
      <c r="AJ23" s="809"/>
      <c r="AK23" s="810"/>
      <c r="AL23" s="811"/>
      <c r="AM23" s="811"/>
      <c r="AN23" s="811"/>
      <c r="AO23" s="811"/>
      <c r="AP23" s="806">
        <v>14820</v>
      </c>
      <c r="AQ23" s="806"/>
      <c r="AR23" s="806"/>
      <c r="AS23" s="806"/>
      <c r="AT23" s="806"/>
      <c r="AU23" s="822"/>
      <c r="AV23" s="822"/>
      <c r="AW23" s="822"/>
      <c r="AX23" s="822"/>
      <c r="AY23" s="823"/>
      <c r="AZ23" s="824" t="s">
        <v>393</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394</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395</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372</v>
      </c>
      <c r="B26" s="741"/>
      <c r="C26" s="741"/>
      <c r="D26" s="741"/>
      <c r="E26" s="741"/>
      <c r="F26" s="741"/>
      <c r="G26" s="741"/>
      <c r="H26" s="741"/>
      <c r="I26" s="741"/>
      <c r="J26" s="741"/>
      <c r="K26" s="741"/>
      <c r="L26" s="741"/>
      <c r="M26" s="741"/>
      <c r="N26" s="741"/>
      <c r="O26" s="741"/>
      <c r="P26" s="742"/>
      <c r="Q26" s="746" t="s">
        <v>396</v>
      </c>
      <c r="R26" s="747"/>
      <c r="S26" s="747"/>
      <c r="T26" s="747"/>
      <c r="U26" s="748"/>
      <c r="V26" s="746" t="s">
        <v>397</v>
      </c>
      <c r="W26" s="747"/>
      <c r="X26" s="747"/>
      <c r="Y26" s="747"/>
      <c r="Z26" s="748"/>
      <c r="AA26" s="746" t="s">
        <v>398</v>
      </c>
      <c r="AB26" s="747"/>
      <c r="AC26" s="747"/>
      <c r="AD26" s="747"/>
      <c r="AE26" s="747"/>
      <c r="AF26" s="827" t="s">
        <v>399</v>
      </c>
      <c r="AG26" s="828"/>
      <c r="AH26" s="828"/>
      <c r="AI26" s="828"/>
      <c r="AJ26" s="829"/>
      <c r="AK26" s="747" t="s">
        <v>400</v>
      </c>
      <c r="AL26" s="747"/>
      <c r="AM26" s="747"/>
      <c r="AN26" s="747"/>
      <c r="AO26" s="748"/>
      <c r="AP26" s="746" t="s">
        <v>401</v>
      </c>
      <c r="AQ26" s="747"/>
      <c r="AR26" s="747"/>
      <c r="AS26" s="747"/>
      <c r="AT26" s="748"/>
      <c r="AU26" s="746" t="s">
        <v>402</v>
      </c>
      <c r="AV26" s="747"/>
      <c r="AW26" s="747"/>
      <c r="AX26" s="747"/>
      <c r="AY26" s="748"/>
      <c r="AZ26" s="746" t="s">
        <v>403</v>
      </c>
      <c r="BA26" s="747"/>
      <c r="BB26" s="747"/>
      <c r="BC26" s="747"/>
      <c r="BD26" s="748"/>
      <c r="BE26" s="746" t="s">
        <v>379</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404</v>
      </c>
      <c r="C28" s="763"/>
      <c r="D28" s="763"/>
      <c r="E28" s="763"/>
      <c r="F28" s="763"/>
      <c r="G28" s="763"/>
      <c r="H28" s="763"/>
      <c r="I28" s="763"/>
      <c r="J28" s="763"/>
      <c r="K28" s="763"/>
      <c r="L28" s="763"/>
      <c r="M28" s="763"/>
      <c r="N28" s="763"/>
      <c r="O28" s="763"/>
      <c r="P28" s="764"/>
      <c r="Q28" s="835">
        <v>3048</v>
      </c>
      <c r="R28" s="836"/>
      <c r="S28" s="836"/>
      <c r="T28" s="836"/>
      <c r="U28" s="836"/>
      <c r="V28" s="836">
        <v>2959</v>
      </c>
      <c r="W28" s="836"/>
      <c r="X28" s="836"/>
      <c r="Y28" s="836"/>
      <c r="Z28" s="836"/>
      <c r="AA28" s="836">
        <v>89</v>
      </c>
      <c r="AB28" s="836"/>
      <c r="AC28" s="836"/>
      <c r="AD28" s="836"/>
      <c r="AE28" s="837"/>
      <c r="AF28" s="838">
        <v>89</v>
      </c>
      <c r="AG28" s="836"/>
      <c r="AH28" s="836"/>
      <c r="AI28" s="836"/>
      <c r="AJ28" s="839"/>
      <c r="AK28" s="840">
        <v>272</v>
      </c>
      <c r="AL28" s="841"/>
      <c r="AM28" s="841"/>
      <c r="AN28" s="841"/>
      <c r="AO28" s="841"/>
      <c r="AP28" s="841" t="s">
        <v>573</v>
      </c>
      <c r="AQ28" s="841"/>
      <c r="AR28" s="841"/>
      <c r="AS28" s="841"/>
      <c r="AT28" s="841"/>
      <c r="AU28" s="841" t="s">
        <v>573</v>
      </c>
      <c r="AV28" s="841"/>
      <c r="AW28" s="841"/>
      <c r="AX28" s="841"/>
      <c r="AY28" s="841"/>
      <c r="AZ28" s="842" t="s">
        <v>573</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405</v>
      </c>
      <c r="C29" s="794"/>
      <c r="D29" s="794"/>
      <c r="E29" s="794"/>
      <c r="F29" s="794"/>
      <c r="G29" s="794"/>
      <c r="H29" s="794"/>
      <c r="I29" s="794"/>
      <c r="J29" s="794"/>
      <c r="K29" s="794"/>
      <c r="L29" s="794"/>
      <c r="M29" s="794"/>
      <c r="N29" s="794"/>
      <c r="O29" s="794"/>
      <c r="P29" s="795"/>
      <c r="Q29" s="796">
        <v>3350</v>
      </c>
      <c r="R29" s="797"/>
      <c r="S29" s="797"/>
      <c r="T29" s="797"/>
      <c r="U29" s="797"/>
      <c r="V29" s="797">
        <v>3061</v>
      </c>
      <c r="W29" s="797"/>
      <c r="X29" s="797"/>
      <c r="Y29" s="797"/>
      <c r="Z29" s="797"/>
      <c r="AA29" s="797">
        <v>284</v>
      </c>
      <c r="AB29" s="797"/>
      <c r="AC29" s="797"/>
      <c r="AD29" s="797"/>
      <c r="AE29" s="798"/>
      <c r="AF29" s="799">
        <v>284</v>
      </c>
      <c r="AG29" s="800"/>
      <c r="AH29" s="800"/>
      <c r="AI29" s="800"/>
      <c r="AJ29" s="801"/>
      <c r="AK29" s="847">
        <v>544</v>
      </c>
      <c r="AL29" s="843"/>
      <c r="AM29" s="843"/>
      <c r="AN29" s="843"/>
      <c r="AO29" s="843"/>
      <c r="AP29" s="843" t="s">
        <v>573</v>
      </c>
      <c r="AQ29" s="843"/>
      <c r="AR29" s="843"/>
      <c r="AS29" s="843"/>
      <c r="AT29" s="843"/>
      <c r="AU29" s="843" t="s">
        <v>573</v>
      </c>
      <c r="AV29" s="843"/>
      <c r="AW29" s="843"/>
      <c r="AX29" s="843"/>
      <c r="AY29" s="843"/>
      <c r="AZ29" s="844" t="s">
        <v>573</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406</v>
      </c>
      <c r="C30" s="794"/>
      <c r="D30" s="794"/>
      <c r="E30" s="794"/>
      <c r="F30" s="794"/>
      <c r="G30" s="794"/>
      <c r="H30" s="794"/>
      <c r="I30" s="794"/>
      <c r="J30" s="794"/>
      <c r="K30" s="794"/>
      <c r="L30" s="794"/>
      <c r="M30" s="794"/>
      <c r="N30" s="794"/>
      <c r="O30" s="794"/>
      <c r="P30" s="795"/>
      <c r="Q30" s="796">
        <v>434</v>
      </c>
      <c r="R30" s="797"/>
      <c r="S30" s="797"/>
      <c r="T30" s="797"/>
      <c r="U30" s="797"/>
      <c r="V30" s="797">
        <v>434</v>
      </c>
      <c r="W30" s="797"/>
      <c r="X30" s="797"/>
      <c r="Y30" s="797"/>
      <c r="Z30" s="797"/>
      <c r="AA30" s="797">
        <v>0</v>
      </c>
      <c r="AB30" s="797"/>
      <c r="AC30" s="797"/>
      <c r="AD30" s="797"/>
      <c r="AE30" s="798"/>
      <c r="AF30" s="799">
        <v>0</v>
      </c>
      <c r="AG30" s="800"/>
      <c r="AH30" s="800"/>
      <c r="AI30" s="800"/>
      <c r="AJ30" s="801"/>
      <c r="AK30" s="847">
        <v>145</v>
      </c>
      <c r="AL30" s="843"/>
      <c r="AM30" s="843"/>
      <c r="AN30" s="843"/>
      <c r="AO30" s="843"/>
      <c r="AP30" s="843" t="s">
        <v>573</v>
      </c>
      <c r="AQ30" s="843"/>
      <c r="AR30" s="843"/>
      <c r="AS30" s="843"/>
      <c r="AT30" s="843"/>
      <c r="AU30" s="843" t="s">
        <v>573</v>
      </c>
      <c r="AV30" s="843"/>
      <c r="AW30" s="843"/>
      <c r="AX30" s="843"/>
      <c r="AY30" s="843"/>
      <c r="AZ30" s="844" t="s">
        <v>573</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407</v>
      </c>
      <c r="C31" s="794"/>
      <c r="D31" s="794"/>
      <c r="E31" s="794"/>
      <c r="F31" s="794"/>
      <c r="G31" s="794"/>
      <c r="H31" s="794"/>
      <c r="I31" s="794"/>
      <c r="J31" s="794"/>
      <c r="K31" s="794"/>
      <c r="L31" s="794"/>
      <c r="M31" s="794"/>
      <c r="N31" s="794"/>
      <c r="O31" s="794"/>
      <c r="P31" s="795"/>
      <c r="Q31" s="796">
        <v>8</v>
      </c>
      <c r="R31" s="797"/>
      <c r="S31" s="797"/>
      <c r="T31" s="797"/>
      <c r="U31" s="797"/>
      <c r="V31" s="797">
        <v>8</v>
      </c>
      <c r="W31" s="797"/>
      <c r="X31" s="797"/>
      <c r="Y31" s="797"/>
      <c r="Z31" s="797"/>
      <c r="AA31" s="797" t="s">
        <v>573</v>
      </c>
      <c r="AB31" s="797"/>
      <c r="AC31" s="797"/>
      <c r="AD31" s="797"/>
      <c r="AE31" s="798"/>
      <c r="AF31" s="799" t="s">
        <v>235</v>
      </c>
      <c r="AG31" s="800"/>
      <c r="AH31" s="800"/>
      <c r="AI31" s="800"/>
      <c r="AJ31" s="801"/>
      <c r="AK31" s="847" t="s">
        <v>573</v>
      </c>
      <c r="AL31" s="843"/>
      <c r="AM31" s="843"/>
      <c r="AN31" s="843"/>
      <c r="AO31" s="843"/>
      <c r="AP31" s="843" t="s">
        <v>573</v>
      </c>
      <c r="AQ31" s="843"/>
      <c r="AR31" s="843"/>
      <c r="AS31" s="843"/>
      <c r="AT31" s="843"/>
      <c r="AU31" s="843" t="s">
        <v>573</v>
      </c>
      <c r="AV31" s="843"/>
      <c r="AW31" s="843"/>
      <c r="AX31" s="843"/>
      <c r="AY31" s="843"/>
      <c r="AZ31" s="844" t="s">
        <v>573</v>
      </c>
      <c r="BA31" s="844"/>
      <c r="BB31" s="844"/>
      <c r="BC31" s="844"/>
      <c r="BD31" s="844"/>
      <c r="BE31" s="845"/>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408</v>
      </c>
      <c r="C32" s="794"/>
      <c r="D32" s="794"/>
      <c r="E32" s="794"/>
      <c r="F32" s="794"/>
      <c r="G32" s="794"/>
      <c r="H32" s="794"/>
      <c r="I32" s="794"/>
      <c r="J32" s="794"/>
      <c r="K32" s="794"/>
      <c r="L32" s="794"/>
      <c r="M32" s="794"/>
      <c r="N32" s="794"/>
      <c r="O32" s="794"/>
      <c r="P32" s="795"/>
      <c r="Q32" s="796">
        <v>864</v>
      </c>
      <c r="R32" s="797"/>
      <c r="S32" s="797"/>
      <c r="T32" s="797"/>
      <c r="U32" s="797"/>
      <c r="V32" s="797">
        <v>787</v>
      </c>
      <c r="W32" s="797"/>
      <c r="X32" s="797"/>
      <c r="Y32" s="797"/>
      <c r="Z32" s="797"/>
      <c r="AA32" s="797">
        <v>76</v>
      </c>
      <c r="AB32" s="797"/>
      <c r="AC32" s="797"/>
      <c r="AD32" s="797"/>
      <c r="AE32" s="798"/>
      <c r="AF32" s="799">
        <v>323</v>
      </c>
      <c r="AG32" s="800"/>
      <c r="AH32" s="800"/>
      <c r="AI32" s="800"/>
      <c r="AJ32" s="801"/>
      <c r="AK32" s="847">
        <v>502</v>
      </c>
      <c r="AL32" s="843"/>
      <c r="AM32" s="843"/>
      <c r="AN32" s="843"/>
      <c r="AO32" s="843"/>
      <c r="AP32" s="843">
        <v>1565</v>
      </c>
      <c r="AQ32" s="843"/>
      <c r="AR32" s="843"/>
      <c r="AS32" s="843"/>
      <c r="AT32" s="843"/>
      <c r="AU32" s="843">
        <v>1565</v>
      </c>
      <c r="AV32" s="843"/>
      <c r="AW32" s="843"/>
      <c r="AX32" s="843"/>
      <c r="AY32" s="843"/>
      <c r="AZ32" s="844" t="s">
        <v>573</v>
      </c>
      <c r="BA32" s="844"/>
      <c r="BB32" s="844"/>
      <c r="BC32" s="844"/>
      <c r="BD32" s="844"/>
      <c r="BE32" s="845" t="s">
        <v>409</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t="s">
        <v>410</v>
      </c>
      <c r="C33" s="794"/>
      <c r="D33" s="794"/>
      <c r="E33" s="794"/>
      <c r="F33" s="794"/>
      <c r="G33" s="794"/>
      <c r="H33" s="794"/>
      <c r="I33" s="794"/>
      <c r="J33" s="794"/>
      <c r="K33" s="794"/>
      <c r="L33" s="794"/>
      <c r="M33" s="794"/>
      <c r="N33" s="794"/>
      <c r="O33" s="794"/>
      <c r="P33" s="795"/>
      <c r="Q33" s="796">
        <v>4831</v>
      </c>
      <c r="R33" s="797"/>
      <c r="S33" s="797"/>
      <c r="T33" s="797"/>
      <c r="U33" s="797"/>
      <c r="V33" s="797">
        <v>4760</v>
      </c>
      <c r="W33" s="797"/>
      <c r="X33" s="797"/>
      <c r="Y33" s="797"/>
      <c r="Z33" s="797"/>
      <c r="AA33" s="797">
        <v>81</v>
      </c>
      <c r="AB33" s="797"/>
      <c r="AC33" s="797"/>
      <c r="AD33" s="797"/>
      <c r="AE33" s="798"/>
      <c r="AF33" s="799">
        <v>552</v>
      </c>
      <c r="AG33" s="800"/>
      <c r="AH33" s="800"/>
      <c r="AI33" s="800"/>
      <c r="AJ33" s="801"/>
      <c r="AK33" s="847">
        <v>1411</v>
      </c>
      <c r="AL33" s="843"/>
      <c r="AM33" s="843"/>
      <c r="AN33" s="843"/>
      <c r="AO33" s="843"/>
      <c r="AP33" s="843">
        <v>5392</v>
      </c>
      <c r="AQ33" s="843"/>
      <c r="AR33" s="843"/>
      <c r="AS33" s="843"/>
      <c r="AT33" s="843"/>
      <c r="AU33" s="843">
        <v>2944</v>
      </c>
      <c r="AV33" s="843"/>
      <c r="AW33" s="843"/>
      <c r="AX33" s="843"/>
      <c r="AY33" s="843"/>
      <c r="AZ33" s="844" t="s">
        <v>573</v>
      </c>
      <c r="BA33" s="844"/>
      <c r="BB33" s="844"/>
      <c r="BC33" s="844"/>
      <c r="BD33" s="844"/>
      <c r="BE33" s="845" t="s">
        <v>409</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t="s">
        <v>411</v>
      </c>
      <c r="C34" s="794"/>
      <c r="D34" s="794"/>
      <c r="E34" s="794"/>
      <c r="F34" s="794"/>
      <c r="G34" s="794"/>
      <c r="H34" s="794"/>
      <c r="I34" s="794"/>
      <c r="J34" s="794"/>
      <c r="K34" s="794"/>
      <c r="L34" s="794"/>
      <c r="M34" s="794"/>
      <c r="N34" s="794"/>
      <c r="O34" s="794"/>
      <c r="P34" s="795"/>
      <c r="Q34" s="796">
        <v>1057</v>
      </c>
      <c r="R34" s="797"/>
      <c r="S34" s="797"/>
      <c r="T34" s="797"/>
      <c r="U34" s="797"/>
      <c r="V34" s="797">
        <v>942</v>
      </c>
      <c r="W34" s="797"/>
      <c r="X34" s="797"/>
      <c r="Y34" s="797"/>
      <c r="Z34" s="797"/>
      <c r="AA34" s="797">
        <v>116</v>
      </c>
      <c r="AB34" s="797"/>
      <c r="AC34" s="797"/>
      <c r="AD34" s="797"/>
      <c r="AE34" s="798"/>
      <c r="AF34" s="799">
        <v>638</v>
      </c>
      <c r="AG34" s="800"/>
      <c r="AH34" s="800"/>
      <c r="AI34" s="800"/>
      <c r="AJ34" s="801"/>
      <c r="AK34" s="847">
        <v>629</v>
      </c>
      <c r="AL34" s="843"/>
      <c r="AM34" s="843"/>
      <c r="AN34" s="843"/>
      <c r="AO34" s="843"/>
      <c r="AP34" s="843">
        <v>6625</v>
      </c>
      <c r="AQ34" s="843"/>
      <c r="AR34" s="843"/>
      <c r="AS34" s="843"/>
      <c r="AT34" s="843"/>
      <c r="AU34" s="843">
        <v>6620</v>
      </c>
      <c r="AV34" s="843"/>
      <c r="AW34" s="843"/>
      <c r="AX34" s="843"/>
      <c r="AY34" s="843"/>
      <c r="AZ34" s="844" t="s">
        <v>573</v>
      </c>
      <c r="BA34" s="844"/>
      <c r="BB34" s="844"/>
      <c r="BC34" s="844"/>
      <c r="BD34" s="844"/>
      <c r="BE34" s="845" t="s">
        <v>409</v>
      </c>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t="s">
        <v>412</v>
      </c>
      <c r="C35" s="794"/>
      <c r="D35" s="794"/>
      <c r="E35" s="794"/>
      <c r="F35" s="794"/>
      <c r="G35" s="794"/>
      <c r="H35" s="794"/>
      <c r="I35" s="794"/>
      <c r="J35" s="794"/>
      <c r="K35" s="794"/>
      <c r="L35" s="794"/>
      <c r="M35" s="794"/>
      <c r="N35" s="794"/>
      <c r="O35" s="794"/>
      <c r="P35" s="795"/>
      <c r="Q35" s="796">
        <v>88</v>
      </c>
      <c r="R35" s="797"/>
      <c r="S35" s="797"/>
      <c r="T35" s="797"/>
      <c r="U35" s="797"/>
      <c r="V35" s="797">
        <v>88</v>
      </c>
      <c r="W35" s="797"/>
      <c r="X35" s="797"/>
      <c r="Y35" s="797"/>
      <c r="Z35" s="797"/>
      <c r="AA35" s="797" t="s">
        <v>573</v>
      </c>
      <c r="AB35" s="797"/>
      <c r="AC35" s="797"/>
      <c r="AD35" s="797"/>
      <c r="AE35" s="798"/>
      <c r="AF35" s="799" t="s">
        <v>235</v>
      </c>
      <c r="AG35" s="800"/>
      <c r="AH35" s="800"/>
      <c r="AI35" s="800"/>
      <c r="AJ35" s="801"/>
      <c r="AK35" s="847">
        <v>18</v>
      </c>
      <c r="AL35" s="843"/>
      <c r="AM35" s="843"/>
      <c r="AN35" s="843"/>
      <c r="AO35" s="843"/>
      <c r="AP35" s="843">
        <v>14</v>
      </c>
      <c r="AQ35" s="843"/>
      <c r="AR35" s="843"/>
      <c r="AS35" s="843"/>
      <c r="AT35" s="843"/>
      <c r="AU35" s="843">
        <v>3</v>
      </c>
      <c r="AV35" s="843"/>
      <c r="AW35" s="843"/>
      <c r="AX35" s="843"/>
      <c r="AY35" s="843"/>
      <c r="AZ35" s="844" t="s">
        <v>573</v>
      </c>
      <c r="BA35" s="844"/>
      <c r="BB35" s="844"/>
      <c r="BC35" s="844"/>
      <c r="BD35" s="844"/>
      <c r="BE35" s="845" t="s">
        <v>413</v>
      </c>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414</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391</v>
      </c>
      <c r="B63" s="802" t="s">
        <v>415</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1886</v>
      </c>
      <c r="AG63" s="857"/>
      <c r="AH63" s="857"/>
      <c r="AI63" s="857"/>
      <c r="AJ63" s="858"/>
      <c r="AK63" s="859"/>
      <c r="AL63" s="854"/>
      <c r="AM63" s="854"/>
      <c r="AN63" s="854"/>
      <c r="AO63" s="854"/>
      <c r="AP63" s="857">
        <v>13596</v>
      </c>
      <c r="AQ63" s="857"/>
      <c r="AR63" s="857"/>
      <c r="AS63" s="857"/>
      <c r="AT63" s="857"/>
      <c r="AU63" s="857">
        <v>11132</v>
      </c>
      <c r="AV63" s="857"/>
      <c r="AW63" s="857"/>
      <c r="AX63" s="857"/>
      <c r="AY63" s="857"/>
      <c r="AZ63" s="861"/>
      <c r="BA63" s="861"/>
      <c r="BB63" s="861"/>
      <c r="BC63" s="861"/>
      <c r="BD63" s="861"/>
      <c r="BE63" s="862"/>
      <c r="BF63" s="862"/>
      <c r="BG63" s="862"/>
      <c r="BH63" s="862"/>
      <c r="BI63" s="863"/>
      <c r="BJ63" s="864" t="s">
        <v>235</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416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417</v>
      </c>
      <c r="B66" s="741"/>
      <c r="C66" s="741"/>
      <c r="D66" s="741"/>
      <c r="E66" s="741"/>
      <c r="F66" s="741"/>
      <c r="G66" s="741"/>
      <c r="H66" s="741"/>
      <c r="I66" s="741"/>
      <c r="J66" s="741"/>
      <c r="K66" s="741"/>
      <c r="L66" s="741"/>
      <c r="M66" s="741"/>
      <c r="N66" s="741"/>
      <c r="O66" s="741"/>
      <c r="P66" s="742"/>
      <c r="Q66" s="746" t="s">
        <v>418</v>
      </c>
      <c r="R66" s="747"/>
      <c r="S66" s="747"/>
      <c r="T66" s="747"/>
      <c r="U66" s="748"/>
      <c r="V66" s="746" t="s">
        <v>397</v>
      </c>
      <c r="W66" s="747"/>
      <c r="X66" s="747"/>
      <c r="Y66" s="747"/>
      <c r="Z66" s="748"/>
      <c r="AA66" s="746" t="s">
        <v>419</v>
      </c>
      <c r="AB66" s="747"/>
      <c r="AC66" s="747"/>
      <c r="AD66" s="747"/>
      <c r="AE66" s="748"/>
      <c r="AF66" s="867" t="s">
        <v>420</v>
      </c>
      <c r="AG66" s="828"/>
      <c r="AH66" s="828"/>
      <c r="AI66" s="828"/>
      <c r="AJ66" s="868"/>
      <c r="AK66" s="746" t="s">
        <v>421</v>
      </c>
      <c r="AL66" s="741"/>
      <c r="AM66" s="741"/>
      <c r="AN66" s="741"/>
      <c r="AO66" s="742"/>
      <c r="AP66" s="746" t="s">
        <v>401</v>
      </c>
      <c r="AQ66" s="747"/>
      <c r="AR66" s="747"/>
      <c r="AS66" s="747"/>
      <c r="AT66" s="748"/>
      <c r="AU66" s="746" t="s">
        <v>422</v>
      </c>
      <c r="AV66" s="747"/>
      <c r="AW66" s="747"/>
      <c r="AX66" s="747"/>
      <c r="AY66" s="748"/>
      <c r="AZ66" s="746" t="s">
        <v>379</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574</v>
      </c>
      <c r="C68" s="883"/>
      <c r="D68" s="883"/>
      <c r="E68" s="883"/>
      <c r="F68" s="883"/>
      <c r="G68" s="883"/>
      <c r="H68" s="883"/>
      <c r="I68" s="883"/>
      <c r="J68" s="883"/>
      <c r="K68" s="883"/>
      <c r="L68" s="883"/>
      <c r="M68" s="883"/>
      <c r="N68" s="883"/>
      <c r="O68" s="883"/>
      <c r="P68" s="884"/>
      <c r="Q68" s="885">
        <v>1581</v>
      </c>
      <c r="R68" s="879"/>
      <c r="S68" s="879"/>
      <c r="T68" s="879"/>
      <c r="U68" s="879"/>
      <c r="V68" s="879">
        <v>1605</v>
      </c>
      <c r="W68" s="879"/>
      <c r="X68" s="879"/>
      <c r="Y68" s="879"/>
      <c r="Z68" s="879"/>
      <c r="AA68" s="879">
        <v>-25</v>
      </c>
      <c r="AB68" s="879"/>
      <c r="AC68" s="879"/>
      <c r="AD68" s="879"/>
      <c r="AE68" s="879"/>
      <c r="AF68" s="879">
        <v>1518</v>
      </c>
      <c r="AG68" s="879"/>
      <c r="AH68" s="879"/>
      <c r="AI68" s="879"/>
      <c r="AJ68" s="879"/>
      <c r="AK68" s="879" t="s">
        <v>573</v>
      </c>
      <c r="AL68" s="879"/>
      <c r="AM68" s="879"/>
      <c r="AN68" s="879"/>
      <c r="AO68" s="879"/>
      <c r="AP68" s="879">
        <v>2774</v>
      </c>
      <c r="AQ68" s="879"/>
      <c r="AR68" s="879"/>
      <c r="AS68" s="879"/>
      <c r="AT68" s="879"/>
      <c r="AU68" s="879" t="s">
        <v>573</v>
      </c>
      <c r="AV68" s="879"/>
      <c r="AW68" s="879"/>
      <c r="AX68" s="879"/>
      <c r="AY68" s="879"/>
      <c r="AZ68" s="880" t="s">
        <v>585</v>
      </c>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575</v>
      </c>
      <c r="C69" s="887"/>
      <c r="D69" s="887"/>
      <c r="E69" s="887"/>
      <c r="F69" s="887"/>
      <c r="G69" s="887"/>
      <c r="H69" s="887"/>
      <c r="I69" s="887"/>
      <c r="J69" s="887"/>
      <c r="K69" s="887"/>
      <c r="L69" s="887"/>
      <c r="M69" s="887"/>
      <c r="N69" s="887"/>
      <c r="O69" s="887"/>
      <c r="P69" s="888"/>
      <c r="Q69" s="889">
        <v>1552</v>
      </c>
      <c r="R69" s="843"/>
      <c r="S69" s="843"/>
      <c r="T69" s="843"/>
      <c r="U69" s="843"/>
      <c r="V69" s="843">
        <v>1532</v>
      </c>
      <c r="W69" s="843"/>
      <c r="X69" s="843"/>
      <c r="Y69" s="843"/>
      <c r="Z69" s="843"/>
      <c r="AA69" s="843">
        <v>20</v>
      </c>
      <c r="AB69" s="843"/>
      <c r="AC69" s="843"/>
      <c r="AD69" s="843"/>
      <c r="AE69" s="843"/>
      <c r="AF69" s="843">
        <v>20</v>
      </c>
      <c r="AG69" s="843"/>
      <c r="AH69" s="843"/>
      <c r="AI69" s="843"/>
      <c r="AJ69" s="843"/>
      <c r="AK69" s="843">
        <v>73</v>
      </c>
      <c r="AL69" s="843"/>
      <c r="AM69" s="843"/>
      <c r="AN69" s="843"/>
      <c r="AO69" s="843"/>
      <c r="AP69" s="843">
        <v>354</v>
      </c>
      <c r="AQ69" s="843"/>
      <c r="AR69" s="843"/>
      <c r="AS69" s="843"/>
      <c r="AT69" s="843"/>
      <c r="AU69" s="843" t="s">
        <v>573</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576</v>
      </c>
      <c r="C70" s="887"/>
      <c r="D70" s="887"/>
      <c r="E70" s="887"/>
      <c r="F70" s="887"/>
      <c r="G70" s="887"/>
      <c r="H70" s="887"/>
      <c r="I70" s="887"/>
      <c r="J70" s="887"/>
      <c r="K70" s="887"/>
      <c r="L70" s="887"/>
      <c r="M70" s="887"/>
      <c r="N70" s="887"/>
      <c r="O70" s="887"/>
      <c r="P70" s="888"/>
      <c r="Q70" s="889">
        <v>265</v>
      </c>
      <c r="R70" s="843"/>
      <c r="S70" s="843"/>
      <c r="T70" s="843"/>
      <c r="U70" s="843"/>
      <c r="V70" s="843">
        <v>257</v>
      </c>
      <c r="W70" s="843"/>
      <c r="X70" s="843"/>
      <c r="Y70" s="843"/>
      <c r="Z70" s="843"/>
      <c r="AA70" s="843">
        <v>8</v>
      </c>
      <c r="AB70" s="843"/>
      <c r="AC70" s="843"/>
      <c r="AD70" s="843"/>
      <c r="AE70" s="843"/>
      <c r="AF70" s="843">
        <v>8</v>
      </c>
      <c r="AG70" s="843"/>
      <c r="AH70" s="843"/>
      <c r="AI70" s="843"/>
      <c r="AJ70" s="843"/>
      <c r="AK70" s="843">
        <v>43</v>
      </c>
      <c r="AL70" s="843"/>
      <c r="AM70" s="843"/>
      <c r="AN70" s="843"/>
      <c r="AO70" s="843"/>
      <c r="AP70" s="843" t="s">
        <v>573</v>
      </c>
      <c r="AQ70" s="843"/>
      <c r="AR70" s="843"/>
      <c r="AS70" s="843"/>
      <c r="AT70" s="843"/>
      <c r="AU70" s="843" t="s">
        <v>573</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577</v>
      </c>
      <c r="C71" s="887"/>
      <c r="D71" s="887"/>
      <c r="E71" s="887"/>
      <c r="F71" s="887"/>
      <c r="G71" s="887"/>
      <c r="H71" s="887"/>
      <c r="I71" s="887"/>
      <c r="J71" s="887"/>
      <c r="K71" s="887"/>
      <c r="L71" s="887"/>
      <c r="M71" s="887"/>
      <c r="N71" s="887"/>
      <c r="O71" s="887"/>
      <c r="P71" s="888"/>
      <c r="Q71" s="889">
        <v>866</v>
      </c>
      <c r="R71" s="843"/>
      <c r="S71" s="843"/>
      <c r="T71" s="843"/>
      <c r="U71" s="843"/>
      <c r="V71" s="843">
        <v>860</v>
      </c>
      <c r="W71" s="843"/>
      <c r="X71" s="843"/>
      <c r="Y71" s="843"/>
      <c r="Z71" s="843"/>
      <c r="AA71" s="843">
        <v>6</v>
      </c>
      <c r="AB71" s="843"/>
      <c r="AC71" s="843"/>
      <c r="AD71" s="843"/>
      <c r="AE71" s="843"/>
      <c r="AF71" s="843">
        <v>6</v>
      </c>
      <c r="AG71" s="843"/>
      <c r="AH71" s="843"/>
      <c r="AI71" s="843"/>
      <c r="AJ71" s="843"/>
      <c r="AK71" s="843">
        <v>121</v>
      </c>
      <c r="AL71" s="843"/>
      <c r="AM71" s="843"/>
      <c r="AN71" s="843"/>
      <c r="AO71" s="843"/>
      <c r="AP71" s="843" t="s">
        <v>573</v>
      </c>
      <c r="AQ71" s="843"/>
      <c r="AR71" s="843"/>
      <c r="AS71" s="843"/>
      <c r="AT71" s="843"/>
      <c r="AU71" s="843" t="s">
        <v>573</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578</v>
      </c>
      <c r="C72" s="887"/>
      <c r="D72" s="887"/>
      <c r="E72" s="887"/>
      <c r="F72" s="887"/>
      <c r="G72" s="887"/>
      <c r="H72" s="887"/>
      <c r="I72" s="887"/>
      <c r="J72" s="887"/>
      <c r="K72" s="887"/>
      <c r="L72" s="887"/>
      <c r="M72" s="887"/>
      <c r="N72" s="887"/>
      <c r="O72" s="887"/>
      <c r="P72" s="888"/>
      <c r="Q72" s="889">
        <v>189</v>
      </c>
      <c r="R72" s="843"/>
      <c r="S72" s="843"/>
      <c r="T72" s="843"/>
      <c r="U72" s="843"/>
      <c r="V72" s="843">
        <v>186</v>
      </c>
      <c r="W72" s="843"/>
      <c r="X72" s="843"/>
      <c r="Y72" s="843"/>
      <c r="Z72" s="843"/>
      <c r="AA72" s="843">
        <v>3</v>
      </c>
      <c r="AB72" s="843"/>
      <c r="AC72" s="843"/>
      <c r="AD72" s="843"/>
      <c r="AE72" s="843"/>
      <c r="AF72" s="843">
        <v>3</v>
      </c>
      <c r="AG72" s="843"/>
      <c r="AH72" s="843"/>
      <c r="AI72" s="843"/>
      <c r="AJ72" s="843"/>
      <c r="AK72" s="843" t="s">
        <v>573</v>
      </c>
      <c r="AL72" s="843"/>
      <c r="AM72" s="843"/>
      <c r="AN72" s="843"/>
      <c r="AO72" s="843"/>
      <c r="AP72" s="843" t="s">
        <v>573</v>
      </c>
      <c r="AQ72" s="843"/>
      <c r="AR72" s="843"/>
      <c r="AS72" s="843"/>
      <c r="AT72" s="843"/>
      <c r="AU72" s="843" t="s">
        <v>573</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t="s">
        <v>579</v>
      </c>
      <c r="C73" s="887"/>
      <c r="D73" s="887"/>
      <c r="E73" s="887"/>
      <c r="F73" s="887"/>
      <c r="G73" s="887"/>
      <c r="H73" s="887"/>
      <c r="I73" s="887"/>
      <c r="J73" s="887"/>
      <c r="K73" s="887"/>
      <c r="L73" s="887"/>
      <c r="M73" s="887"/>
      <c r="N73" s="887"/>
      <c r="O73" s="887"/>
      <c r="P73" s="888"/>
      <c r="Q73" s="889">
        <v>25</v>
      </c>
      <c r="R73" s="843"/>
      <c r="S73" s="843"/>
      <c r="T73" s="843"/>
      <c r="U73" s="843"/>
      <c r="V73" s="843">
        <v>24</v>
      </c>
      <c r="W73" s="843"/>
      <c r="X73" s="843"/>
      <c r="Y73" s="843"/>
      <c r="Z73" s="843"/>
      <c r="AA73" s="843">
        <v>1</v>
      </c>
      <c r="AB73" s="843"/>
      <c r="AC73" s="843"/>
      <c r="AD73" s="843"/>
      <c r="AE73" s="843"/>
      <c r="AF73" s="843">
        <v>1</v>
      </c>
      <c r="AG73" s="843"/>
      <c r="AH73" s="843"/>
      <c r="AI73" s="843"/>
      <c r="AJ73" s="843"/>
      <c r="AK73" s="843">
        <v>10</v>
      </c>
      <c r="AL73" s="843"/>
      <c r="AM73" s="843"/>
      <c r="AN73" s="843"/>
      <c r="AO73" s="843"/>
      <c r="AP73" s="843" t="s">
        <v>573</v>
      </c>
      <c r="AQ73" s="843"/>
      <c r="AR73" s="843"/>
      <c r="AS73" s="843"/>
      <c r="AT73" s="843"/>
      <c r="AU73" s="843" t="s">
        <v>573</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t="s">
        <v>580</v>
      </c>
      <c r="C74" s="887"/>
      <c r="D74" s="887"/>
      <c r="E74" s="887"/>
      <c r="F74" s="887"/>
      <c r="G74" s="887"/>
      <c r="H74" s="887"/>
      <c r="I74" s="887"/>
      <c r="J74" s="887"/>
      <c r="K74" s="887"/>
      <c r="L74" s="887"/>
      <c r="M74" s="887"/>
      <c r="N74" s="887"/>
      <c r="O74" s="887"/>
      <c r="P74" s="888"/>
      <c r="Q74" s="889">
        <v>17</v>
      </c>
      <c r="R74" s="843"/>
      <c r="S74" s="843"/>
      <c r="T74" s="843"/>
      <c r="U74" s="843"/>
      <c r="V74" s="843">
        <v>9</v>
      </c>
      <c r="W74" s="843"/>
      <c r="X74" s="843"/>
      <c r="Y74" s="843"/>
      <c r="Z74" s="843"/>
      <c r="AA74" s="843">
        <v>8</v>
      </c>
      <c r="AB74" s="843"/>
      <c r="AC74" s="843"/>
      <c r="AD74" s="843"/>
      <c r="AE74" s="843"/>
      <c r="AF74" s="843">
        <v>8</v>
      </c>
      <c r="AG74" s="843"/>
      <c r="AH74" s="843"/>
      <c r="AI74" s="843"/>
      <c r="AJ74" s="843"/>
      <c r="AK74" s="843" t="s">
        <v>573</v>
      </c>
      <c r="AL74" s="843"/>
      <c r="AM74" s="843"/>
      <c r="AN74" s="843"/>
      <c r="AO74" s="843"/>
      <c r="AP74" s="843" t="s">
        <v>573</v>
      </c>
      <c r="AQ74" s="843"/>
      <c r="AR74" s="843"/>
      <c r="AS74" s="843"/>
      <c r="AT74" s="843"/>
      <c r="AU74" s="843" t="s">
        <v>573</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t="s">
        <v>581</v>
      </c>
      <c r="C75" s="887"/>
      <c r="D75" s="887"/>
      <c r="E75" s="887"/>
      <c r="F75" s="887"/>
      <c r="G75" s="887"/>
      <c r="H75" s="887"/>
      <c r="I75" s="887"/>
      <c r="J75" s="887"/>
      <c r="K75" s="887"/>
      <c r="L75" s="887"/>
      <c r="M75" s="887"/>
      <c r="N75" s="887"/>
      <c r="O75" s="887"/>
      <c r="P75" s="888"/>
      <c r="Q75" s="890">
        <v>26</v>
      </c>
      <c r="R75" s="891"/>
      <c r="S75" s="891"/>
      <c r="T75" s="891"/>
      <c r="U75" s="847"/>
      <c r="V75" s="892">
        <v>25</v>
      </c>
      <c r="W75" s="891"/>
      <c r="X75" s="891"/>
      <c r="Y75" s="891"/>
      <c r="Z75" s="847"/>
      <c r="AA75" s="892">
        <v>0</v>
      </c>
      <c r="AB75" s="891"/>
      <c r="AC75" s="891"/>
      <c r="AD75" s="891"/>
      <c r="AE75" s="847"/>
      <c r="AF75" s="892">
        <v>0</v>
      </c>
      <c r="AG75" s="891"/>
      <c r="AH75" s="891"/>
      <c r="AI75" s="891"/>
      <c r="AJ75" s="847"/>
      <c r="AK75" s="892">
        <v>2</v>
      </c>
      <c r="AL75" s="891"/>
      <c r="AM75" s="891"/>
      <c r="AN75" s="891"/>
      <c r="AO75" s="847"/>
      <c r="AP75" s="843" t="s">
        <v>573</v>
      </c>
      <c r="AQ75" s="843"/>
      <c r="AR75" s="843"/>
      <c r="AS75" s="843"/>
      <c r="AT75" s="843"/>
      <c r="AU75" s="843" t="s">
        <v>573</v>
      </c>
      <c r="AV75" s="843"/>
      <c r="AW75" s="843"/>
      <c r="AX75" s="843"/>
      <c r="AY75" s="843"/>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t="s">
        <v>582</v>
      </c>
      <c r="C76" s="887"/>
      <c r="D76" s="887"/>
      <c r="E76" s="887"/>
      <c r="F76" s="887"/>
      <c r="G76" s="887"/>
      <c r="H76" s="887"/>
      <c r="I76" s="887"/>
      <c r="J76" s="887"/>
      <c r="K76" s="887"/>
      <c r="L76" s="887"/>
      <c r="M76" s="887"/>
      <c r="N76" s="887"/>
      <c r="O76" s="887"/>
      <c r="P76" s="888"/>
      <c r="Q76" s="890">
        <v>38</v>
      </c>
      <c r="R76" s="891"/>
      <c r="S76" s="891"/>
      <c r="T76" s="891"/>
      <c r="U76" s="847"/>
      <c r="V76" s="892">
        <v>38</v>
      </c>
      <c r="W76" s="891"/>
      <c r="X76" s="891"/>
      <c r="Y76" s="891"/>
      <c r="Z76" s="847"/>
      <c r="AA76" s="892">
        <v>0</v>
      </c>
      <c r="AB76" s="891"/>
      <c r="AC76" s="891"/>
      <c r="AD76" s="891"/>
      <c r="AE76" s="847"/>
      <c r="AF76" s="892">
        <v>0</v>
      </c>
      <c r="AG76" s="891"/>
      <c r="AH76" s="891"/>
      <c r="AI76" s="891"/>
      <c r="AJ76" s="847"/>
      <c r="AK76" s="892">
        <v>0</v>
      </c>
      <c r="AL76" s="891"/>
      <c r="AM76" s="891"/>
      <c r="AN76" s="891"/>
      <c r="AO76" s="847"/>
      <c r="AP76" s="843" t="s">
        <v>573</v>
      </c>
      <c r="AQ76" s="843"/>
      <c r="AR76" s="843"/>
      <c r="AS76" s="843"/>
      <c r="AT76" s="843"/>
      <c r="AU76" s="843" t="s">
        <v>573</v>
      </c>
      <c r="AV76" s="843"/>
      <c r="AW76" s="843"/>
      <c r="AX76" s="843"/>
      <c r="AY76" s="843"/>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t="s">
        <v>583</v>
      </c>
      <c r="C77" s="887"/>
      <c r="D77" s="887"/>
      <c r="E77" s="887"/>
      <c r="F77" s="887"/>
      <c r="G77" s="887"/>
      <c r="H77" s="887"/>
      <c r="I77" s="887"/>
      <c r="J77" s="887"/>
      <c r="K77" s="887"/>
      <c r="L77" s="887"/>
      <c r="M77" s="887"/>
      <c r="N77" s="887"/>
      <c r="O77" s="887"/>
      <c r="P77" s="888"/>
      <c r="Q77" s="890">
        <v>73</v>
      </c>
      <c r="R77" s="891"/>
      <c r="S77" s="891"/>
      <c r="T77" s="891"/>
      <c r="U77" s="847"/>
      <c r="V77" s="892">
        <v>69</v>
      </c>
      <c r="W77" s="891"/>
      <c r="X77" s="891"/>
      <c r="Y77" s="891"/>
      <c r="Z77" s="847"/>
      <c r="AA77" s="892">
        <v>4</v>
      </c>
      <c r="AB77" s="891"/>
      <c r="AC77" s="891"/>
      <c r="AD77" s="891"/>
      <c r="AE77" s="847"/>
      <c r="AF77" s="892">
        <v>4</v>
      </c>
      <c r="AG77" s="891"/>
      <c r="AH77" s="891"/>
      <c r="AI77" s="891"/>
      <c r="AJ77" s="847"/>
      <c r="AK77" s="892">
        <v>6</v>
      </c>
      <c r="AL77" s="891"/>
      <c r="AM77" s="891"/>
      <c r="AN77" s="891"/>
      <c r="AO77" s="847"/>
      <c r="AP77" s="843" t="s">
        <v>573</v>
      </c>
      <c r="AQ77" s="843"/>
      <c r="AR77" s="843"/>
      <c r="AS77" s="843"/>
      <c r="AT77" s="843"/>
      <c r="AU77" s="843" t="s">
        <v>573</v>
      </c>
      <c r="AV77" s="843"/>
      <c r="AW77" s="843"/>
      <c r="AX77" s="843"/>
      <c r="AY77" s="843"/>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t="s">
        <v>584</v>
      </c>
      <c r="C78" s="887"/>
      <c r="D78" s="887"/>
      <c r="E78" s="887"/>
      <c r="F78" s="887"/>
      <c r="G78" s="887"/>
      <c r="H78" s="887"/>
      <c r="I78" s="887"/>
      <c r="J78" s="887"/>
      <c r="K78" s="887"/>
      <c r="L78" s="887"/>
      <c r="M78" s="887"/>
      <c r="N78" s="887"/>
      <c r="O78" s="887"/>
      <c r="P78" s="888"/>
      <c r="Q78" s="889">
        <v>246035</v>
      </c>
      <c r="R78" s="843"/>
      <c r="S78" s="843"/>
      <c r="T78" s="843"/>
      <c r="U78" s="843"/>
      <c r="V78" s="843">
        <v>245170</v>
      </c>
      <c r="W78" s="843"/>
      <c r="X78" s="843"/>
      <c r="Y78" s="843"/>
      <c r="Z78" s="843"/>
      <c r="AA78" s="843">
        <v>866</v>
      </c>
      <c r="AB78" s="843"/>
      <c r="AC78" s="843"/>
      <c r="AD78" s="843"/>
      <c r="AE78" s="843"/>
      <c r="AF78" s="843">
        <v>866</v>
      </c>
      <c r="AG78" s="843"/>
      <c r="AH78" s="843"/>
      <c r="AI78" s="843"/>
      <c r="AJ78" s="843"/>
      <c r="AK78" s="843" t="s">
        <v>573</v>
      </c>
      <c r="AL78" s="843"/>
      <c r="AM78" s="843"/>
      <c r="AN78" s="843"/>
      <c r="AO78" s="843"/>
      <c r="AP78" s="843" t="s">
        <v>573</v>
      </c>
      <c r="AQ78" s="843"/>
      <c r="AR78" s="843"/>
      <c r="AS78" s="843"/>
      <c r="AT78" s="843"/>
      <c r="AU78" s="843" t="s">
        <v>573</v>
      </c>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391</v>
      </c>
      <c r="B88" s="802" t="s">
        <v>423</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2434</v>
      </c>
      <c r="AG88" s="857"/>
      <c r="AH88" s="857"/>
      <c r="AI88" s="857"/>
      <c r="AJ88" s="857"/>
      <c r="AK88" s="854"/>
      <c r="AL88" s="854"/>
      <c r="AM88" s="854"/>
      <c r="AN88" s="854"/>
      <c r="AO88" s="854"/>
      <c r="AP88" s="857">
        <v>3128</v>
      </c>
      <c r="AQ88" s="857"/>
      <c r="AR88" s="857"/>
      <c r="AS88" s="857"/>
      <c r="AT88" s="857"/>
      <c r="AU88" s="857" t="s">
        <v>573</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391</v>
      </c>
      <c r="BR102" s="802" t="s">
        <v>424</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107</v>
      </c>
      <c r="CS102" s="865"/>
      <c r="CT102" s="865"/>
      <c r="CU102" s="865"/>
      <c r="CV102" s="904"/>
      <c r="CW102" s="903" t="s">
        <v>573</v>
      </c>
      <c r="CX102" s="865"/>
      <c r="CY102" s="865"/>
      <c r="CZ102" s="865"/>
      <c r="DA102" s="904"/>
      <c r="DB102" s="903" t="s">
        <v>573</v>
      </c>
      <c r="DC102" s="865"/>
      <c r="DD102" s="865"/>
      <c r="DE102" s="865"/>
      <c r="DF102" s="904"/>
      <c r="DG102" s="903" t="s">
        <v>573</v>
      </c>
      <c r="DH102" s="865"/>
      <c r="DI102" s="865"/>
      <c r="DJ102" s="865"/>
      <c r="DK102" s="904"/>
      <c r="DL102" s="903" t="s">
        <v>573</v>
      </c>
      <c r="DM102" s="865"/>
      <c r="DN102" s="865"/>
      <c r="DO102" s="865"/>
      <c r="DP102" s="904"/>
      <c r="DQ102" s="903" t="s">
        <v>573</v>
      </c>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425</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426</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429</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430</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431</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432</v>
      </c>
      <c r="AB109" s="906"/>
      <c r="AC109" s="906"/>
      <c r="AD109" s="906"/>
      <c r="AE109" s="907"/>
      <c r="AF109" s="905" t="s">
        <v>433</v>
      </c>
      <c r="AG109" s="906"/>
      <c r="AH109" s="906"/>
      <c r="AI109" s="906"/>
      <c r="AJ109" s="907"/>
      <c r="AK109" s="905" t="s">
        <v>309</v>
      </c>
      <c r="AL109" s="906"/>
      <c r="AM109" s="906"/>
      <c r="AN109" s="906"/>
      <c r="AO109" s="907"/>
      <c r="AP109" s="905" t="s">
        <v>434</v>
      </c>
      <c r="AQ109" s="906"/>
      <c r="AR109" s="906"/>
      <c r="AS109" s="906"/>
      <c r="AT109" s="908"/>
      <c r="AU109" s="925" t="s">
        <v>431</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432</v>
      </c>
      <c r="BR109" s="906"/>
      <c r="BS109" s="906"/>
      <c r="BT109" s="906"/>
      <c r="BU109" s="907"/>
      <c r="BV109" s="905" t="s">
        <v>433</v>
      </c>
      <c r="BW109" s="906"/>
      <c r="BX109" s="906"/>
      <c r="BY109" s="906"/>
      <c r="BZ109" s="907"/>
      <c r="CA109" s="905" t="s">
        <v>309</v>
      </c>
      <c r="CB109" s="906"/>
      <c r="CC109" s="906"/>
      <c r="CD109" s="906"/>
      <c r="CE109" s="907"/>
      <c r="CF109" s="926" t="s">
        <v>434</v>
      </c>
      <c r="CG109" s="926"/>
      <c r="CH109" s="926"/>
      <c r="CI109" s="926"/>
      <c r="CJ109" s="926"/>
      <c r="CK109" s="905" t="s">
        <v>435</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432</v>
      </c>
      <c r="DH109" s="906"/>
      <c r="DI109" s="906"/>
      <c r="DJ109" s="906"/>
      <c r="DK109" s="907"/>
      <c r="DL109" s="905" t="s">
        <v>433</v>
      </c>
      <c r="DM109" s="906"/>
      <c r="DN109" s="906"/>
      <c r="DO109" s="906"/>
      <c r="DP109" s="907"/>
      <c r="DQ109" s="905" t="s">
        <v>309</v>
      </c>
      <c r="DR109" s="906"/>
      <c r="DS109" s="906"/>
      <c r="DT109" s="906"/>
      <c r="DU109" s="907"/>
      <c r="DV109" s="905" t="s">
        <v>434</v>
      </c>
      <c r="DW109" s="906"/>
      <c r="DX109" s="906"/>
      <c r="DY109" s="906"/>
      <c r="DZ109" s="908"/>
    </row>
    <row r="110" spans="1:131" s="224" customFormat="1" ht="26.25" customHeight="1" x14ac:dyDescent="0.2">
      <c r="A110" s="909" t="s">
        <v>436</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1854332</v>
      </c>
      <c r="AB110" s="913"/>
      <c r="AC110" s="913"/>
      <c r="AD110" s="913"/>
      <c r="AE110" s="914"/>
      <c r="AF110" s="915">
        <v>1824817</v>
      </c>
      <c r="AG110" s="913"/>
      <c r="AH110" s="913"/>
      <c r="AI110" s="913"/>
      <c r="AJ110" s="914"/>
      <c r="AK110" s="915">
        <v>1778259</v>
      </c>
      <c r="AL110" s="913"/>
      <c r="AM110" s="913"/>
      <c r="AN110" s="913"/>
      <c r="AO110" s="914"/>
      <c r="AP110" s="916">
        <v>26</v>
      </c>
      <c r="AQ110" s="917"/>
      <c r="AR110" s="917"/>
      <c r="AS110" s="917"/>
      <c r="AT110" s="918"/>
      <c r="AU110" s="919" t="s">
        <v>74</v>
      </c>
      <c r="AV110" s="920"/>
      <c r="AW110" s="920"/>
      <c r="AX110" s="920"/>
      <c r="AY110" s="920"/>
      <c r="AZ110" s="942" t="s">
        <v>437</v>
      </c>
      <c r="BA110" s="910"/>
      <c r="BB110" s="910"/>
      <c r="BC110" s="910"/>
      <c r="BD110" s="910"/>
      <c r="BE110" s="910"/>
      <c r="BF110" s="910"/>
      <c r="BG110" s="910"/>
      <c r="BH110" s="910"/>
      <c r="BI110" s="910"/>
      <c r="BJ110" s="910"/>
      <c r="BK110" s="910"/>
      <c r="BL110" s="910"/>
      <c r="BM110" s="910"/>
      <c r="BN110" s="910"/>
      <c r="BO110" s="910"/>
      <c r="BP110" s="911"/>
      <c r="BQ110" s="943">
        <v>16030838</v>
      </c>
      <c r="BR110" s="944"/>
      <c r="BS110" s="944"/>
      <c r="BT110" s="944"/>
      <c r="BU110" s="944"/>
      <c r="BV110" s="944">
        <v>15493536</v>
      </c>
      <c r="BW110" s="944"/>
      <c r="BX110" s="944"/>
      <c r="BY110" s="944"/>
      <c r="BZ110" s="944"/>
      <c r="CA110" s="944">
        <v>14820381</v>
      </c>
      <c r="CB110" s="944"/>
      <c r="CC110" s="944"/>
      <c r="CD110" s="944"/>
      <c r="CE110" s="944"/>
      <c r="CF110" s="957">
        <v>216.4</v>
      </c>
      <c r="CG110" s="958"/>
      <c r="CH110" s="958"/>
      <c r="CI110" s="958"/>
      <c r="CJ110" s="958"/>
      <c r="CK110" s="959" t="s">
        <v>438</v>
      </c>
      <c r="CL110" s="960"/>
      <c r="CM110" s="942" t="s">
        <v>439</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393</v>
      </c>
      <c r="DH110" s="944"/>
      <c r="DI110" s="944"/>
      <c r="DJ110" s="944"/>
      <c r="DK110" s="944"/>
      <c r="DL110" s="944" t="s">
        <v>235</v>
      </c>
      <c r="DM110" s="944"/>
      <c r="DN110" s="944"/>
      <c r="DO110" s="944"/>
      <c r="DP110" s="944"/>
      <c r="DQ110" s="944" t="s">
        <v>393</v>
      </c>
      <c r="DR110" s="944"/>
      <c r="DS110" s="944"/>
      <c r="DT110" s="944"/>
      <c r="DU110" s="944"/>
      <c r="DV110" s="945" t="s">
        <v>235</v>
      </c>
      <c r="DW110" s="945"/>
      <c r="DX110" s="945"/>
      <c r="DY110" s="945"/>
      <c r="DZ110" s="946"/>
    </row>
    <row r="111" spans="1:131" s="224" customFormat="1" ht="26.25" customHeight="1" x14ac:dyDescent="0.2">
      <c r="A111" s="947" t="s">
        <v>440</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393</v>
      </c>
      <c r="AB111" s="951"/>
      <c r="AC111" s="951"/>
      <c r="AD111" s="951"/>
      <c r="AE111" s="952"/>
      <c r="AF111" s="953" t="s">
        <v>393</v>
      </c>
      <c r="AG111" s="951"/>
      <c r="AH111" s="951"/>
      <c r="AI111" s="951"/>
      <c r="AJ111" s="952"/>
      <c r="AK111" s="953" t="s">
        <v>235</v>
      </c>
      <c r="AL111" s="951"/>
      <c r="AM111" s="951"/>
      <c r="AN111" s="951"/>
      <c r="AO111" s="952"/>
      <c r="AP111" s="954" t="s">
        <v>235</v>
      </c>
      <c r="AQ111" s="955"/>
      <c r="AR111" s="955"/>
      <c r="AS111" s="955"/>
      <c r="AT111" s="956"/>
      <c r="AU111" s="921"/>
      <c r="AV111" s="922"/>
      <c r="AW111" s="922"/>
      <c r="AX111" s="922"/>
      <c r="AY111" s="922"/>
      <c r="AZ111" s="935" t="s">
        <v>441</v>
      </c>
      <c r="BA111" s="936"/>
      <c r="BB111" s="936"/>
      <c r="BC111" s="936"/>
      <c r="BD111" s="936"/>
      <c r="BE111" s="936"/>
      <c r="BF111" s="936"/>
      <c r="BG111" s="936"/>
      <c r="BH111" s="936"/>
      <c r="BI111" s="936"/>
      <c r="BJ111" s="936"/>
      <c r="BK111" s="936"/>
      <c r="BL111" s="936"/>
      <c r="BM111" s="936"/>
      <c r="BN111" s="936"/>
      <c r="BO111" s="936"/>
      <c r="BP111" s="937"/>
      <c r="BQ111" s="938" t="s">
        <v>235</v>
      </c>
      <c r="BR111" s="939"/>
      <c r="BS111" s="939"/>
      <c r="BT111" s="939"/>
      <c r="BU111" s="939"/>
      <c r="BV111" s="939" t="s">
        <v>235</v>
      </c>
      <c r="BW111" s="939"/>
      <c r="BX111" s="939"/>
      <c r="BY111" s="939"/>
      <c r="BZ111" s="939"/>
      <c r="CA111" s="939" t="s">
        <v>393</v>
      </c>
      <c r="CB111" s="939"/>
      <c r="CC111" s="939"/>
      <c r="CD111" s="939"/>
      <c r="CE111" s="939"/>
      <c r="CF111" s="933" t="s">
        <v>393</v>
      </c>
      <c r="CG111" s="934"/>
      <c r="CH111" s="934"/>
      <c r="CI111" s="934"/>
      <c r="CJ111" s="934"/>
      <c r="CK111" s="961"/>
      <c r="CL111" s="962"/>
      <c r="CM111" s="935" t="s">
        <v>442</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393</v>
      </c>
      <c r="DH111" s="939"/>
      <c r="DI111" s="939"/>
      <c r="DJ111" s="939"/>
      <c r="DK111" s="939"/>
      <c r="DL111" s="939" t="s">
        <v>393</v>
      </c>
      <c r="DM111" s="939"/>
      <c r="DN111" s="939"/>
      <c r="DO111" s="939"/>
      <c r="DP111" s="939"/>
      <c r="DQ111" s="939" t="s">
        <v>235</v>
      </c>
      <c r="DR111" s="939"/>
      <c r="DS111" s="939"/>
      <c r="DT111" s="939"/>
      <c r="DU111" s="939"/>
      <c r="DV111" s="940" t="s">
        <v>235</v>
      </c>
      <c r="DW111" s="940"/>
      <c r="DX111" s="940"/>
      <c r="DY111" s="940"/>
      <c r="DZ111" s="941"/>
    </row>
    <row r="112" spans="1:131" s="224" customFormat="1" ht="26.25" customHeight="1" x14ac:dyDescent="0.2">
      <c r="A112" s="965" t="s">
        <v>443</v>
      </c>
      <c r="B112" s="966"/>
      <c r="C112" s="936" t="s">
        <v>444</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393</v>
      </c>
      <c r="AB112" s="972"/>
      <c r="AC112" s="972"/>
      <c r="AD112" s="972"/>
      <c r="AE112" s="973"/>
      <c r="AF112" s="974" t="s">
        <v>235</v>
      </c>
      <c r="AG112" s="972"/>
      <c r="AH112" s="972"/>
      <c r="AI112" s="972"/>
      <c r="AJ112" s="973"/>
      <c r="AK112" s="974" t="s">
        <v>235</v>
      </c>
      <c r="AL112" s="972"/>
      <c r="AM112" s="972"/>
      <c r="AN112" s="972"/>
      <c r="AO112" s="973"/>
      <c r="AP112" s="975" t="s">
        <v>235</v>
      </c>
      <c r="AQ112" s="976"/>
      <c r="AR112" s="976"/>
      <c r="AS112" s="976"/>
      <c r="AT112" s="977"/>
      <c r="AU112" s="921"/>
      <c r="AV112" s="922"/>
      <c r="AW112" s="922"/>
      <c r="AX112" s="922"/>
      <c r="AY112" s="922"/>
      <c r="AZ112" s="935" t="s">
        <v>445</v>
      </c>
      <c r="BA112" s="936"/>
      <c r="BB112" s="936"/>
      <c r="BC112" s="936"/>
      <c r="BD112" s="936"/>
      <c r="BE112" s="936"/>
      <c r="BF112" s="936"/>
      <c r="BG112" s="936"/>
      <c r="BH112" s="936"/>
      <c r="BI112" s="936"/>
      <c r="BJ112" s="936"/>
      <c r="BK112" s="936"/>
      <c r="BL112" s="936"/>
      <c r="BM112" s="936"/>
      <c r="BN112" s="936"/>
      <c r="BO112" s="936"/>
      <c r="BP112" s="937"/>
      <c r="BQ112" s="938">
        <v>11404067</v>
      </c>
      <c r="BR112" s="939"/>
      <c r="BS112" s="939"/>
      <c r="BT112" s="939"/>
      <c r="BU112" s="939"/>
      <c r="BV112" s="939">
        <v>11074357</v>
      </c>
      <c r="BW112" s="939"/>
      <c r="BX112" s="939"/>
      <c r="BY112" s="939"/>
      <c r="BZ112" s="939"/>
      <c r="CA112" s="939">
        <v>10732142</v>
      </c>
      <c r="CB112" s="939"/>
      <c r="CC112" s="939"/>
      <c r="CD112" s="939"/>
      <c r="CE112" s="939"/>
      <c r="CF112" s="933">
        <v>156.69999999999999</v>
      </c>
      <c r="CG112" s="934"/>
      <c r="CH112" s="934"/>
      <c r="CI112" s="934"/>
      <c r="CJ112" s="934"/>
      <c r="CK112" s="961"/>
      <c r="CL112" s="962"/>
      <c r="CM112" s="935" t="s">
        <v>446</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235</v>
      </c>
      <c r="DH112" s="939"/>
      <c r="DI112" s="939"/>
      <c r="DJ112" s="939"/>
      <c r="DK112" s="939"/>
      <c r="DL112" s="939" t="s">
        <v>235</v>
      </c>
      <c r="DM112" s="939"/>
      <c r="DN112" s="939"/>
      <c r="DO112" s="939"/>
      <c r="DP112" s="939"/>
      <c r="DQ112" s="939" t="s">
        <v>235</v>
      </c>
      <c r="DR112" s="939"/>
      <c r="DS112" s="939"/>
      <c r="DT112" s="939"/>
      <c r="DU112" s="939"/>
      <c r="DV112" s="940" t="s">
        <v>235</v>
      </c>
      <c r="DW112" s="940"/>
      <c r="DX112" s="940"/>
      <c r="DY112" s="940"/>
      <c r="DZ112" s="941"/>
    </row>
    <row r="113" spans="1:130" s="224" customFormat="1" ht="26.25" customHeight="1" x14ac:dyDescent="0.2">
      <c r="A113" s="967"/>
      <c r="B113" s="968"/>
      <c r="C113" s="936" t="s">
        <v>447</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1026087</v>
      </c>
      <c r="AB113" s="951"/>
      <c r="AC113" s="951"/>
      <c r="AD113" s="951"/>
      <c r="AE113" s="952"/>
      <c r="AF113" s="953">
        <v>1034363</v>
      </c>
      <c r="AG113" s="951"/>
      <c r="AH113" s="951"/>
      <c r="AI113" s="951"/>
      <c r="AJ113" s="952"/>
      <c r="AK113" s="953">
        <v>1021015</v>
      </c>
      <c r="AL113" s="951"/>
      <c r="AM113" s="951"/>
      <c r="AN113" s="951"/>
      <c r="AO113" s="952"/>
      <c r="AP113" s="954">
        <v>14.9</v>
      </c>
      <c r="AQ113" s="955"/>
      <c r="AR113" s="955"/>
      <c r="AS113" s="955"/>
      <c r="AT113" s="956"/>
      <c r="AU113" s="921"/>
      <c r="AV113" s="922"/>
      <c r="AW113" s="922"/>
      <c r="AX113" s="922"/>
      <c r="AY113" s="922"/>
      <c r="AZ113" s="935" t="s">
        <v>448</v>
      </c>
      <c r="BA113" s="936"/>
      <c r="BB113" s="936"/>
      <c r="BC113" s="936"/>
      <c r="BD113" s="936"/>
      <c r="BE113" s="936"/>
      <c r="BF113" s="936"/>
      <c r="BG113" s="936"/>
      <c r="BH113" s="936"/>
      <c r="BI113" s="936"/>
      <c r="BJ113" s="936"/>
      <c r="BK113" s="936"/>
      <c r="BL113" s="936"/>
      <c r="BM113" s="936"/>
      <c r="BN113" s="936"/>
      <c r="BO113" s="936"/>
      <c r="BP113" s="937"/>
      <c r="BQ113" s="938">
        <v>105219</v>
      </c>
      <c r="BR113" s="939"/>
      <c r="BS113" s="939"/>
      <c r="BT113" s="939"/>
      <c r="BU113" s="939"/>
      <c r="BV113" s="939">
        <v>101739</v>
      </c>
      <c r="BW113" s="939"/>
      <c r="BX113" s="939"/>
      <c r="BY113" s="939"/>
      <c r="BZ113" s="939"/>
      <c r="CA113" s="939">
        <v>90562</v>
      </c>
      <c r="CB113" s="939"/>
      <c r="CC113" s="939"/>
      <c r="CD113" s="939"/>
      <c r="CE113" s="939"/>
      <c r="CF113" s="933">
        <v>1.3</v>
      </c>
      <c r="CG113" s="934"/>
      <c r="CH113" s="934"/>
      <c r="CI113" s="934"/>
      <c r="CJ113" s="934"/>
      <c r="CK113" s="961"/>
      <c r="CL113" s="962"/>
      <c r="CM113" s="935" t="s">
        <v>449</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235</v>
      </c>
      <c r="DH113" s="972"/>
      <c r="DI113" s="972"/>
      <c r="DJ113" s="972"/>
      <c r="DK113" s="973"/>
      <c r="DL113" s="974" t="s">
        <v>393</v>
      </c>
      <c r="DM113" s="972"/>
      <c r="DN113" s="972"/>
      <c r="DO113" s="972"/>
      <c r="DP113" s="973"/>
      <c r="DQ113" s="974" t="s">
        <v>393</v>
      </c>
      <c r="DR113" s="972"/>
      <c r="DS113" s="972"/>
      <c r="DT113" s="972"/>
      <c r="DU113" s="973"/>
      <c r="DV113" s="975" t="s">
        <v>235</v>
      </c>
      <c r="DW113" s="976"/>
      <c r="DX113" s="976"/>
      <c r="DY113" s="976"/>
      <c r="DZ113" s="977"/>
    </row>
    <row r="114" spans="1:130" s="224" customFormat="1" ht="26.25" customHeight="1" x14ac:dyDescent="0.2">
      <c r="A114" s="967"/>
      <c r="B114" s="968"/>
      <c r="C114" s="936" t="s">
        <v>450</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20968</v>
      </c>
      <c r="AB114" s="972"/>
      <c r="AC114" s="972"/>
      <c r="AD114" s="972"/>
      <c r="AE114" s="973"/>
      <c r="AF114" s="974">
        <v>20263</v>
      </c>
      <c r="AG114" s="972"/>
      <c r="AH114" s="972"/>
      <c r="AI114" s="972"/>
      <c r="AJ114" s="973"/>
      <c r="AK114" s="974">
        <v>19751</v>
      </c>
      <c r="AL114" s="972"/>
      <c r="AM114" s="972"/>
      <c r="AN114" s="972"/>
      <c r="AO114" s="973"/>
      <c r="AP114" s="975">
        <v>0.3</v>
      </c>
      <c r="AQ114" s="976"/>
      <c r="AR114" s="976"/>
      <c r="AS114" s="976"/>
      <c r="AT114" s="977"/>
      <c r="AU114" s="921"/>
      <c r="AV114" s="922"/>
      <c r="AW114" s="922"/>
      <c r="AX114" s="922"/>
      <c r="AY114" s="922"/>
      <c r="AZ114" s="935" t="s">
        <v>451</v>
      </c>
      <c r="BA114" s="936"/>
      <c r="BB114" s="936"/>
      <c r="BC114" s="936"/>
      <c r="BD114" s="936"/>
      <c r="BE114" s="936"/>
      <c r="BF114" s="936"/>
      <c r="BG114" s="936"/>
      <c r="BH114" s="936"/>
      <c r="BI114" s="936"/>
      <c r="BJ114" s="936"/>
      <c r="BK114" s="936"/>
      <c r="BL114" s="936"/>
      <c r="BM114" s="936"/>
      <c r="BN114" s="936"/>
      <c r="BO114" s="936"/>
      <c r="BP114" s="937"/>
      <c r="BQ114" s="938">
        <v>1645199</v>
      </c>
      <c r="BR114" s="939"/>
      <c r="BS114" s="939"/>
      <c r="BT114" s="939"/>
      <c r="BU114" s="939"/>
      <c r="BV114" s="939">
        <v>1657319</v>
      </c>
      <c r="BW114" s="939"/>
      <c r="BX114" s="939"/>
      <c r="BY114" s="939"/>
      <c r="BZ114" s="939"/>
      <c r="CA114" s="939">
        <v>1633564</v>
      </c>
      <c r="CB114" s="939"/>
      <c r="CC114" s="939"/>
      <c r="CD114" s="939"/>
      <c r="CE114" s="939"/>
      <c r="CF114" s="933">
        <v>23.8</v>
      </c>
      <c r="CG114" s="934"/>
      <c r="CH114" s="934"/>
      <c r="CI114" s="934"/>
      <c r="CJ114" s="934"/>
      <c r="CK114" s="961"/>
      <c r="CL114" s="962"/>
      <c r="CM114" s="935" t="s">
        <v>452</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235</v>
      </c>
      <c r="DH114" s="972"/>
      <c r="DI114" s="972"/>
      <c r="DJ114" s="972"/>
      <c r="DK114" s="973"/>
      <c r="DL114" s="974" t="s">
        <v>235</v>
      </c>
      <c r="DM114" s="972"/>
      <c r="DN114" s="972"/>
      <c r="DO114" s="972"/>
      <c r="DP114" s="973"/>
      <c r="DQ114" s="974" t="s">
        <v>235</v>
      </c>
      <c r="DR114" s="972"/>
      <c r="DS114" s="972"/>
      <c r="DT114" s="972"/>
      <c r="DU114" s="973"/>
      <c r="DV114" s="975" t="s">
        <v>235</v>
      </c>
      <c r="DW114" s="976"/>
      <c r="DX114" s="976"/>
      <c r="DY114" s="976"/>
      <c r="DZ114" s="977"/>
    </row>
    <row r="115" spans="1:130" s="224" customFormat="1" ht="26.25" customHeight="1" x14ac:dyDescent="0.2">
      <c r="A115" s="967"/>
      <c r="B115" s="968"/>
      <c r="C115" s="936" t="s">
        <v>453</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276</v>
      </c>
      <c r="AB115" s="951"/>
      <c r="AC115" s="951"/>
      <c r="AD115" s="951"/>
      <c r="AE115" s="952"/>
      <c r="AF115" s="953">
        <v>240</v>
      </c>
      <c r="AG115" s="951"/>
      <c r="AH115" s="951"/>
      <c r="AI115" s="951"/>
      <c r="AJ115" s="952"/>
      <c r="AK115" s="953">
        <v>349</v>
      </c>
      <c r="AL115" s="951"/>
      <c r="AM115" s="951"/>
      <c r="AN115" s="951"/>
      <c r="AO115" s="952"/>
      <c r="AP115" s="954">
        <v>0</v>
      </c>
      <c r="AQ115" s="955"/>
      <c r="AR115" s="955"/>
      <c r="AS115" s="955"/>
      <c r="AT115" s="956"/>
      <c r="AU115" s="921"/>
      <c r="AV115" s="922"/>
      <c r="AW115" s="922"/>
      <c r="AX115" s="922"/>
      <c r="AY115" s="922"/>
      <c r="AZ115" s="935" t="s">
        <v>454</v>
      </c>
      <c r="BA115" s="936"/>
      <c r="BB115" s="936"/>
      <c r="BC115" s="936"/>
      <c r="BD115" s="936"/>
      <c r="BE115" s="936"/>
      <c r="BF115" s="936"/>
      <c r="BG115" s="936"/>
      <c r="BH115" s="936"/>
      <c r="BI115" s="936"/>
      <c r="BJ115" s="936"/>
      <c r="BK115" s="936"/>
      <c r="BL115" s="936"/>
      <c r="BM115" s="936"/>
      <c r="BN115" s="936"/>
      <c r="BO115" s="936"/>
      <c r="BP115" s="937"/>
      <c r="BQ115" s="938" t="s">
        <v>393</v>
      </c>
      <c r="BR115" s="939"/>
      <c r="BS115" s="939"/>
      <c r="BT115" s="939"/>
      <c r="BU115" s="939"/>
      <c r="BV115" s="939" t="s">
        <v>393</v>
      </c>
      <c r="BW115" s="939"/>
      <c r="BX115" s="939"/>
      <c r="BY115" s="939"/>
      <c r="BZ115" s="939"/>
      <c r="CA115" s="939" t="s">
        <v>235</v>
      </c>
      <c r="CB115" s="939"/>
      <c r="CC115" s="939"/>
      <c r="CD115" s="939"/>
      <c r="CE115" s="939"/>
      <c r="CF115" s="933" t="s">
        <v>235</v>
      </c>
      <c r="CG115" s="934"/>
      <c r="CH115" s="934"/>
      <c r="CI115" s="934"/>
      <c r="CJ115" s="934"/>
      <c r="CK115" s="961"/>
      <c r="CL115" s="962"/>
      <c r="CM115" s="935" t="s">
        <v>455</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393</v>
      </c>
      <c r="DH115" s="972"/>
      <c r="DI115" s="972"/>
      <c r="DJ115" s="972"/>
      <c r="DK115" s="973"/>
      <c r="DL115" s="974" t="s">
        <v>393</v>
      </c>
      <c r="DM115" s="972"/>
      <c r="DN115" s="972"/>
      <c r="DO115" s="972"/>
      <c r="DP115" s="973"/>
      <c r="DQ115" s="974" t="s">
        <v>393</v>
      </c>
      <c r="DR115" s="972"/>
      <c r="DS115" s="972"/>
      <c r="DT115" s="972"/>
      <c r="DU115" s="973"/>
      <c r="DV115" s="975" t="s">
        <v>393</v>
      </c>
      <c r="DW115" s="976"/>
      <c r="DX115" s="976"/>
      <c r="DY115" s="976"/>
      <c r="DZ115" s="977"/>
    </row>
    <row r="116" spans="1:130" s="224" customFormat="1" ht="26.25" customHeight="1" x14ac:dyDescent="0.2">
      <c r="A116" s="969"/>
      <c r="B116" s="970"/>
      <c r="C116" s="978" t="s">
        <v>456</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235</v>
      </c>
      <c r="AB116" s="972"/>
      <c r="AC116" s="972"/>
      <c r="AD116" s="972"/>
      <c r="AE116" s="973"/>
      <c r="AF116" s="974" t="s">
        <v>235</v>
      </c>
      <c r="AG116" s="972"/>
      <c r="AH116" s="972"/>
      <c r="AI116" s="972"/>
      <c r="AJ116" s="973"/>
      <c r="AK116" s="974" t="s">
        <v>235</v>
      </c>
      <c r="AL116" s="972"/>
      <c r="AM116" s="972"/>
      <c r="AN116" s="972"/>
      <c r="AO116" s="973"/>
      <c r="AP116" s="975" t="s">
        <v>393</v>
      </c>
      <c r="AQ116" s="976"/>
      <c r="AR116" s="976"/>
      <c r="AS116" s="976"/>
      <c r="AT116" s="977"/>
      <c r="AU116" s="921"/>
      <c r="AV116" s="922"/>
      <c r="AW116" s="922"/>
      <c r="AX116" s="922"/>
      <c r="AY116" s="922"/>
      <c r="AZ116" s="980" t="s">
        <v>457</v>
      </c>
      <c r="BA116" s="981"/>
      <c r="BB116" s="981"/>
      <c r="BC116" s="981"/>
      <c r="BD116" s="981"/>
      <c r="BE116" s="981"/>
      <c r="BF116" s="981"/>
      <c r="BG116" s="981"/>
      <c r="BH116" s="981"/>
      <c r="BI116" s="981"/>
      <c r="BJ116" s="981"/>
      <c r="BK116" s="981"/>
      <c r="BL116" s="981"/>
      <c r="BM116" s="981"/>
      <c r="BN116" s="981"/>
      <c r="BO116" s="981"/>
      <c r="BP116" s="982"/>
      <c r="BQ116" s="938" t="s">
        <v>393</v>
      </c>
      <c r="BR116" s="939"/>
      <c r="BS116" s="939"/>
      <c r="BT116" s="939"/>
      <c r="BU116" s="939"/>
      <c r="BV116" s="939" t="s">
        <v>393</v>
      </c>
      <c r="BW116" s="939"/>
      <c r="BX116" s="939"/>
      <c r="BY116" s="939"/>
      <c r="BZ116" s="939"/>
      <c r="CA116" s="939" t="s">
        <v>235</v>
      </c>
      <c r="CB116" s="939"/>
      <c r="CC116" s="939"/>
      <c r="CD116" s="939"/>
      <c r="CE116" s="939"/>
      <c r="CF116" s="933" t="s">
        <v>235</v>
      </c>
      <c r="CG116" s="934"/>
      <c r="CH116" s="934"/>
      <c r="CI116" s="934"/>
      <c r="CJ116" s="934"/>
      <c r="CK116" s="961"/>
      <c r="CL116" s="962"/>
      <c r="CM116" s="935" t="s">
        <v>458</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235</v>
      </c>
      <c r="DH116" s="972"/>
      <c r="DI116" s="972"/>
      <c r="DJ116" s="972"/>
      <c r="DK116" s="973"/>
      <c r="DL116" s="974" t="s">
        <v>393</v>
      </c>
      <c r="DM116" s="972"/>
      <c r="DN116" s="972"/>
      <c r="DO116" s="972"/>
      <c r="DP116" s="973"/>
      <c r="DQ116" s="974" t="s">
        <v>393</v>
      </c>
      <c r="DR116" s="972"/>
      <c r="DS116" s="972"/>
      <c r="DT116" s="972"/>
      <c r="DU116" s="973"/>
      <c r="DV116" s="975" t="s">
        <v>235</v>
      </c>
      <c r="DW116" s="976"/>
      <c r="DX116" s="976"/>
      <c r="DY116" s="976"/>
      <c r="DZ116" s="977"/>
    </row>
    <row r="117" spans="1:130" s="224" customFormat="1" ht="26.25" customHeight="1" x14ac:dyDescent="0.2">
      <c r="A117" s="925" t="s">
        <v>189</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459</v>
      </c>
      <c r="Z117" s="907"/>
      <c r="AA117" s="991">
        <v>2901663</v>
      </c>
      <c r="AB117" s="992"/>
      <c r="AC117" s="992"/>
      <c r="AD117" s="992"/>
      <c r="AE117" s="993"/>
      <c r="AF117" s="994">
        <v>2879683</v>
      </c>
      <c r="AG117" s="992"/>
      <c r="AH117" s="992"/>
      <c r="AI117" s="992"/>
      <c r="AJ117" s="993"/>
      <c r="AK117" s="994">
        <v>2819374</v>
      </c>
      <c r="AL117" s="992"/>
      <c r="AM117" s="992"/>
      <c r="AN117" s="992"/>
      <c r="AO117" s="993"/>
      <c r="AP117" s="995"/>
      <c r="AQ117" s="996"/>
      <c r="AR117" s="996"/>
      <c r="AS117" s="996"/>
      <c r="AT117" s="997"/>
      <c r="AU117" s="921"/>
      <c r="AV117" s="922"/>
      <c r="AW117" s="922"/>
      <c r="AX117" s="922"/>
      <c r="AY117" s="922"/>
      <c r="AZ117" s="987" t="s">
        <v>460</v>
      </c>
      <c r="BA117" s="988"/>
      <c r="BB117" s="988"/>
      <c r="BC117" s="988"/>
      <c r="BD117" s="988"/>
      <c r="BE117" s="988"/>
      <c r="BF117" s="988"/>
      <c r="BG117" s="988"/>
      <c r="BH117" s="988"/>
      <c r="BI117" s="988"/>
      <c r="BJ117" s="988"/>
      <c r="BK117" s="988"/>
      <c r="BL117" s="988"/>
      <c r="BM117" s="988"/>
      <c r="BN117" s="988"/>
      <c r="BO117" s="988"/>
      <c r="BP117" s="989"/>
      <c r="BQ117" s="938" t="s">
        <v>235</v>
      </c>
      <c r="BR117" s="939"/>
      <c r="BS117" s="939"/>
      <c r="BT117" s="939"/>
      <c r="BU117" s="939"/>
      <c r="BV117" s="939" t="s">
        <v>235</v>
      </c>
      <c r="BW117" s="939"/>
      <c r="BX117" s="939"/>
      <c r="BY117" s="939"/>
      <c r="BZ117" s="939"/>
      <c r="CA117" s="939" t="s">
        <v>235</v>
      </c>
      <c r="CB117" s="939"/>
      <c r="CC117" s="939"/>
      <c r="CD117" s="939"/>
      <c r="CE117" s="939"/>
      <c r="CF117" s="933" t="s">
        <v>235</v>
      </c>
      <c r="CG117" s="934"/>
      <c r="CH117" s="934"/>
      <c r="CI117" s="934"/>
      <c r="CJ117" s="934"/>
      <c r="CK117" s="961"/>
      <c r="CL117" s="962"/>
      <c r="CM117" s="935" t="s">
        <v>461</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235</v>
      </c>
      <c r="DH117" s="972"/>
      <c r="DI117" s="972"/>
      <c r="DJ117" s="972"/>
      <c r="DK117" s="973"/>
      <c r="DL117" s="974" t="s">
        <v>235</v>
      </c>
      <c r="DM117" s="972"/>
      <c r="DN117" s="972"/>
      <c r="DO117" s="972"/>
      <c r="DP117" s="973"/>
      <c r="DQ117" s="974" t="s">
        <v>235</v>
      </c>
      <c r="DR117" s="972"/>
      <c r="DS117" s="972"/>
      <c r="DT117" s="972"/>
      <c r="DU117" s="973"/>
      <c r="DV117" s="975" t="s">
        <v>235</v>
      </c>
      <c r="DW117" s="976"/>
      <c r="DX117" s="976"/>
      <c r="DY117" s="976"/>
      <c r="DZ117" s="977"/>
    </row>
    <row r="118" spans="1:130" s="224" customFormat="1" ht="26.25" customHeight="1" x14ac:dyDescent="0.2">
      <c r="A118" s="925" t="s">
        <v>435</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432</v>
      </c>
      <c r="AB118" s="906"/>
      <c r="AC118" s="906"/>
      <c r="AD118" s="906"/>
      <c r="AE118" s="907"/>
      <c r="AF118" s="905" t="s">
        <v>433</v>
      </c>
      <c r="AG118" s="906"/>
      <c r="AH118" s="906"/>
      <c r="AI118" s="906"/>
      <c r="AJ118" s="907"/>
      <c r="AK118" s="905" t="s">
        <v>309</v>
      </c>
      <c r="AL118" s="906"/>
      <c r="AM118" s="906"/>
      <c r="AN118" s="906"/>
      <c r="AO118" s="907"/>
      <c r="AP118" s="983" t="s">
        <v>434</v>
      </c>
      <c r="AQ118" s="984"/>
      <c r="AR118" s="984"/>
      <c r="AS118" s="984"/>
      <c r="AT118" s="985"/>
      <c r="AU118" s="921"/>
      <c r="AV118" s="922"/>
      <c r="AW118" s="922"/>
      <c r="AX118" s="922"/>
      <c r="AY118" s="922"/>
      <c r="AZ118" s="986" t="s">
        <v>462</v>
      </c>
      <c r="BA118" s="978"/>
      <c r="BB118" s="978"/>
      <c r="BC118" s="978"/>
      <c r="BD118" s="978"/>
      <c r="BE118" s="978"/>
      <c r="BF118" s="978"/>
      <c r="BG118" s="978"/>
      <c r="BH118" s="978"/>
      <c r="BI118" s="978"/>
      <c r="BJ118" s="978"/>
      <c r="BK118" s="978"/>
      <c r="BL118" s="978"/>
      <c r="BM118" s="978"/>
      <c r="BN118" s="978"/>
      <c r="BO118" s="978"/>
      <c r="BP118" s="979"/>
      <c r="BQ118" s="1012" t="s">
        <v>235</v>
      </c>
      <c r="BR118" s="1013"/>
      <c r="BS118" s="1013"/>
      <c r="BT118" s="1013"/>
      <c r="BU118" s="1013"/>
      <c r="BV118" s="1013" t="s">
        <v>235</v>
      </c>
      <c r="BW118" s="1013"/>
      <c r="BX118" s="1013"/>
      <c r="BY118" s="1013"/>
      <c r="BZ118" s="1013"/>
      <c r="CA118" s="1013" t="s">
        <v>235</v>
      </c>
      <c r="CB118" s="1013"/>
      <c r="CC118" s="1013"/>
      <c r="CD118" s="1013"/>
      <c r="CE118" s="1013"/>
      <c r="CF118" s="933" t="s">
        <v>235</v>
      </c>
      <c r="CG118" s="934"/>
      <c r="CH118" s="934"/>
      <c r="CI118" s="934"/>
      <c r="CJ118" s="934"/>
      <c r="CK118" s="961"/>
      <c r="CL118" s="962"/>
      <c r="CM118" s="935" t="s">
        <v>463</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235</v>
      </c>
      <c r="DH118" s="972"/>
      <c r="DI118" s="972"/>
      <c r="DJ118" s="972"/>
      <c r="DK118" s="973"/>
      <c r="DL118" s="974" t="s">
        <v>235</v>
      </c>
      <c r="DM118" s="972"/>
      <c r="DN118" s="972"/>
      <c r="DO118" s="972"/>
      <c r="DP118" s="973"/>
      <c r="DQ118" s="974" t="s">
        <v>235</v>
      </c>
      <c r="DR118" s="972"/>
      <c r="DS118" s="972"/>
      <c r="DT118" s="972"/>
      <c r="DU118" s="973"/>
      <c r="DV118" s="975" t="s">
        <v>235</v>
      </c>
      <c r="DW118" s="976"/>
      <c r="DX118" s="976"/>
      <c r="DY118" s="976"/>
      <c r="DZ118" s="977"/>
    </row>
    <row r="119" spans="1:130" s="224" customFormat="1" ht="26.25" customHeight="1" x14ac:dyDescent="0.2">
      <c r="A119" s="1069" t="s">
        <v>438</v>
      </c>
      <c r="B119" s="960"/>
      <c r="C119" s="942" t="s">
        <v>439</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235</v>
      </c>
      <c r="AB119" s="913"/>
      <c r="AC119" s="913"/>
      <c r="AD119" s="913"/>
      <c r="AE119" s="914"/>
      <c r="AF119" s="915" t="s">
        <v>235</v>
      </c>
      <c r="AG119" s="913"/>
      <c r="AH119" s="913"/>
      <c r="AI119" s="913"/>
      <c r="AJ119" s="914"/>
      <c r="AK119" s="915" t="s">
        <v>235</v>
      </c>
      <c r="AL119" s="913"/>
      <c r="AM119" s="913"/>
      <c r="AN119" s="913"/>
      <c r="AO119" s="914"/>
      <c r="AP119" s="916" t="s">
        <v>235</v>
      </c>
      <c r="AQ119" s="917"/>
      <c r="AR119" s="917"/>
      <c r="AS119" s="917"/>
      <c r="AT119" s="918"/>
      <c r="AU119" s="923"/>
      <c r="AV119" s="924"/>
      <c r="AW119" s="924"/>
      <c r="AX119" s="924"/>
      <c r="AY119" s="924"/>
      <c r="AZ119" s="245" t="s">
        <v>189</v>
      </c>
      <c r="BA119" s="245"/>
      <c r="BB119" s="245"/>
      <c r="BC119" s="245"/>
      <c r="BD119" s="245"/>
      <c r="BE119" s="245"/>
      <c r="BF119" s="245"/>
      <c r="BG119" s="245"/>
      <c r="BH119" s="245"/>
      <c r="BI119" s="245"/>
      <c r="BJ119" s="245"/>
      <c r="BK119" s="245"/>
      <c r="BL119" s="245"/>
      <c r="BM119" s="245"/>
      <c r="BN119" s="245"/>
      <c r="BO119" s="990" t="s">
        <v>464</v>
      </c>
      <c r="BP119" s="1018"/>
      <c r="BQ119" s="1012">
        <v>29185323</v>
      </c>
      <c r="BR119" s="1013"/>
      <c r="BS119" s="1013"/>
      <c r="BT119" s="1013"/>
      <c r="BU119" s="1013"/>
      <c r="BV119" s="1013">
        <v>28326951</v>
      </c>
      <c r="BW119" s="1013"/>
      <c r="BX119" s="1013"/>
      <c r="BY119" s="1013"/>
      <c r="BZ119" s="1013"/>
      <c r="CA119" s="1013">
        <v>27276649</v>
      </c>
      <c r="CB119" s="1013"/>
      <c r="CC119" s="1013"/>
      <c r="CD119" s="1013"/>
      <c r="CE119" s="1013"/>
      <c r="CF119" s="1014"/>
      <c r="CG119" s="1015"/>
      <c r="CH119" s="1015"/>
      <c r="CI119" s="1015"/>
      <c r="CJ119" s="1016"/>
      <c r="CK119" s="963"/>
      <c r="CL119" s="964"/>
      <c r="CM119" s="986" t="s">
        <v>465</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235</v>
      </c>
      <c r="DH119" s="999"/>
      <c r="DI119" s="999"/>
      <c r="DJ119" s="999"/>
      <c r="DK119" s="1000"/>
      <c r="DL119" s="998" t="s">
        <v>235</v>
      </c>
      <c r="DM119" s="999"/>
      <c r="DN119" s="999"/>
      <c r="DO119" s="999"/>
      <c r="DP119" s="1000"/>
      <c r="DQ119" s="998" t="s">
        <v>235</v>
      </c>
      <c r="DR119" s="999"/>
      <c r="DS119" s="999"/>
      <c r="DT119" s="999"/>
      <c r="DU119" s="1000"/>
      <c r="DV119" s="1001" t="s">
        <v>235</v>
      </c>
      <c r="DW119" s="1002"/>
      <c r="DX119" s="1002"/>
      <c r="DY119" s="1002"/>
      <c r="DZ119" s="1003"/>
    </row>
    <row r="120" spans="1:130" s="224" customFormat="1" ht="26.25" customHeight="1" x14ac:dyDescent="0.2">
      <c r="A120" s="1070"/>
      <c r="B120" s="962"/>
      <c r="C120" s="935" t="s">
        <v>442</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235</v>
      </c>
      <c r="AB120" s="972"/>
      <c r="AC120" s="972"/>
      <c r="AD120" s="972"/>
      <c r="AE120" s="973"/>
      <c r="AF120" s="974" t="s">
        <v>235</v>
      </c>
      <c r="AG120" s="972"/>
      <c r="AH120" s="972"/>
      <c r="AI120" s="972"/>
      <c r="AJ120" s="973"/>
      <c r="AK120" s="974" t="s">
        <v>235</v>
      </c>
      <c r="AL120" s="972"/>
      <c r="AM120" s="972"/>
      <c r="AN120" s="972"/>
      <c r="AO120" s="973"/>
      <c r="AP120" s="975" t="s">
        <v>235</v>
      </c>
      <c r="AQ120" s="976"/>
      <c r="AR120" s="976"/>
      <c r="AS120" s="976"/>
      <c r="AT120" s="977"/>
      <c r="AU120" s="1004" t="s">
        <v>466</v>
      </c>
      <c r="AV120" s="1005"/>
      <c r="AW120" s="1005"/>
      <c r="AX120" s="1005"/>
      <c r="AY120" s="1006"/>
      <c r="AZ120" s="942" t="s">
        <v>467</v>
      </c>
      <c r="BA120" s="910"/>
      <c r="BB120" s="910"/>
      <c r="BC120" s="910"/>
      <c r="BD120" s="910"/>
      <c r="BE120" s="910"/>
      <c r="BF120" s="910"/>
      <c r="BG120" s="910"/>
      <c r="BH120" s="910"/>
      <c r="BI120" s="910"/>
      <c r="BJ120" s="910"/>
      <c r="BK120" s="910"/>
      <c r="BL120" s="910"/>
      <c r="BM120" s="910"/>
      <c r="BN120" s="910"/>
      <c r="BO120" s="910"/>
      <c r="BP120" s="911"/>
      <c r="BQ120" s="943">
        <v>7786788</v>
      </c>
      <c r="BR120" s="944"/>
      <c r="BS120" s="944"/>
      <c r="BT120" s="944"/>
      <c r="BU120" s="944"/>
      <c r="BV120" s="944">
        <v>8342028</v>
      </c>
      <c r="BW120" s="944"/>
      <c r="BX120" s="944"/>
      <c r="BY120" s="944"/>
      <c r="BZ120" s="944"/>
      <c r="CA120" s="944">
        <v>11428544</v>
      </c>
      <c r="CB120" s="944"/>
      <c r="CC120" s="944"/>
      <c r="CD120" s="944"/>
      <c r="CE120" s="944"/>
      <c r="CF120" s="957">
        <v>166.8</v>
      </c>
      <c r="CG120" s="958"/>
      <c r="CH120" s="958"/>
      <c r="CI120" s="958"/>
      <c r="CJ120" s="958"/>
      <c r="CK120" s="1019" t="s">
        <v>468</v>
      </c>
      <c r="CL120" s="1020"/>
      <c r="CM120" s="1020"/>
      <c r="CN120" s="1020"/>
      <c r="CO120" s="1021"/>
      <c r="CP120" s="1027" t="s">
        <v>411</v>
      </c>
      <c r="CQ120" s="1028"/>
      <c r="CR120" s="1028"/>
      <c r="CS120" s="1028"/>
      <c r="CT120" s="1028"/>
      <c r="CU120" s="1028"/>
      <c r="CV120" s="1028"/>
      <c r="CW120" s="1028"/>
      <c r="CX120" s="1028"/>
      <c r="CY120" s="1028"/>
      <c r="CZ120" s="1028"/>
      <c r="DA120" s="1028"/>
      <c r="DB120" s="1028"/>
      <c r="DC120" s="1028"/>
      <c r="DD120" s="1028"/>
      <c r="DE120" s="1028"/>
      <c r="DF120" s="1029"/>
      <c r="DG120" s="943">
        <v>5792566</v>
      </c>
      <c r="DH120" s="944"/>
      <c r="DI120" s="944"/>
      <c r="DJ120" s="944"/>
      <c r="DK120" s="944"/>
      <c r="DL120" s="944">
        <v>5966681</v>
      </c>
      <c r="DM120" s="944"/>
      <c r="DN120" s="944"/>
      <c r="DO120" s="944"/>
      <c r="DP120" s="944"/>
      <c r="DQ120" s="944">
        <v>6220898</v>
      </c>
      <c r="DR120" s="944"/>
      <c r="DS120" s="944"/>
      <c r="DT120" s="944"/>
      <c r="DU120" s="944"/>
      <c r="DV120" s="945">
        <v>90.8</v>
      </c>
      <c r="DW120" s="945"/>
      <c r="DX120" s="945"/>
      <c r="DY120" s="945"/>
      <c r="DZ120" s="946"/>
    </row>
    <row r="121" spans="1:130" s="224" customFormat="1" ht="26.25" customHeight="1" x14ac:dyDescent="0.2">
      <c r="A121" s="1070"/>
      <c r="B121" s="962"/>
      <c r="C121" s="987" t="s">
        <v>469</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235</v>
      </c>
      <c r="AB121" s="972"/>
      <c r="AC121" s="972"/>
      <c r="AD121" s="972"/>
      <c r="AE121" s="973"/>
      <c r="AF121" s="974" t="s">
        <v>235</v>
      </c>
      <c r="AG121" s="972"/>
      <c r="AH121" s="972"/>
      <c r="AI121" s="972"/>
      <c r="AJ121" s="973"/>
      <c r="AK121" s="974" t="s">
        <v>235</v>
      </c>
      <c r="AL121" s="972"/>
      <c r="AM121" s="972"/>
      <c r="AN121" s="972"/>
      <c r="AO121" s="973"/>
      <c r="AP121" s="975" t="s">
        <v>235</v>
      </c>
      <c r="AQ121" s="976"/>
      <c r="AR121" s="976"/>
      <c r="AS121" s="976"/>
      <c r="AT121" s="977"/>
      <c r="AU121" s="1007"/>
      <c r="AV121" s="1008"/>
      <c r="AW121" s="1008"/>
      <c r="AX121" s="1008"/>
      <c r="AY121" s="1009"/>
      <c r="AZ121" s="935" t="s">
        <v>470</v>
      </c>
      <c r="BA121" s="936"/>
      <c r="BB121" s="936"/>
      <c r="BC121" s="936"/>
      <c r="BD121" s="936"/>
      <c r="BE121" s="936"/>
      <c r="BF121" s="936"/>
      <c r="BG121" s="936"/>
      <c r="BH121" s="936"/>
      <c r="BI121" s="936"/>
      <c r="BJ121" s="936"/>
      <c r="BK121" s="936"/>
      <c r="BL121" s="936"/>
      <c r="BM121" s="936"/>
      <c r="BN121" s="936"/>
      <c r="BO121" s="936"/>
      <c r="BP121" s="937"/>
      <c r="BQ121" s="938">
        <v>295385</v>
      </c>
      <c r="BR121" s="939"/>
      <c r="BS121" s="939"/>
      <c r="BT121" s="939"/>
      <c r="BU121" s="939"/>
      <c r="BV121" s="939">
        <v>221080</v>
      </c>
      <c r="BW121" s="939"/>
      <c r="BX121" s="939"/>
      <c r="BY121" s="939"/>
      <c r="BZ121" s="939"/>
      <c r="CA121" s="939">
        <v>156910</v>
      </c>
      <c r="CB121" s="939"/>
      <c r="CC121" s="939"/>
      <c r="CD121" s="939"/>
      <c r="CE121" s="939"/>
      <c r="CF121" s="933">
        <v>2.2999999999999998</v>
      </c>
      <c r="CG121" s="934"/>
      <c r="CH121" s="934"/>
      <c r="CI121" s="934"/>
      <c r="CJ121" s="934"/>
      <c r="CK121" s="1022"/>
      <c r="CL121" s="1023"/>
      <c r="CM121" s="1023"/>
      <c r="CN121" s="1023"/>
      <c r="CO121" s="1024"/>
      <c r="CP121" s="1032" t="s">
        <v>410</v>
      </c>
      <c r="CQ121" s="1033"/>
      <c r="CR121" s="1033"/>
      <c r="CS121" s="1033"/>
      <c r="CT121" s="1033"/>
      <c r="CU121" s="1033"/>
      <c r="CV121" s="1033"/>
      <c r="CW121" s="1033"/>
      <c r="CX121" s="1033"/>
      <c r="CY121" s="1033"/>
      <c r="CZ121" s="1033"/>
      <c r="DA121" s="1033"/>
      <c r="DB121" s="1033"/>
      <c r="DC121" s="1033"/>
      <c r="DD121" s="1033"/>
      <c r="DE121" s="1033"/>
      <c r="DF121" s="1034"/>
      <c r="DG121" s="938">
        <v>3810193</v>
      </c>
      <c r="DH121" s="939"/>
      <c r="DI121" s="939"/>
      <c r="DJ121" s="939"/>
      <c r="DK121" s="939"/>
      <c r="DL121" s="939">
        <v>3377804</v>
      </c>
      <c r="DM121" s="939"/>
      <c r="DN121" s="939"/>
      <c r="DO121" s="939"/>
      <c r="DP121" s="939"/>
      <c r="DQ121" s="939">
        <v>2944149</v>
      </c>
      <c r="DR121" s="939"/>
      <c r="DS121" s="939"/>
      <c r="DT121" s="939"/>
      <c r="DU121" s="939"/>
      <c r="DV121" s="940">
        <v>43</v>
      </c>
      <c r="DW121" s="940"/>
      <c r="DX121" s="940"/>
      <c r="DY121" s="940"/>
      <c r="DZ121" s="941"/>
    </row>
    <row r="122" spans="1:130" s="224" customFormat="1" ht="26.25" customHeight="1" x14ac:dyDescent="0.2">
      <c r="A122" s="1070"/>
      <c r="B122" s="962"/>
      <c r="C122" s="935" t="s">
        <v>452</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235</v>
      </c>
      <c r="AB122" s="972"/>
      <c r="AC122" s="972"/>
      <c r="AD122" s="972"/>
      <c r="AE122" s="973"/>
      <c r="AF122" s="974" t="s">
        <v>235</v>
      </c>
      <c r="AG122" s="972"/>
      <c r="AH122" s="972"/>
      <c r="AI122" s="972"/>
      <c r="AJ122" s="973"/>
      <c r="AK122" s="974" t="s">
        <v>235</v>
      </c>
      <c r="AL122" s="972"/>
      <c r="AM122" s="972"/>
      <c r="AN122" s="972"/>
      <c r="AO122" s="973"/>
      <c r="AP122" s="975" t="s">
        <v>235</v>
      </c>
      <c r="AQ122" s="976"/>
      <c r="AR122" s="976"/>
      <c r="AS122" s="976"/>
      <c r="AT122" s="977"/>
      <c r="AU122" s="1007"/>
      <c r="AV122" s="1008"/>
      <c r="AW122" s="1008"/>
      <c r="AX122" s="1008"/>
      <c r="AY122" s="1009"/>
      <c r="AZ122" s="986" t="s">
        <v>471</v>
      </c>
      <c r="BA122" s="978"/>
      <c r="BB122" s="978"/>
      <c r="BC122" s="978"/>
      <c r="BD122" s="978"/>
      <c r="BE122" s="978"/>
      <c r="BF122" s="978"/>
      <c r="BG122" s="978"/>
      <c r="BH122" s="978"/>
      <c r="BI122" s="978"/>
      <c r="BJ122" s="978"/>
      <c r="BK122" s="978"/>
      <c r="BL122" s="978"/>
      <c r="BM122" s="978"/>
      <c r="BN122" s="978"/>
      <c r="BO122" s="978"/>
      <c r="BP122" s="979"/>
      <c r="BQ122" s="1012">
        <v>18061192</v>
      </c>
      <c r="BR122" s="1013"/>
      <c r="BS122" s="1013"/>
      <c r="BT122" s="1013"/>
      <c r="BU122" s="1013"/>
      <c r="BV122" s="1013">
        <v>17805803</v>
      </c>
      <c r="BW122" s="1013"/>
      <c r="BX122" s="1013"/>
      <c r="BY122" s="1013"/>
      <c r="BZ122" s="1013"/>
      <c r="CA122" s="1013">
        <v>17074768</v>
      </c>
      <c r="CB122" s="1013"/>
      <c r="CC122" s="1013"/>
      <c r="CD122" s="1013"/>
      <c r="CE122" s="1013"/>
      <c r="CF122" s="1030">
        <v>249.3</v>
      </c>
      <c r="CG122" s="1031"/>
      <c r="CH122" s="1031"/>
      <c r="CI122" s="1031"/>
      <c r="CJ122" s="1031"/>
      <c r="CK122" s="1022"/>
      <c r="CL122" s="1023"/>
      <c r="CM122" s="1023"/>
      <c r="CN122" s="1023"/>
      <c r="CO122" s="1024"/>
      <c r="CP122" s="1032" t="s">
        <v>408</v>
      </c>
      <c r="CQ122" s="1033"/>
      <c r="CR122" s="1033"/>
      <c r="CS122" s="1033"/>
      <c r="CT122" s="1033"/>
      <c r="CU122" s="1033"/>
      <c r="CV122" s="1033"/>
      <c r="CW122" s="1033"/>
      <c r="CX122" s="1033"/>
      <c r="CY122" s="1033"/>
      <c r="CZ122" s="1033"/>
      <c r="DA122" s="1033"/>
      <c r="DB122" s="1033"/>
      <c r="DC122" s="1033"/>
      <c r="DD122" s="1033"/>
      <c r="DE122" s="1033"/>
      <c r="DF122" s="1034"/>
      <c r="DG122" s="938">
        <v>1490042</v>
      </c>
      <c r="DH122" s="939"/>
      <c r="DI122" s="939"/>
      <c r="DJ122" s="939"/>
      <c r="DK122" s="939"/>
      <c r="DL122" s="939">
        <v>1728845</v>
      </c>
      <c r="DM122" s="939"/>
      <c r="DN122" s="939"/>
      <c r="DO122" s="939"/>
      <c r="DP122" s="939"/>
      <c r="DQ122" s="939">
        <v>1564559</v>
      </c>
      <c r="DR122" s="939"/>
      <c r="DS122" s="939"/>
      <c r="DT122" s="939"/>
      <c r="DU122" s="939"/>
      <c r="DV122" s="940">
        <v>22.8</v>
      </c>
      <c r="DW122" s="940"/>
      <c r="DX122" s="940"/>
      <c r="DY122" s="940"/>
      <c r="DZ122" s="941"/>
    </row>
    <row r="123" spans="1:130" s="224" customFormat="1" ht="26.25" customHeight="1" x14ac:dyDescent="0.2">
      <c r="A123" s="1070"/>
      <c r="B123" s="962"/>
      <c r="C123" s="935" t="s">
        <v>458</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235</v>
      </c>
      <c r="AB123" s="972"/>
      <c r="AC123" s="972"/>
      <c r="AD123" s="972"/>
      <c r="AE123" s="973"/>
      <c r="AF123" s="974" t="s">
        <v>235</v>
      </c>
      <c r="AG123" s="972"/>
      <c r="AH123" s="972"/>
      <c r="AI123" s="972"/>
      <c r="AJ123" s="973"/>
      <c r="AK123" s="974" t="s">
        <v>235</v>
      </c>
      <c r="AL123" s="972"/>
      <c r="AM123" s="972"/>
      <c r="AN123" s="972"/>
      <c r="AO123" s="973"/>
      <c r="AP123" s="975" t="s">
        <v>235</v>
      </c>
      <c r="AQ123" s="976"/>
      <c r="AR123" s="976"/>
      <c r="AS123" s="976"/>
      <c r="AT123" s="977"/>
      <c r="AU123" s="1010"/>
      <c r="AV123" s="1011"/>
      <c r="AW123" s="1011"/>
      <c r="AX123" s="1011"/>
      <c r="AY123" s="1011"/>
      <c r="AZ123" s="245" t="s">
        <v>189</v>
      </c>
      <c r="BA123" s="245"/>
      <c r="BB123" s="245"/>
      <c r="BC123" s="245"/>
      <c r="BD123" s="245"/>
      <c r="BE123" s="245"/>
      <c r="BF123" s="245"/>
      <c r="BG123" s="245"/>
      <c r="BH123" s="245"/>
      <c r="BI123" s="245"/>
      <c r="BJ123" s="245"/>
      <c r="BK123" s="245"/>
      <c r="BL123" s="245"/>
      <c r="BM123" s="245"/>
      <c r="BN123" s="245"/>
      <c r="BO123" s="990" t="s">
        <v>472</v>
      </c>
      <c r="BP123" s="1018"/>
      <c r="BQ123" s="1076">
        <v>26143365</v>
      </c>
      <c r="BR123" s="1077"/>
      <c r="BS123" s="1077"/>
      <c r="BT123" s="1077"/>
      <c r="BU123" s="1077"/>
      <c r="BV123" s="1077">
        <v>26368911</v>
      </c>
      <c r="BW123" s="1077"/>
      <c r="BX123" s="1077"/>
      <c r="BY123" s="1077"/>
      <c r="BZ123" s="1077"/>
      <c r="CA123" s="1077">
        <v>28660222</v>
      </c>
      <c r="CB123" s="1077"/>
      <c r="CC123" s="1077"/>
      <c r="CD123" s="1077"/>
      <c r="CE123" s="1077"/>
      <c r="CF123" s="1014"/>
      <c r="CG123" s="1015"/>
      <c r="CH123" s="1015"/>
      <c r="CI123" s="1015"/>
      <c r="CJ123" s="1016"/>
      <c r="CK123" s="1022"/>
      <c r="CL123" s="1023"/>
      <c r="CM123" s="1023"/>
      <c r="CN123" s="1023"/>
      <c r="CO123" s="1024"/>
      <c r="CP123" s="1032" t="s">
        <v>412</v>
      </c>
      <c r="CQ123" s="1033"/>
      <c r="CR123" s="1033"/>
      <c r="CS123" s="1033"/>
      <c r="CT123" s="1033"/>
      <c r="CU123" s="1033"/>
      <c r="CV123" s="1033"/>
      <c r="CW123" s="1033"/>
      <c r="CX123" s="1033"/>
      <c r="CY123" s="1033"/>
      <c r="CZ123" s="1033"/>
      <c r="DA123" s="1033"/>
      <c r="DB123" s="1033"/>
      <c r="DC123" s="1033"/>
      <c r="DD123" s="1033"/>
      <c r="DE123" s="1033"/>
      <c r="DF123" s="1034"/>
      <c r="DG123" s="971" t="s">
        <v>235</v>
      </c>
      <c r="DH123" s="972"/>
      <c r="DI123" s="972"/>
      <c r="DJ123" s="972"/>
      <c r="DK123" s="973"/>
      <c r="DL123" s="974">
        <v>1027</v>
      </c>
      <c r="DM123" s="972"/>
      <c r="DN123" s="972"/>
      <c r="DO123" s="972"/>
      <c r="DP123" s="973"/>
      <c r="DQ123" s="974">
        <v>2536</v>
      </c>
      <c r="DR123" s="972"/>
      <c r="DS123" s="972"/>
      <c r="DT123" s="972"/>
      <c r="DU123" s="973"/>
      <c r="DV123" s="975">
        <v>0</v>
      </c>
      <c r="DW123" s="976"/>
      <c r="DX123" s="976"/>
      <c r="DY123" s="976"/>
      <c r="DZ123" s="977"/>
    </row>
    <row r="124" spans="1:130" s="224" customFormat="1" ht="26.25" customHeight="1" thickBot="1" x14ac:dyDescent="0.25">
      <c r="A124" s="1070"/>
      <c r="B124" s="962"/>
      <c r="C124" s="935" t="s">
        <v>461</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235</v>
      </c>
      <c r="AB124" s="972"/>
      <c r="AC124" s="972"/>
      <c r="AD124" s="972"/>
      <c r="AE124" s="973"/>
      <c r="AF124" s="974" t="s">
        <v>235</v>
      </c>
      <c r="AG124" s="972"/>
      <c r="AH124" s="972"/>
      <c r="AI124" s="972"/>
      <c r="AJ124" s="973"/>
      <c r="AK124" s="974" t="s">
        <v>235</v>
      </c>
      <c r="AL124" s="972"/>
      <c r="AM124" s="972"/>
      <c r="AN124" s="972"/>
      <c r="AO124" s="973"/>
      <c r="AP124" s="975" t="s">
        <v>235</v>
      </c>
      <c r="AQ124" s="976"/>
      <c r="AR124" s="976"/>
      <c r="AS124" s="976"/>
      <c r="AT124" s="977"/>
      <c r="AU124" s="1072" t="s">
        <v>473</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43.6</v>
      </c>
      <c r="BR124" s="1040"/>
      <c r="BS124" s="1040"/>
      <c r="BT124" s="1040"/>
      <c r="BU124" s="1040"/>
      <c r="BV124" s="1040">
        <v>27.1</v>
      </c>
      <c r="BW124" s="1040"/>
      <c r="BX124" s="1040"/>
      <c r="BY124" s="1040"/>
      <c r="BZ124" s="1040"/>
      <c r="CA124" s="1040" t="s">
        <v>235</v>
      </c>
      <c r="CB124" s="1040"/>
      <c r="CC124" s="1040"/>
      <c r="CD124" s="1040"/>
      <c r="CE124" s="1040"/>
      <c r="CF124" s="1041"/>
      <c r="CG124" s="1042"/>
      <c r="CH124" s="1042"/>
      <c r="CI124" s="1042"/>
      <c r="CJ124" s="1043"/>
      <c r="CK124" s="1025"/>
      <c r="CL124" s="1025"/>
      <c r="CM124" s="1025"/>
      <c r="CN124" s="1025"/>
      <c r="CO124" s="1026"/>
      <c r="CP124" s="1032" t="s">
        <v>474</v>
      </c>
      <c r="CQ124" s="1033"/>
      <c r="CR124" s="1033"/>
      <c r="CS124" s="1033"/>
      <c r="CT124" s="1033"/>
      <c r="CU124" s="1033"/>
      <c r="CV124" s="1033"/>
      <c r="CW124" s="1033"/>
      <c r="CX124" s="1033"/>
      <c r="CY124" s="1033"/>
      <c r="CZ124" s="1033"/>
      <c r="DA124" s="1033"/>
      <c r="DB124" s="1033"/>
      <c r="DC124" s="1033"/>
      <c r="DD124" s="1033"/>
      <c r="DE124" s="1033"/>
      <c r="DF124" s="1034"/>
      <c r="DG124" s="1017">
        <v>311266</v>
      </c>
      <c r="DH124" s="999"/>
      <c r="DI124" s="999"/>
      <c r="DJ124" s="999"/>
      <c r="DK124" s="1000"/>
      <c r="DL124" s="998" t="s">
        <v>235</v>
      </c>
      <c r="DM124" s="999"/>
      <c r="DN124" s="999"/>
      <c r="DO124" s="999"/>
      <c r="DP124" s="1000"/>
      <c r="DQ124" s="998" t="s">
        <v>235</v>
      </c>
      <c r="DR124" s="999"/>
      <c r="DS124" s="999"/>
      <c r="DT124" s="999"/>
      <c r="DU124" s="1000"/>
      <c r="DV124" s="1001" t="s">
        <v>235</v>
      </c>
      <c r="DW124" s="1002"/>
      <c r="DX124" s="1002"/>
      <c r="DY124" s="1002"/>
      <c r="DZ124" s="1003"/>
    </row>
    <row r="125" spans="1:130" s="224" customFormat="1" ht="26.25" customHeight="1" x14ac:dyDescent="0.2">
      <c r="A125" s="1070"/>
      <c r="B125" s="962"/>
      <c r="C125" s="935" t="s">
        <v>463</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235</v>
      </c>
      <c r="AB125" s="972"/>
      <c r="AC125" s="972"/>
      <c r="AD125" s="972"/>
      <c r="AE125" s="973"/>
      <c r="AF125" s="974" t="s">
        <v>235</v>
      </c>
      <c r="AG125" s="972"/>
      <c r="AH125" s="972"/>
      <c r="AI125" s="972"/>
      <c r="AJ125" s="973"/>
      <c r="AK125" s="974" t="s">
        <v>235</v>
      </c>
      <c r="AL125" s="972"/>
      <c r="AM125" s="972"/>
      <c r="AN125" s="972"/>
      <c r="AO125" s="973"/>
      <c r="AP125" s="975" t="s">
        <v>235</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475</v>
      </c>
      <c r="CL125" s="1020"/>
      <c r="CM125" s="1020"/>
      <c r="CN125" s="1020"/>
      <c r="CO125" s="1021"/>
      <c r="CP125" s="942" t="s">
        <v>476</v>
      </c>
      <c r="CQ125" s="910"/>
      <c r="CR125" s="910"/>
      <c r="CS125" s="910"/>
      <c r="CT125" s="910"/>
      <c r="CU125" s="910"/>
      <c r="CV125" s="910"/>
      <c r="CW125" s="910"/>
      <c r="CX125" s="910"/>
      <c r="CY125" s="910"/>
      <c r="CZ125" s="910"/>
      <c r="DA125" s="910"/>
      <c r="DB125" s="910"/>
      <c r="DC125" s="910"/>
      <c r="DD125" s="910"/>
      <c r="DE125" s="910"/>
      <c r="DF125" s="911"/>
      <c r="DG125" s="943" t="s">
        <v>235</v>
      </c>
      <c r="DH125" s="944"/>
      <c r="DI125" s="944"/>
      <c r="DJ125" s="944"/>
      <c r="DK125" s="944"/>
      <c r="DL125" s="944" t="s">
        <v>235</v>
      </c>
      <c r="DM125" s="944"/>
      <c r="DN125" s="944"/>
      <c r="DO125" s="944"/>
      <c r="DP125" s="944"/>
      <c r="DQ125" s="944" t="s">
        <v>235</v>
      </c>
      <c r="DR125" s="944"/>
      <c r="DS125" s="944"/>
      <c r="DT125" s="944"/>
      <c r="DU125" s="944"/>
      <c r="DV125" s="945" t="s">
        <v>235</v>
      </c>
      <c r="DW125" s="945"/>
      <c r="DX125" s="945"/>
      <c r="DY125" s="945"/>
      <c r="DZ125" s="946"/>
    </row>
    <row r="126" spans="1:130" s="224" customFormat="1" ht="26.25" customHeight="1" thickBot="1" x14ac:dyDescent="0.25">
      <c r="A126" s="1070"/>
      <c r="B126" s="962"/>
      <c r="C126" s="935" t="s">
        <v>465</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235</v>
      </c>
      <c r="AB126" s="972"/>
      <c r="AC126" s="972"/>
      <c r="AD126" s="972"/>
      <c r="AE126" s="973"/>
      <c r="AF126" s="974" t="s">
        <v>235</v>
      </c>
      <c r="AG126" s="972"/>
      <c r="AH126" s="972"/>
      <c r="AI126" s="972"/>
      <c r="AJ126" s="973"/>
      <c r="AK126" s="974" t="s">
        <v>235</v>
      </c>
      <c r="AL126" s="972"/>
      <c r="AM126" s="972"/>
      <c r="AN126" s="972"/>
      <c r="AO126" s="973"/>
      <c r="AP126" s="975" t="s">
        <v>235</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477</v>
      </c>
      <c r="CQ126" s="936"/>
      <c r="CR126" s="936"/>
      <c r="CS126" s="936"/>
      <c r="CT126" s="936"/>
      <c r="CU126" s="936"/>
      <c r="CV126" s="936"/>
      <c r="CW126" s="936"/>
      <c r="CX126" s="936"/>
      <c r="CY126" s="936"/>
      <c r="CZ126" s="936"/>
      <c r="DA126" s="936"/>
      <c r="DB126" s="936"/>
      <c r="DC126" s="936"/>
      <c r="DD126" s="936"/>
      <c r="DE126" s="936"/>
      <c r="DF126" s="937"/>
      <c r="DG126" s="938" t="s">
        <v>235</v>
      </c>
      <c r="DH126" s="939"/>
      <c r="DI126" s="939"/>
      <c r="DJ126" s="939"/>
      <c r="DK126" s="939"/>
      <c r="DL126" s="939" t="s">
        <v>235</v>
      </c>
      <c r="DM126" s="939"/>
      <c r="DN126" s="939"/>
      <c r="DO126" s="939"/>
      <c r="DP126" s="939"/>
      <c r="DQ126" s="939" t="s">
        <v>235</v>
      </c>
      <c r="DR126" s="939"/>
      <c r="DS126" s="939"/>
      <c r="DT126" s="939"/>
      <c r="DU126" s="939"/>
      <c r="DV126" s="940" t="s">
        <v>235</v>
      </c>
      <c r="DW126" s="940"/>
      <c r="DX126" s="940"/>
      <c r="DY126" s="940"/>
      <c r="DZ126" s="941"/>
    </row>
    <row r="127" spans="1:130" s="224" customFormat="1" ht="26.25" customHeight="1" x14ac:dyDescent="0.2">
      <c r="A127" s="1071"/>
      <c r="B127" s="964"/>
      <c r="C127" s="986" t="s">
        <v>478</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276</v>
      </c>
      <c r="AB127" s="972"/>
      <c r="AC127" s="972"/>
      <c r="AD127" s="972"/>
      <c r="AE127" s="973"/>
      <c r="AF127" s="974">
        <v>240</v>
      </c>
      <c r="AG127" s="972"/>
      <c r="AH127" s="972"/>
      <c r="AI127" s="972"/>
      <c r="AJ127" s="973"/>
      <c r="AK127" s="974">
        <v>349</v>
      </c>
      <c r="AL127" s="972"/>
      <c r="AM127" s="972"/>
      <c r="AN127" s="972"/>
      <c r="AO127" s="973"/>
      <c r="AP127" s="975">
        <v>0</v>
      </c>
      <c r="AQ127" s="976"/>
      <c r="AR127" s="976"/>
      <c r="AS127" s="976"/>
      <c r="AT127" s="977"/>
      <c r="AU127" s="226"/>
      <c r="AV127" s="226"/>
      <c r="AW127" s="226"/>
      <c r="AX127" s="1044" t="s">
        <v>479</v>
      </c>
      <c r="AY127" s="1045"/>
      <c r="AZ127" s="1045"/>
      <c r="BA127" s="1045"/>
      <c r="BB127" s="1045"/>
      <c r="BC127" s="1045"/>
      <c r="BD127" s="1045"/>
      <c r="BE127" s="1046"/>
      <c r="BF127" s="1047" t="s">
        <v>480</v>
      </c>
      <c r="BG127" s="1045"/>
      <c r="BH127" s="1045"/>
      <c r="BI127" s="1045"/>
      <c r="BJ127" s="1045"/>
      <c r="BK127" s="1045"/>
      <c r="BL127" s="1046"/>
      <c r="BM127" s="1047" t="s">
        <v>481</v>
      </c>
      <c r="BN127" s="1045"/>
      <c r="BO127" s="1045"/>
      <c r="BP127" s="1045"/>
      <c r="BQ127" s="1045"/>
      <c r="BR127" s="1045"/>
      <c r="BS127" s="1046"/>
      <c r="BT127" s="1047" t="s">
        <v>482</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483</v>
      </c>
      <c r="CQ127" s="936"/>
      <c r="CR127" s="936"/>
      <c r="CS127" s="936"/>
      <c r="CT127" s="936"/>
      <c r="CU127" s="936"/>
      <c r="CV127" s="936"/>
      <c r="CW127" s="936"/>
      <c r="CX127" s="936"/>
      <c r="CY127" s="936"/>
      <c r="CZ127" s="936"/>
      <c r="DA127" s="936"/>
      <c r="DB127" s="936"/>
      <c r="DC127" s="936"/>
      <c r="DD127" s="936"/>
      <c r="DE127" s="936"/>
      <c r="DF127" s="937"/>
      <c r="DG127" s="938" t="s">
        <v>235</v>
      </c>
      <c r="DH127" s="939"/>
      <c r="DI127" s="939"/>
      <c r="DJ127" s="939"/>
      <c r="DK127" s="939"/>
      <c r="DL127" s="939" t="s">
        <v>235</v>
      </c>
      <c r="DM127" s="939"/>
      <c r="DN127" s="939"/>
      <c r="DO127" s="939"/>
      <c r="DP127" s="939"/>
      <c r="DQ127" s="939" t="s">
        <v>235</v>
      </c>
      <c r="DR127" s="939"/>
      <c r="DS127" s="939"/>
      <c r="DT127" s="939"/>
      <c r="DU127" s="939"/>
      <c r="DV127" s="940" t="s">
        <v>235</v>
      </c>
      <c r="DW127" s="940"/>
      <c r="DX127" s="940"/>
      <c r="DY127" s="940"/>
      <c r="DZ127" s="941"/>
    </row>
    <row r="128" spans="1:130" s="224" customFormat="1" ht="26.25" customHeight="1" thickBot="1" x14ac:dyDescent="0.25">
      <c r="A128" s="1054" t="s">
        <v>484</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485</v>
      </c>
      <c r="X128" s="1056"/>
      <c r="Y128" s="1056"/>
      <c r="Z128" s="1057"/>
      <c r="AA128" s="1058">
        <v>78975</v>
      </c>
      <c r="AB128" s="1059"/>
      <c r="AC128" s="1059"/>
      <c r="AD128" s="1059"/>
      <c r="AE128" s="1060"/>
      <c r="AF128" s="1061">
        <v>66851</v>
      </c>
      <c r="AG128" s="1059"/>
      <c r="AH128" s="1059"/>
      <c r="AI128" s="1059"/>
      <c r="AJ128" s="1060"/>
      <c r="AK128" s="1061">
        <v>56962</v>
      </c>
      <c r="AL128" s="1059"/>
      <c r="AM128" s="1059"/>
      <c r="AN128" s="1059"/>
      <c r="AO128" s="1060"/>
      <c r="AP128" s="1062"/>
      <c r="AQ128" s="1063"/>
      <c r="AR128" s="1063"/>
      <c r="AS128" s="1063"/>
      <c r="AT128" s="1064"/>
      <c r="AU128" s="226"/>
      <c r="AV128" s="226"/>
      <c r="AW128" s="226"/>
      <c r="AX128" s="909" t="s">
        <v>486</v>
      </c>
      <c r="AY128" s="910"/>
      <c r="AZ128" s="910"/>
      <c r="BA128" s="910"/>
      <c r="BB128" s="910"/>
      <c r="BC128" s="910"/>
      <c r="BD128" s="910"/>
      <c r="BE128" s="911"/>
      <c r="BF128" s="1065" t="s">
        <v>235</v>
      </c>
      <c r="BG128" s="1066"/>
      <c r="BH128" s="1066"/>
      <c r="BI128" s="1066"/>
      <c r="BJ128" s="1066"/>
      <c r="BK128" s="1066"/>
      <c r="BL128" s="1067"/>
      <c r="BM128" s="1065">
        <v>13.57</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487</v>
      </c>
      <c r="CQ128" s="739"/>
      <c r="CR128" s="739"/>
      <c r="CS128" s="739"/>
      <c r="CT128" s="739"/>
      <c r="CU128" s="739"/>
      <c r="CV128" s="739"/>
      <c r="CW128" s="739"/>
      <c r="CX128" s="739"/>
      <c r="CY128" s="739"/>
      <c r="CZ128" s="739"/>
      <c r="DA128" s="739"/>
      <c r="DB128" s="739"/>
      <c r="DC128" s="739"/>
      <c r="DD128" s="739"/>
      <c r="DE128" s="739"/>
      <c r="DF128" s="1049"/>
      <c r="DG128" s="1050" t="s">
        <v>235</v>
      </c>
      <c r="DH128" s="1051"/>
      <c r="DI128" s="1051"/>
      <c r="DJ128" s="1051"/>
      <c r="DK128" s="1051"/>
      <c r="DL128" s="1051" t="s">
        <v>235</v>
      </c>
      <c r="DM128" s="1051"/>
      <c r="DN128" s="1051"/>
      <c r="DO128" s="1051"/>
      <c r="DP128" s="1051"/>
      <c r="DQ128" s="1051" t="s">
        <v>235</v>
      </c>
      <c r="DR128" s="1051"/>
      <c r="DS128" s="1051"/>
      <c r="DT128" s="1051"/>
      <c r="DU128" s="1051"/>
      <c r="DV128" s="1052" t="s">
        <v>235</v>
      </c>
      <c r="DW128" s="1052"/>
      <c r="DX128" s="1052"/>
      <c r="DY128" s="1052"/>
      <c r="DZ128" s="1053"/>
    </row>
    <row r="129" spans="1:131" s="224" customFormat="1" ht="26.25" customHeight="1" x14ac:dyDescent="0.2">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488</v>
      </c>
      <c r="X129" s="1084"/>
      <c r="Y129" s="1084"/>
      <c r="Z129" s="1085"/>
      <c r="AA129" s="971">
        <v>8926466</v>
      </c>
      <c r="AB129" s="972"/>
      <c r="AC129" s="972"/>
      <c r="AD129" s="972"/>
      <c r="AE129" s="973"/>
      <c r="AF129" s="974">
        <v>9152843</v>
      </c>
      <c r="AG129" s="972"/>
      <c r="AH129" s="972"/>
      <c r="AI129" s="972"/>
      <c r="AJ129" s="973"/>
      <c r="AK129" s="974">
        <v>8742722</v>
      </c>
      <c r="AL129" s="972"/>
      <c r="AM129" s="972"/>
      <c r="AN129" s="972"/>
      <c r="AO129" s="973"/>
      <c r="AP129" s="1086"/>
      <c r="AQ129" s="1087"/>
      <c r="AR129" s="1087"/>
      <c r="AS129" s="1087"/>
      <c r="AT129" s="1088"/>
      <c r="AU129" s="227"/>
      <c r="AV129" s="227"/>
      <c r="AW129" s="227"/>
      <c r="AX129" s="1078" t="s">
        <v>489</v>
      </c>
      <c r="AY129" s="936"/>
      <c r="AZ129" s="936"/>
      <c r="BA129" s="936"/>
      <c r="BB129" s="936"/>
      <c r="BC129" s="936"/>
      <c r="BD129" s="936"/>
      <c r="BE129" s="937"/>
      <c r="BF129" s="1079" t="s">
        <v>235</v>
      </c>
      <c r="BG129" s="1080"/>
      <c r="BH129" s="1080"/>
      <c r="BI129" s="1080"/>
      <c r="BJ129" s="1080"/>
      <c r="BK129" s="1080"/>
      <c r="BL129" s="1081"/>
      <c r="BM129" s="1079">
        <v>18.57</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490</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491</v>
      </c>
      <c r="X130" s="1084"/>
      <c r="Y130" s="1084"/>
      <c r="Z130" s="1085"/>
      <c r="AA130" s="971">
        <v>1951310</v>
      </c>
      <c r="AB130" s="972"/>
      <c r="AC130" s="972"/>
      <c r="AD130" s="972"/>
      <c r="AE130" s="973"/>
      <c r="AF130" s="974">
        <v>1945307</v>
      </c>
      <c r="AG130" s="972"/>
      <c r="AH130" s="972"/>
      <c r="AI130" s="972"/>
      <c r="AJ130" s="973"/>
      <c r="AK130" s="974">
        <v>1892993</v>
      </c>
      <c r="AL130" s="972"/>
      <c r="AM130" s="972"/>
      <c r="AN130" s="972"/>
      <c r="AO130" s="973"/>
      <c r="AP130" s="1086"/>
      <c r="AQ130" s="1087"/>
      <c r="AR130" s="1087"/>
      <c r="AS130" s="1087"/>
      <c r="AT130" s="1088"/>
      <c r="AU130" s="227"/>
      <c r="AV130" s="227"/>
      <c r="AW130" s="227"/>
      <c r="AX130" s="1078" t="s">
        <v>492</v>
      </c>
      <c r="AY130" s="936"/>
      <c r="AZ130" s="936"/>
      <c r="BA130" s="936"/>
      <c r="BB130" s="936"/>
      <c r="BC130" s="936"/>
      <c r="BD130" s="936"/>
      <c r="BE130" s="937"/>
      <c r="BF130" s="1114">
        <v>12.4</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493</v>
      </c>
      <c r="X131" s="1121"/>
      <c r="Y131" s="1121"/>
      <c r="Z131" s="1122"/>
      <c r="AA131" s="1017">
        <v>6975156</v>
      </c>
      <c r="AB131" s="999"/>
      <c r="AC131" s="999"/>
      <c r="AD131" s="999"/>
      <c r="AE131" s="1000"/>
      <c r="AF131" s="998">
        <v>7207536</v>
      </c>
      <c r="AG131" s="999"/>
      <c r="AH131" s="999"/>
      <c r="AI131" s="999"/>
      <c r="AJ131" s="1000"/>
      <c r="AK131" s="998">
        <v>6849729</v>
      </c>
      <c r="AL131" s="999"/>
      <c r="AM131" s="999"/>
      <c r="AN131" s="999"/>
      <c r="AO131" s="1000"/>
      <c r="AP131" s="1123"/>
      <c r="AQ131" s="1124"/>
      <c r="AR131" s="1124"/>
      <c r="AS131" s="1124"/>
      <c r="AT131" s="1125"/>
      <c r="AU131" s="227"/>
      <c r="AV131" s="227"/>
      <c r="AW131" s="227"/>
      <c r="AX131" s="1096" t="s">
        <v>494</v>
      </c>
      <c r="AY131" s="739"/>
      <c r="AZ131" s="739"/>
      <c r="BA131" s="739"/>
      <c r="BB131" s="739"/>
      <c r="BC131" s="739"/>
      <c r="BD131" s="739"/>
      <c r="BE131" s="1049"/>
      <c r="BF131" s="1097" t="s">
        <v>235</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495</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496</v>
      </c>
      <c r="W132" s="1107"/>
      <c r="X132" s="1107"/>
      <c r="Y132" s="1107"/>
      <c r="Z132" s="1108"/>
      <c r="AA132" s="1109">
        <v>12.49259515</v>
      </c>
      <c r="AB132" s="1110"/>
      <c r="AC132" s="1110"/>
      <c r="AD132" s="1110"/>
      <c r="AE132" s="1111"/>
      <c r="AF132" s="1112">
        <v>12.03636028</v>
      </c>
      <c r="AG132" s="1110"/>
      <c r="AH132" s="1110"/>
      <c r="AI132" s="1110"/>
      <c r="AJ132" s="1111"/>
      <c r="AK132" s="1112">
        <v>12.692744080000001</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497</v>
      </c>
      <c r="W133" s="1090"/>
      <c r="X133" s="1090"/>
      <c r="Y133" s="1090"/>
      <c r="Z133" s="1091"/>
      <c r="AA133" s="1092">
        <v>12</v>
      </c>
      <c r="AB133" s="1093"/>
      <c r="AC133" s="1093"/>
      <c r="AD133" s="1093"/>
      <c r="AE133" s="1094"/>
      <c r="AF133" s="1092">
        <v>12.2</v>
      </c>
      <c r="AG133" s="1093"/>
      <c r="AH133" s="1093"/>
      <c r="AI133" s="1093"/>
      <c r="AJ133" s="1094"/>
      <c r="AK133" s="1092">
        <v>12.4</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D06rZyALbcsP8Why6AiKZYF0zXFNuZ2ft3yQsBoksevj/VZnNCocr9OO2MSuCwkIDjGStoss9o00n77W38B1bA==" saltValue="fmCsTfCIaVNJVwr3wMUsp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F891E-1373-434A-9462-44D82F592FDA}">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498</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Mx0chCyqbyAOGLRM/UZNBqWEKbRIlEwvA7a9Xgn+9QhlH6PTegeSrxfmUAr1JKkd1g3fVA1xSU9XAoMBjTfzSA==" saltValue="VpjIKco5lhg5QhFo9dfM8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VeDTixG5afCP/ud/oc51F/Pb6fR9oYuCIKrmQkcqIUmUDfcDzQ0vRCVPvlqB7hMMWQ88HP5oIdqMbn6trlyOQ==" saltValue="GR7KNlEw49bBY/aO5ya1m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499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500</v>
      </c>
      <c r="AL6" s="260"/>
      <c r="AM6" s="260"/>
      <c r="AN6" s="260"/>
    </row>
    <row r="7" spans="1:46" ht="13.5" customHeight="1" x14ac:dyDescent="0.2">
      <c r="A7" s="259"/>
      <c r="AK7" s="262"/>
      <c r="AL7" s="263"/>
      <c r="AM7" s="263"/>
      <c r="AN7" s="264"/>
      <c r="AO7" s="1127" t="s">
        <v>501</v>
      </c>
      <c r="AP7" s="265"/>
      <c r="AQ7" s="266" t="s">
        <v>502</v>
      </c>
      <c r="AR7" s="267"/>
    </row>
    <row r="8" spans="1:46" ht="13.2" x14ac:dyDescent="0.2">
      <c r="A8" s="259"/>
      <c r="AK8" s="268"/>
      <c r="AL8" s="269"/>
      <c r="AM8" s="269"/>
      <c r="AN8" s="270"/>
      <c r="AO8" s="1128"/>
      <c r="AP8" s="271" t="s">
        <v>503</v>
      </c>
      <c r="AQ8" s="272" t="s">
        <v>504</v>
      </c>
      <c r="AR8" s="273" t="s">
        <v>505</v>
      </c>
    </row>
    <row r="9" spans="1:46" ht="13.2" x14ac:dyDescent="0.2">
      <c r="A9" s="259"/>
      <c r="AK9" s="1129" t="s">
        <v>506</v>
      </c>
      <c r="AL9" s="1130"/>
      <c r="AM9" s="1130"/>
      <c r="AN9" s="1131"/>
      <c r="AO9" s="274">
        <v>1676539</v>
      </c>
      <c r="AP9" s="274">
        <v>116865</v>
      </c>
      <c r="AQ9" s="275">
        <v>121814</v>
      </c>
      <c r="AR9" s="276">
        <v>-4.0999999999999996</v>
      </c>
    </row>
    <row r="10" spans="1:46" ht="13.5" customHeight="1" x14ac:dyDescent="0.2">
      <c r="A10" s="259"/>
      <c r="AK10" s="1129" t="s">
        <v>507</v>
      </c>
      <c r="AL10" s="1130"/>
      <c r="AM10" s="1130"/>
      <c r="AN10" s="1131"/>
      <c r="AO10" s="277">
        <v>263607</v>
      </c>
      <c r="AP10" s="277">
        <v>18375</v>
      </c>
      <c r="AQ10" s="278">
        <v>18777</v>
      </c>
      <c r="AR10" s="279">
        <v>-2.1</v>
      </c>
    </row>
    <row r="11" spans="1:46" ht="13.5" customHeight="1" x14ac:dyDescent="0.2">
      <c r="A11" s="259"/>
      <c r="AK11" s="1129" t="s">
        <v>508</v>
      </c>
      <c r="AL11" s="1130"/>
      <c r="AM11" s="1130"/>
      <c r="AN11" s="1131"/>
      <c r="AO11" s="277">
        <v>285144</v>
      </c>
      <c r="AP11" s="277">
        <v>19876</v>
      </c>
      <c r="AQ11" s="278">
        <v>3489</v>
      </c>
      <c r="AR11" s="279">
        <v>469.7</v>
      </c>
    </row>
    <row r="12" spans="1:46" ht="13.5" customHeight="1" x14ac:dyDescent="0.2">
      <c r="A12" s="259"/>
      <c r="AK12" s="1129" t="s">
        <v>509</v>
      </c>
      <c r="AL12" s="1130"/>
      <c r="AM12" s="1130"/>
      <c r="AN12" s="1131"/>
      <c r="AO12" s="277" t="s">
        <v>510</v>
      </c>
      <c r="AP12" s="277" t="s">
        <v>510</v>
      </c>
      <c r="AQ12" s="278" t="s">
        <v>510</v>
      </c>
      <c r="AR12" s="279" t="s">
        <v>510</v>
      </c>
    </row>
    <row r="13" spans="1:46" ht="13.5" customHeight="1" x14ac:dyDescent="0.2">
      <c r="A13" s="259"/>
      <c r="AK13" s="1129" t="s">
        <v>511</v>
      </c>
      <c r="AL13" s="1130"/>
      <c r="AM13" s="1130"/>
      <c r="AN13" s="1131"/>
      <c r="AO13" s="277">
        <v>152516</v>
      </c>
      <c r="AP13" s="277">
        <v>10631</v>
      </c>
      <c r="AQ13" s="278">
        <v>6796</v>
      </c>
      <c r="AR13" s="279">
        <v>56.4</v>
      </c>
    </row>
    <row r="14" spans="1:46" ht="13.5" customHeight="1" x14ac:dyDescent="0.2">
      <c r="A14" s="259"/>
      <c r="AK14" s="1129" t="s">
        <v>512</v>
      </c>
      <c r="AL14" s="1130"/>
      <c r="AM14" s="1130"/>
      <c r="AN14" s="1131"/>
      <c r="AO14" s="277">
        <v>24188</v>
      </c>
      <c r="AP14" s="277">
        <v>1686</v>
      </c>
      <c r="AQ14" s="278">
        <v>2572</v>
      </c>
      <c r="AR14" s="279">
        <v>-34.4</v>
      </c>
    </row>
    <row r="15" spans="1:46" ht="13.5" customHeight="1" x14ac:dyDescent="0.2">
      <c r="A15" s="259"/>
      <c r="AK15" s="1132" t="s">
        <v>513</v>
      </c>
      <c r="AL15" s="1133"/>
      <c r="AM15" s="1133"/>
      <c r="AN15" s="1134"/>
      <c r="AO15" s="277">
        <v>-121425</v>
      </c>
      <c r="AP15" s="277">
        <v>-8464</v>
      </c>
      <c r="AQ15" s="278">
        <v>-9119</v>
      </c>
      <c r="AR15" s="279">
        <v>-7.2</v>
      </c>
    </row>
    <row r="16" spans="1:46" ht="13.2" x14ac:dyDescent="0.2">
      <c r="A16" s="259"/>
      <c r="AK16" s="1132" t="s">
        <v>189</v>
      </c>
      <c r="AL16" s="1133"/>
      <c r="AM16" s="1133"/>
      <c r="AN16" s="1134"/>
      <c r="AO16" s="277">
        <v>2280569</v>
      </c>
      <c r="AP16" s="277">
        <v>158969</v>
      </c>
      <c r="AQ16" s="278">
        <v>144330</v>
      </c>
      <c r="AR16" s="279">
        <v>10.1</v>
      </c>
    </row>
    <row r="17" spans="1:46" ht="13.2" x14ac:dyDescent="0.2">
      <c r="A17" s="259"/>
    </row>
    <row r="18" spans="1:46" ht="13.2" x14ac:dyDescent="0.2">
      <c r="A18" s="259"/>
      <c r="AQ18" s="280"/>
      <c r="AR18" s="280"/>
    </row>
    <row r="19" spans="1:46" ht="13.2" x14ac:dyDescent="0.2">
      <c r="A19" s="259"/>
      <c r="AK19" s="255" t="s">
        <v>514</v>
      </c>
    </row>
    <row r="20" spans="1:46" ht="13.2" x14ac:dyDescent="0.2">
      <c r="A20" s="259"/>
      <c r="AK20" s="281"/>
      <c r="AL20" s="282"/>
      <c r="AM20" s="282"/>
      <c r="AN20" s="283"/>
      <c r="AO20" s="284" t="s">
        <v>515</v>
      </c>
      <c r="AP20" s="285" t="s">
        <v>516</v>
      </c>
      <c r="AQ20" s="286" t="s">
        <v>517</v>
      </c>
      <c r="AR20" s="287"/>
    </row>
    <row r="21" spans="1:46" s="260" customFormat="1" ht="13.2" x14ac:dyDescent="0.2">
      <c r="A21" s="288"/>
      <c r="AK21" s="1135" t="s">
        <v>518</v>
      </c>
      <c r="AL21" s="1136"/>
      <c r="AM21" s="1136"/>
      <c r="AN21" s="1137"/>
      <c r="AO21" s="289">
        <v>12.55</v>
      </c>
      <c r="AP21" s="290">
        <v>12.76</v>
      </c>
      <c r="AQ21" s="291">
        <v>-0.21</v>
      </c>
      <c r="AS21" s="292"/>
      <c r="AT21" s="288"/>
    </row>
    <row r="22" spans="1:46" s="260" customFormat="1" ht="13.2" x14ac:dyDescent="0.2">
      <c r="A22" s="288"/>
      <c r="AK22" s="1135" t="s">
        <v>519</v>
      </c>
      <c r="AL22" s="1136"/>
      <c r="AM22" s="1136"/>
      <c r="AN22" s="1137"/>
      <c r="AO22" s="293">
        <v>95.6</v>
      </c>
      <c r="AP22" s="294">
        <v>95.6</v>
      </c>
      <c r="AQ22" s="295">
        <v>0</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6" t="s">
        <v>520</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300"/>
      <c r="AS27" s="255"/>
      <c r="AT27" s="255"/>
    </row>
    <row r="28" spans="1:46" ht="16.2" x14ac:dyDescent="0.2">
      <c r="A28" s="256" t="s">
        <v>521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522</v>
      </c>
      <c r="AL29" s="260"/>
      <c r="AM29" s="260"/>
      <c r="AN29" s="260"/>
      <c r="AS29" s="302"/>
    </row>
    <row r="30" spans="1:46" ht="13.5" customHeight="1" x14ac:dyDescent="0.2">
      <c r="A30" s="259"/>
      <c r="AK30" s="262"/>
      <c r="AL30" s="263"/>
      <c r="AM30" s="263"/>
      <c r="AN30" s="264"/>
      <c r="AO30" s="1127" t="s">
        <v>501</v>
      </c>
      <c r="AP30" s="265"/>
      <c r="AQ30" s="266" t="s">
        <v>502</v>
      </c>
      <c r="AR30" s="267"/>
    </row>
    <row r="31" spans="1:46" ht="13.2" x14ac:dyDescent="0.2">
      <c r="A31" s="259"/>
      <c r="AK31" s="268"/>
      <c r="AL31" s="269"/>
      <c r="AM31" s="269"/>
      <c r="AN31" s="270"/>
      <c r="AO31" s="1128"/>
      <c r="AP31" s="271" t="s">
        <v>503</v>
      </c>
      <c r="AQ31" s="272" t="s">
        <v>504</v>
      </c>
      <c r="AR31" s="273" t="s">
        <v>505</v>
      </c>
    </row>
    <row r="32" spans="1:46" ht="27" customHeight="1" x14ac:dyDescent="0.2">
      <c r="A32" s="259"/>
      <c r="AK32" s="1143" t="s">
        <v>523</v>
      </c>
      <c r="AL32" s="1144"/>
      <c r="AM32" s="1144"/>
      <c r="AN32" s="1145"/>
      <c r="AO32" s="303">
        <v>1778259</v>
      </c>
      <c r="AP32" s="303">
        <v>123955</v>
      </c>
      <c r="AQ32" s="304">
        <v>83451</v>
      </c>
      <c r="AR32" s="305">
        <v>48.5</v>
      </c>
    </row>
    <row r="33" spans="1:46" ht="13.5" customHeight="1" x14ac:dyDescent="0.2">
      <c r="A33" s="259"/>
      <c r="AK33" s="1143" t="s">
        <v>524</v>
      </c>
      <c r="AL33" s="1144"/>
      <c r="AM33" s="1144"/>
      <c r="AN33" s="1145"/>
      <c r="AO33" s="303" t="s">
        <v>510</v>
      </c>
      <c r="AP33" s="303" t="s">
        <v>510</v>
      </c>
      <c r="AQ33" s="304" t="s">
        <v>510</v>
      </c>
      <c r="AR33" s="305" t="s">
        <v>510</v>
      </c>
    </row>
    <row r="34" spans="1:46" ht="27" customHeight="1" x14ac:dyDescent="0.2">
      <c r="A34" s="259"/>
      <c r="AK34" s="1143" t="s">
        <v>525</v>
      </c>
      <c r="AL34" s="1144"/>
      <c r="AM34" s="1144"/>
      <c r="AN34" s="1145"/>
      <c r="AO34" s="303" t="s">
        <v>510</v>
      </c>
      <c r="AP34" s="303" t="s">
        <v>510</v>
      </c>
      <c r="AQ34" s="304" t="s">
        <v>510</v>
      </c>
      <c r="AR34" s="305" t="s">
        <v>510</v>
      </c>
    </row>
    <row r="35" spans="1:46" ht="27" customHeight="1" x14ac:dyDescent="0.2">
      <c r="A35" s="259"/>
      <c r="AK35" s="1143" t="s">
        <v>526</v>
      </c>
      <c r="AL35" s="1144"/>
      <c r="AM35" s="1144"/>
      <c r="AN35" s="1145"/>
      <c r="AO35" s="303">
        <v>1021015</v>
      </c>
      <c r="AP35" s="303">
        <v>71171</v>
      </c>
      <c r="AQ35" s="304">
        <v>28003</v>
      </c>
      <c r="AR35" s="305">
        <v>154.19999999999999</v>
      </c>
    </row>
    <row r="36" spans="1:46" ht="27" customHeight="1" x14ac:dyDescent="0.2">
      <c r="A36" s="259"/>
      <c r="AK36" s="1143" t="s">
        <v>527</v>
      </c>
      <c r="AL36" s="1144"/>
      <c r="AM36" s="1144"/>
      <c r="AN36" s="1145"/>
      <c r="AO36" s="303">
        <v>19751</v>
      </c>
      <c r="AP36" s="303">
        <v>1377</v>
      </c>
      <c r="AQ36" s="304">
        <v>3357</v>
      </c>
      <c r="AR36" s="305">
        <v>-59</v>
      </c>
    </row>
    <row r="37" spans="1:46" ht="13.5" customHeight="1" x14ac:dyDescent="0.2">
      <c r="A37" s="259"/>
      <c r="AK37" s="1143" t="s">
        <v>528</v>
      </c>
      <c r="AL37" s="1144"/>
      <c r="AM37" s="1144"/>
      <c r="AN37" s="1145"/>
      <c r="AO37" s="303">
        <v>349</v>
      </c>
      <c r="AP37" s="303">
        <v>24</v>
      </c>
      <c r="AQ37" s="304">
        <v>824</v>
      </c>
      <c r="AR37" s="305">
        <v>-97.1</v>
      </c>
    </row>
    <row r="38" spans="1:46" ht="27" customHeight="1" x14ac:dyDescent="0.2">
      <c r="A38" s="259"/>
      <c r="AK38" s="1146" t="s">
        <v>529</v>
      </c>
      <c r="AL38" s="1147"/>
      <c r="AM38" s="1147"/>
      <c r="AN38" s="1148"/>
      <c r="AO38" s="306" t="s">
        <v>510</v>
      </c>
      <c r="AP38" s="306" t="s">
        <v>510</v>
      </c>
      <c r="AQ38" s="307">
        <v>11</v>
      </c>
      <c r="AR38" s="295" t="s">
        <v>510</v>
      </c>
      <c r="AS38" s="302"/>
    </row>
    <row r="39" spans="1:46" ht="13.2" x14ac:dyDescent="0.2">
      <c r="A39" s="259"/>
      <c r="AK39" s="1146" t="s">
        <v>530</v>
      </c>
      <c r="AL39" s="1147"/>
      <c r="AM39" s="1147"/>
      <c r="AN39" s="1148"/>
      <c r="AO39" s="303">
        <v>-56962</v>
      </c>
      <c r="AP39" s="303">
        <v>-3971</v>
      </c>
      <c r="AQ39" s="304">
        <v>-3327</v>
      </c>
      <c r="AR39" s="305">
        <v>19.399999999999999</v>
      </c>
      <c r="AS39" s="302"/>
    </row>
    <row r="40" spans="1:46" ht="27" customHeight="1" x14ac:dyDescent="0.2">
      <c r="A40" s="259"/>
      <c r="AK40" s="1143" t="s">
        <v>531</v>
      </c>
      <c r="AL40" s="1144"/>
      <c r="AM40" s="1144"/>
      <c r="AN40" s="1145"/>
      <c r="AO40" s="303">
        <v>-1892993</v>
      </c>
      <c r="AP40" s="303">
        <v>-131953</v>
      </c>
      <c r="AQ40" s="304">
        <v>-75351</v>
      </c>
      <c r="AR40" s="305">
        <v>75.099999999999994</v>
      </c>
      <c r="AS40" s="302"/>
    </row>
    <row r="41" spans="1:46" ht="13.2" x14ac:dyDescent="0.2">
      <c r="A41" s="259"/>
      <c r="AK41" s="1149" t="s">
        <v>301</v>
      </c>
      <c r="AL41" s="1150"/>
      <c r="AM41" s="1150"/>
      <c r="AN41" s="1151"/>
      <c r="AO41" s="303">
        <v>869419</v>
      </c>
      <c r="AP41" s="303">
        <v>60604</v>
      </c>
      <c r="AQ41" s="304">
        <v>36968</v>
      </c>
      <c r="AR41" s="305">
        <v>63.9</v>
      </c>
      <c r="AS41" s="302"/>
    </row>
    <row r="42" spans="1:46" ht="13.2" x14ac:dyDescent="0.2">
      <c r="A42" s="259"/>
      <c r="AK42" s="308" t="s">
        <v>532</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533</v>
      </c>
    </row>
    <row r="48" spans="1:46" ht="13.2" x14ac:dyDescent="0.2">
      <c r="A48" s="259"/>
      <c r="AK48" s="313" t="s">
        <v>534</v>
      </c>
      <c r="AL48" s="313"/>
      <c r="AM48" s="313"/>
      <c r="AN48" s="313"/>
      <c r="AO48" s="313"/>
      <c r="AP48" s="313"/>
      <c r="AQ48" s="314"/>
      <c r="AR48" s="313"/>
    </row>
    <row r="49" spans="1:44" ht="13.5" customHeight="1" x14ac:dyDescent="0.2">
      <c r="A49" s="259"/>
      <c r="AK49" s="315"/>
      <c r="AL49" s="316"/>
      <c r="AM49" s="1138" t="s">
        <v>501</v>
      </c>
      <c r="AN49" s="1140" t="s">
        <v>535</v>
      </c>
      <c r="AO49" s="1141"/>
      <c r="AP49" s="1141"/>
      <c r="AQ49" s="1141"/>
      <c r="AR49" s="1142"/>
    </row>
    <row r="50" spans="1:44" ht="13.2" x14ac:dyDescent="0.2">
      <c r="A50" s="259"/>
      <c r="AK50" s="317"/>
      <c r="AL50" s="318"/>
      <c r="AM50" s="1139"/>
      <c r="AN50" s="319" t="s">
        <v>536</v>
      </c>
      <c r="AO50" s="320" t="s">
        <v>537</v>
      </c>
      <c r="AP50" s="321" t="s">
        <v>538</v>
      </c>
      <c r="AQ50" s="322" t="s">
        <v>539</v>
      </c>
      <c r="AR50" s="323" t="s">
        <v>540</v>
      </c>
    </row>
    <row r="51" spans="1:44" ht="13.2" x14ac:dyDescent="0.2">
      <c r="A51" s="259"/>
      <c r="AK51" s="315" t="s">
        <v>541</v>
      </c>
      <c r="AL51" s="316"/>
      <c r="AM51" s="324">
        <v>1334387</v>
      </c>
      <c r="AN51" s="325">
        <v>81764</v>
      </c>
      <c r="AO51" s="326">
        <v>-7</v>
      </c>
      <c r="AP51" s="327">
        <v>98507</v>
      </c>
      <c r="AQ51" s="328">
        <v>-7.1</v>
      </c>
      <c r="AR51" s="329">
        <v>0.1</v>
      </c>
    </row>
    <row r="52" spans="1:44" ht="13.2" x14ac:dyDescent="0.2">
      <c r="A52" s="259"/>
      <c r="AK52" s="330"/>
      <c r="AL52" s="331" t="s">
        <v>542</v>
      </c>
      <c r="AM52" s="332">
        <v>817797</v>
      </c>
      <c r="AN52" s="333">
        <v>50110</v>
      </c>
      <c r="AO52" s="334">
        <v>-24.1</v>
      </c>
      <c r="AP52" s="335">
        <v>47567</v>
      </c>
      <c r="AQ52" s="336">
        <v>-18.5</v>
      </c>
      <c r="AR52" s="337">
        <v>-5.6</v>
      </c>
    </row>
    <row r="53" spans="1:44" ht="13.2" x14ac:dyDescent="0.2">
      <c r="A53" s="259"/>
      <c r="AK53" s="315" t="s">
        <v>543</v>
      </c>
      <c r="AL53" s="316"/>
      <c r="AM53" s="324">
        <v>1517699</v>
      </c>
      <c r="AN53" s="325">
        <v>96209</v>
      </c>
      <c r="AO53" s="326">
        <v>17.7</v>
      </c>
      <c r="AP53" s="327">
        <v>113347</v>
      </c>
      <c r="AQ53" s="328">
        <v>15.1</v>
      </c>
      <c r="AR53" s="329">
        <v>2.6</v>
      </c>
    </row>
    <row r="54" spans="1:44" ht="13.2" x14ac:dyDescent="0.2">
      <c r="A54" s="259"/>
      <c r="AK54" s="330"/>
      <c r="AL54" s="331" t="s">
        <v>542</v>
      </c>
      <c r="AM54" s="332">
        <v>947898</v>
      </c>
      <c r="AN54" s="333">
        <v>60089</v>
      </c>
      <c r="AO54" s="334">
        <v>19.899999999999999</v>
      </c>
      <c r="AP54" s="335">
        <v>58728</v>
      </c>
      <c r="AQ54" s="336">
        <v>23.5</v>
      </c>
      <c r="AR54" s="337">
        <v>-3.6</v>
      </c>
    </row>
    <row r="55" spans="1:44" ht="13.2" x14ac:dyDescent="0.2">
      <c r="A55" s="259"/>
      <c r="AK55" s="315" t="s">
        <v>544</v>
      </c>
      <c r="AL55" s="316"/>
      <c r="AM55" s="324">
        <v>1350091</v>
      </c>
      <c r="AN55" s="325">
        <v>88577</v>
      </c>
      <c r="AO55" s="326">
        <v>-7.9</v>
      </c>
      <c r="AP55" s="327">
        <v>120302</v>
      </c>
      <c r="AQ55" s="328">
        <v>6.1</v>
      </c>
      <c r="AR55" s="329">
        <v>-14</v>
      </c>
    </row>
    <row r="56" spans="1:44" ht="13.2" x14ac:dyDescent="0.2">
      <c r="A56" s="259"/>
      <c r="AK56" s="330"/>
      <c r="AL56" s="331" t="s">
        <v>542</v>
      </c>
      <c r="AM56" s="332">
        <v>751520</v>
      </c>
      <c r="AN56" s="333">
        <v>49306</v>
      </c>
      <c r="AO56" s="334">
        <v>-17.899999999999999</v>
      </c>
      <c r="AP56" s="335">
        <v>59328</v>
      </c>
      <c r="AQ56" s="336">
        <v>1</v>
      </c>
      <c r="AR56" s="337">
        <v>-18.899999999999999</v>
      </c>
    </row>
    <row r="57" spans="1:44" ht="13.2" x14ac:dyDescent="0.2">
      <c r="A57" s="259"/>
      <c r="AK57" s="315" t="s">
        <v>545</v>
      </c>
      <c r="AL57" s="316"/>
      <c r="AM57" s="324">
        <v>1076689</v>
      </c>
      <c r="AN57" s="325">
        <v>72710</v>
      </c>
      <c r="AO57" s="326">
        <v>-17.899999999999999</v>
      </c>
      <c r="AP57" s="327">
        <v>114841</v>
      </c>
      <c r="AQ57" s="328">
        <v>-4.5</v>
      </c>
      <c r="AR57" s="329">
        <v>-13.4</v>
      </c>
    </row>
    <row r="58" spans="1:44" ht="13.2" x14ac:dyDescent="0.2">
      <c r="A58" s="259"/>
      <c r="AK58" s="330"/>
      <c r="AL58" s="331" t="s">
        <v>542</v>
      </c>
      <c r="AM58" s="332">
        <v>676919</v>
      </c>
      <c r="AN58" s="333">
        <v>45713</v>
      </c>
      <c r="AO58" s="334">
        <v>-7.3</v>
      </c>
      <c r="AP58" s="335">
        <v>51589</v>
      </c>
      <c r="AQ58" s="336">
        <v>-13</v>
      </c>
      <c r="AR58" s="337">
        <v>5.7</v>
      </c>
    </row>
    <row r="59" spans="1:44" ht="13.2" x14ac:dyDescent="0.2">
      <c r="A59" s="259"/>
      <c r="AK59" s="315" t="s">
        <v>546</v>
      </c>
      <c r="AL59" s="316"/>
      <c r="AM59" s="324">
        <v>1229711</v>
      </c>
      <c r="AN59" s="325">
        <v>85718</v>
      </c>
      <c r="AO59" s="326">
        <v>17.899999999999999</v>
      </c>
      <c r="AP59" s="327">
        <v>124145</v>
      </c>
      <c r="AQ59" s="328">
        <v>8.1</v>
      </c>
      <c r="AR59" s="329">
        <v>9.8000000000000007</v>
      </c>
    </row>
    <row r="60" spans="1:44" ht="13.2" x14ac:dyDescent="0.2">
      <c r="A60" s="259"/>
      <c r="AK60" s="330"/>
      <c r="AL60" s="331" t="s">
        <v>542</v>
      </c>
      <c r="AM60" s="332">
        <v>762183</v>
      </c>
      <c r="AN60" s="333">
        <v>53129</v>
      </c>
      <c r="AO60" s="334">
        <v>16.2</v>
      </c>
      <c r="AP60" s="335">
        <v>54761</v>
      </c>
      <c r="AQ60" s="336">
        <v>6.1</v>
      </c>
      <c r="AR60" s="337">
        <v>10.1</v>
      </c>
    </row>
    <row r="61" spans="1:44" ht="13.2" x14ac:dyDescent="0.2">
      <c r="A61" s="259"/>
      <c r="AK61" s="315" t="s">
        <v>547</v>
      </c>
      <c r="AL61" s="338"/>
      <c r="AM61" s="324">
        <v>1301715</v>
      </c>
      <c r="AN61" s="325">
        <v>84996</v>
      </c>
      <c r="AO61" s="326">
        <v>0.6</v>
      </c>
      <c r="AP61" s="327">
        <v>114228</v>
      </c>
      <c r="AQ61" s="339">
        <v>3.5</v>
      </c>
      <c r="AR61" s="329">
        <v>-2.9</v>
      </c>
    </row>
    <row r="62" spans="1:44" ht="13.2" x14ac:dyDescent="0.2">
      <c r="A62" s="259"/>
      <c r="AK62" s="330"/>
      <c r="AL62" s="331" t="s">
        <v>542</v>
      </c>
      <c r="AM62" s="332">
        <v>791263</v>
      </c>
      <c r="AN62" s="333">
        <v>51669</v>
      </c>
      <c r="AO62" s="334">
        <v>-2.6</v>
      </c>
      <c r="AP62" s="335">
        <v>54395</v>
      </c>
      <c r="AQ62" s="336">
        <v>-0.2</v>
      </c>
      <c r="AR62" s="337">
        <v>-2.4</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J3KoEuxoZjTDTJufO29wDXBGW2tsi1Fxexhbv/atlYadIwZbMhBennum65+SQkMTk2gXULNrcVt2y1tbNHQRNQ==" saltValue="lDkp/YHWGVAYA57kPJWg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549</v>
      </c>
    </row>
    <row r="121" spans="125:125" ht="13.5" hidden="1" customHeight="1" x14ac:dyDescent="0.2">
      <c r="DU121" s="253"/>
    </row>
  </sheetData>
  <sheetProtection algorithmName="SHA-512" hashValue="cc4AIFyvY4iTH+pHv9Uu5aCziEziIsCPwyF9X7D71WGpASvfF1d9A3MhdqM1TOc3QBpjC5LfAugYuhWrVgMklw==" saltValue="KAOEuW7tX8tUkeFCNHGj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550</v>
      </c>
    </row>
  </sheetData>
  <sheetProtection algorithmName="SHA-512" hashValue="YGwujFs2VHcrfq86vHMb1ZAc4MRmkzgcmW2PWjkrw/5thQfImEXTSUtljU+4aKj91pNk/q4SsmOvbx20lHW7Kg==" saltValue="yHdMs6dPKW/OFOp0bvKj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152" t="s">
        <v>3</v>
      </c>
      <c r="D47" s="1152"/>
      <c r="E47" s="1153"/>
      <c r="F47" s="11">
        <v>64.7</v>
      </c>
      <c r="G47" s="12">
        <v>65.98</v>
      </c>
      <c r="H47" s="12">
        <v>68.38</v>
      </c>
      <c r="I47" s="12">
        <v>69.650000000000006</v>
      </c>
      <c r="J47" s="13">
        <v>106.58</v>
      </c>
    </row>
    <row r="48" spans="2:10" ht="57.75" customHeight="1" x14ac:dyDescent="0.2">
      <c r="B48" s="14"/>
      <c r="C48" s="1154" t="s">
        <v>4</v>
      </c>
      <c r="D48" s="1154"/>
      <c r="E48" s="1155"/>
      <c r="F48" s="15">
        <v>2.16</v>
      </c>
      <c r="G48" s="16">
        <v>4.4800000000000004</v>
      </c>
      <c r="H48" s="16">
        <v>2.2999999999999998</v>
      </c>
      <c r="I48" s="16">
        <v>8.83</v>
      </c>
      <c r="J48" s="17">
        <v>9.57</v>
      </c>
    </row>
    <row r="49" spans="2:10" ht="57.75" customHeight="1" thickBot="1" x14ac:dyDescent="0.25">
      <c r="B49" s="18"/>
      <c r="C49" s="1156" t="s">
        <v>5</v>
      </c>
      <c r="D49" s="1156"/>
      <c r="E49" s="1157"/>
      <c r="F49" s="19" t="s">
        <v>556</v>
      </c>
      <c r="G49" s="20">
        <v>3.55</v>
      </c>
      <c r="H49" s="20">
        <v>0.09</v>
      </c>
      <c r="I49" s="20">
        <v>9.5500000000000007</v>
      </c>
      <c r="J49" s="21">
        <v>34</v>
      </c>
    </row>
    <row r="50" spans="2:10" ht="13.2" x14ac:dyDescent="0.2"/>
  </sheetData>
  <sheetProtection algorithmName="SHA-512" hashValue="6HvPGy/FeKLGQfCNdCpL1LBK/zdYKPSd3lWbgMQw1QwjSajXDmsbkxlqD5aX8WdqRfqohUDwRgNDH/Z+mKGzUg==" saltValue="ELMUDbFSUmQxTbJTSEBG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162" t="s">
        <v>557</v>
      </c>
      <c r="D34" s="1162"/>
      <c r="E34" s="1163"/>
      <c r="F34" s="32">
        <v>2.16</v>
      </c>
      <c r="G34" s="33">
        <v>4.4800000000000004</v>
      </c>
      <c r="H34" s="33">
        <v>2.29</v>
      </c>
      <c r="I34" s="33">
        <v>8.83</v>
      </c>
      <c r="J34" s="34">
        <v>9.57</v>
      </c>
      <c r="K34" s="22"/>
      <c r="L34" s="22"/>
      <c r="M34" s="22"/>
      <c r="N34" s="22"/>
      <c r="O34" s="22"/>
      <c r="P34" s="22"/>
    </row>
    <row r="35" spans="1:16" ht="39" customHeight="1" x14ac:dyDescent="0.2">
      <c r="A35" s="22"/>
      <c r="B35" s="35"/>
      <c r="C35" s="1158" t="s">
        <v>558</v>
      </c>
      <c r="D35" s="1158"/>
      <c r="E35" s="1159"/>
      <c r="F35" s="36">
        <v>0</v>
      </c>
      <c r="G35" s="37">
        <v>0.16</v>
      </c>
      <c r="H35" s="37">
        <v>3.33</v>
      </c>
      <c r="I35" s="37">
        <v>4.26</v>
      </c>
      <c r="J35" s="38">
        <v>7.29</v>
      </c>
      <c r="K35" s="22"/>
      <c r="L35" s="22"/>
      <c r="M35" s="22"/>
      <c r="N35" s="22"/>
      <c r="O35" s="22"/>
      <c r="P35" s="22"/>
    </row>
    <row r="36" spans="1:16" ht="39" customHeight="1" x14ac:dyDescent="0.2">
      <c r="A36" s="22"/>
      <c r="B36" s="35"/>
      <c r="C36" s="1158" t="s">
        <v>559</v>
      </c>
      <c r="D36" s="1158"/>
      <c r="E36" s="1159"/>
      <c r="F36" s="36">
        <v>0</v>
      </c>
      <c r="G36" s="37">
        <v>1.72</v>
      </c>
      <c r="H36" s="37">
        <v>0</v>
      </c>
      <c r="I36" s="37">
        <v>2.77</v>
      </c>
      <c r="J36" s="38">
        <v>6.31</v>
      </c>
      <c r="K36" s="22"/>
      <c r="L36" s="22"/>
      <c r="M36" s="22"/>
      <c r="N36" s="22"/>
      <c r="O36" s="22"/>
      <c r="P36" s="22"/>
    </row>
    <row r="37" spans="1:16" ht="39" customHeight="1" x14ac:dyDescent="0.2">
      <c r="A37" s="22"/>
      <c r="B37" s="35"/>
      <c r="C37" s="1158" t="s">
        <v>560</v>
      </c>
      <c r="D37" s="1158"/>
      <c r="E37" s="1159"/>
      <c r="F37" s="36">
        <v>1.24</v>
      </c>
      <c r="G37" s="37">
        <v>1.75</v>
      </c>
      <c r="H37" s="37">
        <v>2.4500000000000002</v>
      </c>
      <c r="I37" s="37">
        <v>2.94</v>
      </c>
      <c r="J37" s="38">
        <v>3.68</v>
      </c>
      <c r="K37" s="22"/>
      <c r="L37" s="22"/>
      <c r="M37" s="22"/>
      <c r="N37" s="22"/>
      <c r="O37" s="22"/>
      <c r="P37" s="22"/>
    </row>
    <row r="38" spans="1:16" ht="39" customHeight="1" x14ac:dyDescent="0.2">
      <c r="A38" s="22"/>
      <c r="B38" s="35"/>
      <c r="C38" s="1158" t="s">
        <v>561</v>
      </c>
      <c r="D38" s="1158"/>
      <c r="E38" s="1159"/>
      <c r="F38" s="36">
        <v>2.29</v>
      </c>
      <c r="G38" s="37">
        <v>2.0299999999999998</v>
      </c>
      <c r="H38" s="37">
        <v>2.0699999999999998</v>
      </c>
      <c r="I38" s="37">
        <v>2.2599999999999998</v>
      </c>
      <c r="J38" s="38">
        <v>3.24</v>
      </c>
      <c r="K38" s="22"/>
      <c r="L38" s="22"/>
      <c r="M38" s="22"/>
      <c r="N38" s="22"/>
      <c r="O38" s="22"/>
      <c r="P38" s="22"/>
    </row>
    <row r="39" spans="1:16" ht="39" customHeight="1" x14ac:dyDescent="0.2">
      <c r="A39" s="22"/>
      <c r="B39" s="35"/>
      <c r="C39" s="1158" t="s">
        <v>562</v>
      </c>
      <c r="D39" s="1158"/>
      <c r="E39" s="1159"/>
      <c r="F39" s="36">
        <v>0.93</v>
      </c>
      <c r="G39" s="37">
        <v>0.88</v>
      </c>
      <c r="H39" s="37">
        <v>0.71</v>
      </c>
      <c r="I39" s="37">
        <v>1.33</v>
      </c>
      <c r="J39" s="38">
        <v>1.02</v>
      </c>
      <c r="K39" s="22"/>
      <c r="L39" s="22"/>
      <c r="M39" s="22"/>
      <c r="N39" s="22"/>
      <c r="O39" s="22"/>
      <c r="P39" s="22"/>
    </row>
    <row r="40" spans="1:16" ht="39" customHeight="1" x14ac:dyDescent="0.2">
      <c r="A40" s="22"/>
      <c r="B40" s="35"/>
      <c r="C40" s="1158" t="s">
        <v>563</v>
      </c>
      <c r="D40" s="1158"/>
      <c r="E40" s="1159"/>
      <c r="F40" s="36">
        <v>0</v>
      </c>
      <c r="G40" s="37">
        <v>0</v>
      </c>
      <c r="H40" s="37">
        <v>0</v>
      </c>
      <c r="I40" s="37">
        <v>0</v>
      </c>
      <c r="J40" s="38">
        <v>0</v>
      </c>
      <c r="K40" s="22"/>
      <c r="L40" s="22"/>
      <c r="M40" s="22"/>
      <c r="N40" s="22"/>
      <c r="O40" s="22"/>
      <c r="P40" s="22"/>
    </row>
    <row r="41" spans="1:16" ht="39" customHeight="1" x14ac:dyDescent="0.2">
      <c r="A41" s="22"/>
      <c r="B41" s="35"/>
      <c r="C41" s="1158" t="s">
        <v>564</v>
      </c>
      <c r="D41" s="1158"/>
      <c r="E41" s="1159"/>
      <c r="F41" s="36">
        <v>0</v>
      </c>
      <c r="G41" s="37">
        <v>0</v>
      </c>
      <c r="H41" s="37">
        <v>0</v>
      </c>
      <c r="I41" s="37">
        <v>0</v>
      </c>
      <c r="J41" s="38">
        <v>0</v>
      </c>
      <c r="K41" s="22"/>
      <c r="L41" s="22"/>
      <c r="M41" s="22"/>
      <c r="N41" s="22"/>
      <c r="O41" s="22"/>
      <c r="P41" s="22"/>
    </row>
    <row r="42" spans="1:16" ht="39" customHeight="1" x14ac:dyDescent="0.2">
      <c r="A42" s="22"/>
      <c r="B42" s="39"/>
      <c r="C42" s="1158" t="s">
        <v>565</v>
      </c>
      <c r="D42" s="1158"/>
      <c r="E42" s="1159"/>
      <c r="F42" s="36" t="s">
        <v>510</v>
      </c>
      <c r="G42" s="37" t="s">
        <v>510</v>
      </c>
      <c r="H42" s="37" t="s">
        <v>510</v>
      </c>
      <c r="I42" s="37" t="s">
        <v>510</v>
      </c>
      <c r="J42" s="38" t="s">
        <v>510</v>
      </c>
      <c r="K42" s="22"/>
      <c r="L42" s="22"/>
      <c r="M42" s="22"/>
      <c r="N42" s="22"/>
      <c r="O42" s="22"/>
      <c r="P42" s="22"/>
    </row>
    <row r="43" spans="1:16" ht="39" customHeight="1" thickBot="1" x14ac:dyDescent="0.25">
      <c r="A43" s="22"/>
      <c r="B43" s="40"/>
      <c r="C43" s="1160" t="s">
        <v>566</v>
      </c>
      <c r="D43" s="1160"/>
      <c r="E43" s="1161"/>
      <c r="F43" s="41">
        <v>0</v>
      </c>
      <c r="G43" s="42">
        <v>0.27</v>
      </c>
      <c r="H43" s="42">
        <v>0</v>
      </c>
      <c r="I43" s="42">
        <v>0</v>
      </c>
      <c r="J43" s="43">
        <v>0</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VmP+EdoAVuAlo/5LJU2YEVFcqDlEBzoq/hs5IKVM9a7sPWJtCXUg6odiO0T0iUj3bmgnT8Ea70sW3PBrHXHXjg==" saltValue="JqZciG2J3elNty3fUcvF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551</v>
      </c>
      <c r="L44" s="54" t="s">
        <v>552</v>
      </c>
      <c r="M44" s="54" t="s">
        <v>553</v>
      </c>
      <c r="N44" s="54" t="s">
        <v>554</v>
      </c>
      <c r="O44" s="55" t="s">
        <v>555</v>
      </c>
      <c r="P44" s="46"/>
      <c r="Q44" s="46"/>
      <c r="R44" s="46"/>
      <c r="S44" s="46"/>
      <c r="T44" s="46"/>
      <c r="U44" s="46"/>
    </row>
    <row r="45" spans="1:21" ht="30.75" customHeight="1" x14ac:dyDescent="0.2">
      <c r="A45" s="46"/>
      <c r="B45" s="1164" t="s">
        <v>10</v>
      </c>
      <c r="C45" s="1165"/>
      <c r="D45" s="56"/>
      <c r="E45" s="1170" t="s">
        <v>11</v>
      </c>
      <c r="F45" s="1170"/>
      <c r="G45" s="1170"/>
      <c r="H45" s="1170"/>
      <c r="I45" s="1170"/>
      <c r="J45" s="1171"/>
      <c r="K45" s="57">
        <v>1882</v>
      </c>
      <c r="L45" s="58">
        <v>1877</v>
      </c>
      <c r="M45" s="58">
        <v>1854</v>
      </c>
      <c r="N45" s="58">
        <v>1825</v>
      </c>
      <c r="O45" s="59">
        <v>1778</v>
      </c>
      <c r="P45" s="46"/>
      <c r="Q45" s="46"/>
      <c r="R45" s="46"/>
      <c r="S45" s="46"/>
      <c r="T45" s="46"/>
      <c r="U45" s="46"/>
    </row>
    <row r="46" spans="1:21" ht="30.75" customHeight="1" x14ac:dyDescent="0.2">
      <c r="A46" s="46"/>
      <c r="B46" s="1166"/>
      <c r="C46" s="1167"/>
      <c r="D46" s="60"/>
      <c r="E46" s="1172" t="s">
        <v>12</v>
      </c>
      <c r="F46" s="1172"/>
      <c r="G46" s="1172"/>
      <c r="H46" s="1172"/>
      <c r="I46" s="1172"/>
      <c r="J46" s="1173"/>
      <c r="K46" s="61" t="s">
        <v>510</v>
      </c>
      <c r="L46" s="62" t="s">
        <v>510</v>
      </c>
      <c r="M46" s="62" t="s">
        <v>510</v>
      </c>
      <c r="N46" s="62" t="s">
        <v>510</v>
      </c>
      <c r="O46" s="63" t="s">
        <v>510</v>
      </c>
      <c r="P46" s="46"/>
      <c r="Q46" s="46"/>
      <c r="R46" s="46"/>
      <c r="S46" s="46"/>
      <c r="T46" s="46"/>
      <c r="U46" s="46"/>
    </row>
    <row r="47" spans="1:21" ht="30.75" customHeight="1" x14ac:dyDescent="0.2">
      <c r="A47" s="46"/>
      <c r="B47" s="1166"/>
      <c r="C47" s="1167"/>
      <c r="D47" s="60"/>
      <c r="E47" s="1172" t="s">
        <v>13</v>
      </c>
      <c r="F47" s="1172"/>
      <c r="G47" s="1172"/>
      <c r="H47" s="1172"/>
      <c r="I47" s="1172"/>
      <c r="J47" s="1173"/>
      <c r="K47" s="61" t="s">
        <v>510</v>
      </c>
      <c r="L47" s="62" t="s">
        <v>510</v>
      </c>
      <c r="M47" s="62" t="s">
        <v>510</v>
      </c>
      <c r="N47" s="62" t="s">
        <v>510</v>
      </c>
      <c r="O47" s="63" t="s">
        <v>510</v>
      </c>
      <c r="P47" s="46"/>
      <c r="Q47" s="46"/>
      <c r="R47" s="46"/>
      <c r="S47" s="46"/>
      <c r="T47" s="46"/>
      <c r="U47" s="46"/>
    </row>
    <row r="48" spans="1:21" ht="30.75" customHeight="1" x14ac:dyDescent="0.2">
      <c r="A48" s="46"/>
      <c r="B48" s="1166"/>
      <c r="C48" s="1167"/>
      <c r="D48" s="60"/>
      <c r="E48" s="1172" t="s">
        <v>14</v>
      </c>
      <c r="F48" s="1172"/>
      <c r="G48" s="1172"/>
      <c r="H48" s="1172"/>
      <c r="I48" s="1172"/>
      <c r="J48" s="1173"/>
      <c r="K48" s="61">
        <v>969</v>
      </c>
      <c r="L48" s="62">
        <v>978</v>
      </c>
      <c r="M48" s="62">
        <v>1026</v>
      </c>
      <c r="N48" s="62">
        <v>1034</v>
      </c>
      <c r="O48" s="63">
        <v>1021</v>
      </c>
      <c r="P48" s="46"/>
      <c r="Q48" s="46"/>
      <c r="R48" s="46"/>
      <c r="S48" s="46"/>
      <c r="T48" s="46"/>
      <c r="U48" s="46"/>
    </row>
    <row r="49" spans="1:21" ht="30.75" customHeight="1" x14ac:dyDescent="0.2">
      <c r="A49" s="46"/>
      <c r="B49" s="1166"/>
      <c r="C49" s="1167"/>
      <c r="D49" s="60"/>
      <c r="E49" s="1172" t="s">
        <v>15</v>
      </c>
      <c r="F49" s="1172"/>
      <c r="G49" s="1172"/>
      <c r="H49" s="1172"/>
      <c r="I49" s="1172"/>
      <c r="J49" s="1173"/>
      <c r="K49" s="61">
        <v>34</v>
      </c>
      <c r="L49" s="62">
        <v>28</v>
      </c>
      <c r="M49" s="62">
        <v>21</v>
      </c>
      <c r="N49" s="62">
        <v>20</v>
      </c>
      <c r="O49" s="63">
        <v>20</v>
      </c>
      <c r="P49" s="46"/>
      <c r="Q49" s="46"/>
      <c r="R49" s="46"/>
      <c r="S49" s="46"/>
      <c r="T49" s="46"/>
      <c r="U49" s="46"/>
    </row>
    <row r="50" spans="1:21" ht="30.75" customHeight="1" x14ac:dyDescent="0.2">
      <c r="A50" s="46"/>
      <c r="B50" s="1166"/>
      <c r="C50" s="1167"/>
      <c r="D50" s="60"/>
      <c r="E50" s="1172" t="s">
        <v>16</v>
      </c>
      <c r="F50" s="1172"/>
      <c r="G50" s="1172"/>
      <c r="H50" s="1172"/>
      <c r="I50" s="1172"/>
      <c r="J50" s="1173"/>
      <c r="K50" s="61">
        <v>0</v>
      </c>
      <c r="L50" s="62">
        <v>0</v>
      </c>
      <c r="M50" s="62">
        <v>0</v>
      </c>
      <c r="N50" s="62">
        <v>0</v>
      </c>
      <c r="O50" s="63">
        <v>0</v>
      </c>
      <c r="P50" s="46"/>
      <c r="Q50" s="46"/>
      <c r="R50" s="46"/>
      <c r="S50" s="46"/>
      <c r="T50" s="46"/>
      <c r="U50" s="46"/>
    </row>
    <row r="51" spans="1:21" ht="30.75" customHeight="1" x14ac:dyDescent="0.2">
      <c r="A51" s="46"/>
      <c r="B51" s="1168"/>
      <c r="C51" s="1169"/>
      <c r="D51" s="64"/>
      <c r="E51" s="1172" t="s">
        <v>17</v>
      </c>
      <c r="F51" s="1172"/>
      <c r="G51" s="1172"/>
      <c r="H51" s="1172"/>
      <c r="I51" s="1172"/>
      <c r="J51" s="1173"/>
      <c r="K51" s="61" t="s">
        <v>510</v>
      </c>
      <c r="L51" s="62" t="s">
        <v>510</v>
      </c>
      <c r="M51" s="62" t="s">
        <v>510</v>
      </c>
      <c r="N51" s="62" t="s">
        <v>510</v>
      </c>
      <c r="O51" s="63" t="s">
        <v>510</v>
      </c>
      <c r="P51" s="46"/>
      <c r="Q51" s="46"/>
      <c r="R51" s="46"/>
      <c r="S51" s="46"/>
      <c r="T51" s="46"/>
      <c r="U51" s="46"/>
    </row>
    <row r="52" spans="1:21" ht="30.75" customHeight="1" x14ac:dyDescent="0.2">
      <c r="A52" s="46"/>
      <c r="B52" s="1174" t="s">
        <v>18</v>
      </c>
      <c r="C52" s="1175"/>
      <c r="D52" s="64"/>
      <c r="E52" s="1172" t="s">
        <v>19</v>
      </c>
      <c r="F52" s="1172"/>
      <c r="G52" s="1172"/>
      <c r="H52" s="1172"/>
      <c r="I52" s="1172"/>
      <c r="J52" s="1173"/>
      <c r="K52" s="61">
        <v>2090</v>
      </c>
      <c r="L52" s="62">
        <v>2023</v>
      </c>
      <c r="M52" s="62">
        <v>2030</v>
      </c>
      <c r="N52" s="62">
        <v>2012</v>
      </c>
      <c r="O52" s="63">
        <v>1950</v>
      </c>
      <c r="P52" s="46"/>
      <c r="Q52" s="46"/>
      <c r="R52" s="46"/>
      <c r="S52" s="46"/>
      <c r="T52" s="46"/>
      <c r="U52" s="46"/>
    </row>
    <row r="53" spans="1:21" ht="30.75" customHeight="1" thickBot="1" x14ac:dyDescent="0.25">
      <c r="A53" s="46"/>
      <c r="B53" s="1176" t="s">
        <v>20</v>
      </c>
      <c r="C53" s="1177"/>
      <c r="D53" s="65"/>
      <c r="E53" s="1178" t="s">
        <v>21</v>
      </c>
      <c r="F53" s="1178"/>
      <c r="G53" s="1178"/>
      <c r="H53" s="1178"/>
      <c r="I53" s="1178"/>
      <c r="J53" s="1179"/>
      <c r="K53" s="66">
        <v>795</v>
      </c>
      <c r="L53" s="67">
        <v>860</v>
      </c>
      <c r="M53" s="67">
        <v>871</v>
      </c>
      <c r="N53" s="67">
        <v>867</v>
      </c>
      <c r="O53" s="68">
        <v>869</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24</v>
      </c>
      <c r="C56" s="71"/>
      <c r="D56" s="71"/>
      <c r="E56" s="71"/>
      <c r="F56" s="71"/>
      <c r="G56" s="71"/>
      <c r="H56" s="71"/>
      <c r="I56" s="71"/>
      <c r="J56" s="71"/>
      <c r="K56" s="72"/>
      <c r="L56" s="72"/>
      <c r="M56" s="72"/>
      <c r="N56" s="72"/>
      <c r="O56" s="73" t="s">
        <v>567</v>
      </c>
      <c r="P56" s="46"/>
      <c r="Q56" s="46"/>
      <c r="R56" s="46"/>
      <c r="S56" s="46"/>
      <c r="T56" s="46"/>
      <c r="U56" s="46"/>
    </row>
    <row r="57" spans="1:21" ht="31.5" customHeight="1" thickBot="1" x14ac:dyDescent="0.25">
      <c r="A57" s="46"/>
      <c r="B57" s="74"/>
      <c r="C57" s="75"/>
      <c r="D57" s="75"/>
      <c r="E57" s="76"/>
      <c r="F57" s="76"/>
      <c r="G57" s="76"/>
      <c r="H57" s="76"/>
      <c r="I57" s="76"/>
      <c r="J57" s="77" t="s">
        <v>2</v>
      </c>
      <c r="K57" s="78" t="s">
        <v>568</v>
      </c>
      <c r="L57" s="79" t="s">
        <v>569</v>
      </c>
      <c r="M57" s="79" t="s">
        <v>570</v>
      </c>
      <c r="N57" s="79" t="s">
        <v>571</v>
      </c>
      <c r="O57" s="80" t="s">
        <v>572</v>
      </c>
      <c r="P57" s="46"/>
      <c r="Q57" s="46"/>
      <c r="R57" s="46"/>
      <c r="S57" s="46"/>
      <c r="T57" s="46"/>
      <c r="U57" s="46"/>
    </row>
    <row r="58" spans="1:21" ht="31.5" customHeight="1" x14ac:dyDescent="0.2">
      <c r="B58" s="1180" t="s">
        <v>25</v>
      </c>
      <c r="C58" s="1181"/>
      <c r="D58" s="1186" t="s">
        <v>26</v>
      </c>
      <c r="E58" s="1187"/>
      <c r="F58" s="1187"/>
      <c r="G58" s="1187"/>
      <c r="H58" s="1187"/>
      <c r="I58" s="1187"/>
      <c r="J58" s="1188"/>
      <c r="K58" s="81"/>
      <c r="L58" s="82"/>
      <c r="M58" s="82"/>
      <c r="N58" s="82"/>
      <c r="O58" s="83"/>
    </row>
    <row r="59" spans="1:21" ht="31.5" customHeight="1" x14ac:dyDescent="0.2">
      <c r="B59" s="1182"/>
      <c r="C59" s="1183"/>
      <c r="D59" s="1189" t="s">
        <v>27</v>
      </c>
      <c r="E59" s="1190"/>
      <c r="F59" s="1190"/>
      <c r="G59" s="1190"/>
      <c r="H59" s="1190"/>
      <c r="I59" s="1190"/>
      <c r="J59" s="1191"/>
      <c r="K59" s="84"/>
      <c r="L59" s="85"/>
      <c r="M59" s="85"/>
      <c r="N59" s="85"/>
      <c r="O59" s="86"/>
    </row>
    <row r="60" spans="1:21" ht="31.5" customHeight="1" thickBot="1" x14ac:dyDescent="0.25">
      <c r="B60" s="1184"/>
      <c r="C60" s="1185"/>
      <c r="D60" s="1192" t="s">
        <v>28</v>
      </c>
      <c r="E60" s="1193"/>
      <c r="F60" s="1193"/>
      <c r="G60" s="1193"/>
      <c r="H60" s="1193"/>
      <c r="I60" s="1193"/>
      <c r="J60" s="1194"/>
      <c r="K60" s="87"/>
      <c r="L60" s="88"/>
      <c r="M60" s="88"/>
      <c r="N60" s="88"/>
      <c r="O60" s="89"/>
    </row>
    <row r="61" spans="1:21" ht="24" customHeight="1" x14ac:dyDescent="0.2">
      <c r="B61" s="90"/>
      <c r="C61" s="90"/>
      <c r="D61" s="91" t="s">
        <v>29</v>
      </c>
      <c r="E61" s="92"/>
      <c r="F61" s="92"/>
      <c r="G61" s="92"/>
      <c r="H61" s="92"/>
      <c r="I61" s="92"/>
      <c r="J61" s="92"/>
      <c r="K61" s="92"/>
      <c r="L61" s="92"/>
      <c r="M61" s="92"/>
      <c r="N61" s="92"/>
      <c r="O61" s="92"/>
    </row>
    <row r="62" spans="1:21" ht="24" customHeight="1" x14ac:dyDescent="0.2">
      <c r="B62" s="93"/>
      <c r="C62" s="93"/>
      <c r="D62" s="91" t="s">
        <v>30</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83ien3H9HAbjrQQ/UoZJ+42wqsOfEy+gsiy0ge0ixwlQgvgEzRlHPJ4TExYb+xXq5p0EW6rNRkYu1Cl6bb5fZw==" saltValue="22imDXf+0I1ARwhxf2okM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8</v>
      </c>
    </row>
    <row r="40" spans="2:13" ht="27.75" customHeight="1" thickBot="1" x14ac:dyDescent="0.25">
      <c r="B40" s="96" t="s">
        <v>9</v>
      </c>
      <c r="C40" s="97"/>
      <c r="D40" s="97"/>
      <c r="E40" s="98"/>
      <c r="F40" s="98"/>
      <c r="G40" s="98"/>
      <c r="H40" s="99" t="s">
        <v>2</v>
      </c>
      <c r="I40" s="100" t="s">
        <v>551</v>
      </c>
      <c r="J40" s="101" t="s">
        <v>552</v>
      </c>
      <c r="K40" s="101" t="s">
        <v>553</v>
      </c>
      <c r="L40" s="101" t="s">
        <v>554</v>
      </c>
      <c r="M40" s="102" t="s">
        <v>555</v>
      </c>
    </row>
    <row r="41" spans="2:13" ht="27.75" customHeight="1" x14ac:dyDescent="0.2">
      <c r="B41" s="1195" t="s">
        <v>31</v>
      </c>
      <c r="C41" s="1196"/>
      <c r="D41" s="103"/>
      <c r="E41" s="1201" t="s">
        <v>32</v>
      </c>
      <c r="F41" s="1201"/>
      <c r="G41" s="1201"/>
      <c r="H41" s="1202"/>
      <c r="I41" s="342">
        <v>16452</v>
      </c>
      <c r="J41" s="343">
        <v>16538</v>
      </c>
      <c r="K41" s="343">
        <v>16031</v>
      </c>
      <c r="L41" s="343">
        <v>15494</v>
      </c>
      <c r="M41" s="344">
        <v>14820</v>
      </c>
    </row>
    <row r="42" spans="2:13" ht="27.75" customHeight="1" x14ac:dyDescent="0.2">
      <c r="B42" s="1197"/>
      <c r="C42" s="1198"/>
      <c r="D42" s="104"/>
      <c r="E42" s="1203" t="s">
        <v>33</v>
      </c>
      <c r="F42" s="1203"/>
      <c r="G42" s="1203"/>
      <c r="H42" s="1204"/>
      <c r="I42" s="345" t="s">
        <v>510</v>
      </c>
      <c r="J42" s="346" t="s">
        <v>510</v>
      </c>
      <c r="K42" s="346" t="s">
        <v>510</v>
      </c>
      <c r="L42" s="346" t="s">
        <v>510</v>
      </c>
      <c r="M42" s="347" t="s">
        <v>510</v>
      </c>
    </row>
    <row r="43" spans="2:13" ht="27.75" customHeight="1" x14ac:dyDescent="0.2">
      <c r="B43" s="1197"/>
      <c r="C43" s="1198"/>
      <c r="D43" s="104"/>
      <c r="E43" s="1203" t="s">
        <v>34</v>
      </c>
      <c r="F43" s="1203"/>
      <c r="G43" s="1203"/>
      <c r="H43" s="1204"/>
      <c r="I43" s="345">
        <v>11109</v>
      </c>
      <c r="J43" s="346">
        <v>11563</v>
      </c>
      <c r="K43" s="346">
        <v>11404</v>
      </c>
      <c r="L43" s="346">
        <v>11074</v>
      </c>
      <c r="M43" s="347">
        <v>10732</v>
      </c>
    </row>
    <row r="44" spans="2:13" ht="27.75" customHeight="1" x14ac:dyDescent="0.2">
      <c r="B44" s="1197"/>
      <c r="C44" s="1198"/>
      <c r="D44" s="104"/>
      <c r="E44" s="1203" t="s">
        <v>35</v>
      </c>
      <c r="F44" s="1203"/>
      <c r="G44" s="1203"/>
      <c r="H44" s="1204"/>
      <c r="I44" s="345">
        <v>161</v>
      </c>
      <c r="J44" s="346">
        <v>130</v>
      </c>
      <c r="K44" s="346">
        <v>105</v>
      </c>
      <c r="L44" s="346">
        <v>102</v>
      </c>
      <c r="M44" s="347">
        <v>91</v>
      </c>
    </row>
    <row r="45" spans="2:13" ht="27.75" customHeight="1" x14ac:dyDescent="0.2">
      <c r="B45" s="1197"/>
      <c r="C45" s="1198"/>
      <c r="D45" s="104"/>
      <c r="E45" s="1203" t="s">
        <v>36</v>
      </c>
      <c r="F45" s="1203"/>
      <c r="G45" s="1203"/>
      <c r="H45" s="1204"/>
      <c r="I45" s="345">
        <v>1606</v>
      </c>
      <c r="J45" s="346">
        <v>1629</v>
      </c>
      <c r="K45" s="346">
        <v>1645</v>
      </c>
      <c r="L45" s="346">
        <v>1657</v>
      </c>
      <c r="M45" s="347">
        <v>1634</v>
      </c>
    </row>
    <row r="46" spans="2:13" ht="27.75" customHeight="1" x14ac:dyDescent="0.2">
      <c r="B46" s="1197"/>
      <c r="C46" s="1198"/>
      <c r="D46" s="105"/>
      <c r="E46" s="1203" t="s">
        <v>37</v>
      </c>
      <c r="F46" s="1203"/>
      <c r="G46" s="1203"/>
      <c r="H46" s="1204"/>
      <c r="I46" s="345" t="s">
        <v>510</v>
      </c>
      <c r="J46" s="346" t="s">
        <v>510</v>
      </c>
      <c r="K46" s="346" t="s">
        <v>510</v>
      </c>
      <c r="L46" s="346" t="s">
        <v>510</v>
      </c>
      <c r="M46" s="347" t="s">
        <v>510</v>
      </c>
    </row>
    <row r="47" spans="2:13" ht="27.75" customHeight="1" x14ac:dyDescent="0.2">
      <c r="B47" s="1197"/>
      <c r="C47" s="1198"/>
      <c r="D47" s="106"/>
      <c r="E47" s="1205" t="s">
        <v>38</v>
      </c>
      <c r="F47" s="1206"/>
      <c r="G47" s="1206"/>
      <c r="H47" s="1207"/>
      <c r="I47" s="345" t="s">
        <v>510</v>
      </c>
      <c r="J47" s="346" t="s">
        <v>510</v>
      </c>
      <c r="K47" s="346" t="s">
        <v>510</v>
      </c>
      <c r="L47" s="346" t="s">
        <v>510</v>
      </c>
      <c r="M47" s="347" t="s">
        <v>510</v>
      </c>
    </row>
    <row r="48" spans="2:13" ht="27.75" customHeight="1" x14ac:dyDescent="0.2">
      <c r="B48" s="1197"/>
      <c r="C48" s="1198"/>
      <c r="D48" s="104"/>
      <c r="E48" s="1203" t="s">
        <v>39</v>
      </c>
      <c r="F48" s="1203"/>
      <c r="G48" s="1203"/>
      <c r="H48" s="1204"/>
      <c r="I48" s="345" t="s">
        <v>510</v>
      </c>
      <c r="J48" s="346" t="s">
        <v>510</v>
      </c>
      <c r="K48" s="346" t="s">
        <v>510</v>
      </c>
      <c r="L48" s="346" t="s">
        <v>510</v>
      </c>
      <c r="M48" s="347" t="s">
        <v>510</v>
      </c>
    </row>
    <row r="49" spans="2:13" ht="27.75" customHeight="1" x14ac:dyDescent="0.2">
      <c r="B49" s="1199"/>
      <c r="C49" s="1200"/>
      <c r="D49" s="104"/>
      <c r="E49" s="1203" t="s">
        <v>40</v>
      </c>
      <c r="F49" s="1203"/>
      <c r="G49" s="1203"/>
      <c r="H49" s="1204"/>
      <c r="I49" s="345" t="s">
        <v>510</v>
      </c>
      <c r="J49" s="346" t="s">
        <v>510</v>
      </c>
      <c r="K49" s="346" t="s">
        <v>510</v>
      </c>
      <c r="L49" s="346" t="s">
        <v>510</v>
      </c>
      <c r="M49" s="347" t="s">
        <v>510</v>
      </c>
    </row>
    <row r="50" spans="2:13" ht="27.75" customHeight="1" x14ac:dyDescent="0.2">
      <c r="B50" s="1208" t="s">
        <v>41</v>
      </c>
      <c r="C50" s="1209"/>
      <c r="D50" s="107"/>
      <c r="E50" s="1203" t="s">
        <v>42</v>
      </c>
      <c r="F50" s="1203"/>
      <c r="G50" s="1203"/>
      <c r="H50" s="1204"/>
      <c r="I50" s="345">
        <v>7437</v>
      </c>
      <c r="J50" s="346">
        <v>7591</v>
      </c>
      <c r="K50" s="346">
        <v>7787</v>
      </c>
      <c r="L50" s="346">
        <v>8342</v>
      </c>
      <c r="M50" s="347">
        <v>11429</v>
      </c>
    </row>
    <row r="51" spans="2:13" ht="27.75" customHeight="1" x14ac:dyDescent="0.2">
      <c r="B51" s="1197"/>
      <c r="C51" s="1198"/>
      <c r="D51" s="104"/>
      <c r="E51" s="1203" t="s">
        <v>43</v>
      </c>
      <c r="F51" s="1203"/>
      <c r="G51" s="1203"/>
      <c r="H51" s="1204"/>
      <c r="I51" s="345">
        <v>455</v>
      </c>
      <c r="J51" s="346">
        <v>376</v>
      </c>
      <c r="K51" s="346">
        <v>295</v>
      </c>
      <c r="L51" s="346">
        <v>221</v>
      </c>
      <c r="M51" s="347">
        <v>157</v>
      </c>
    </row>
    <row r="52" spans="2:13" ht="27.75" customHeight="1" x14ac:dyDescent="0.2">
      <c r="B52" s="1199"/>
      <c r="C52" s="1200"/>
      <c r="D52" s="104"/>
      <c r="E52" s="1203" t="s">
        <v>44</v>
      </c>
      <c r="F52" s="1203"/>
      <c r="G52" s="1203"/>
      <c r="H52" s="1204"/>
      <c r="I52" s="345">
        <v>18161</v>
      </c>
      <c r="J52" s="346">
        <v>18301</v>
      </c>
      <c r="K52" s="346">
        <v>18061</v>
      </c>
      <c r="L52" s="346">
        <v>17806</v>
      </c>
      <c r="M52" s="347">
        <v>17075</v>
      </c>
    </row>
    <row r="53" spans="2:13" ht="27.75" customHeight="1" thickBot="1" x14ac:dyDescent="0.25">
      <c r="B53" s="1210" t="s">
        <v>45</v>
      </c>
      <c r="C53" s="1211"/>
      <c r="D53" s="108"/>
      <c r="E53" s="1212" t="s">
        <v>46</v>
      </c>
      <c r="F53" s="1212"/>
      <c r="G53" s="1212"/>
      <c r="H53" s="1213"/>
      <c r="I53" s="348">
        <v>3274</v>
      </c>
      <c r="J53" s="349">
        <v>3593</v>
      </c>
      <c r="K53" s="349">
        <v>3042</v>
      </c>
      <c r="L53" s="349">
        <v>1958</v>
      </c>
      <c r="M53" s="350">
        <v>-1384</v>
      </c>
    </row>
    <row r="54" spans="2:13" ht="27.75" customHeight="1" x14ac:dyDescent="0.2">
      <c r="B54" s="109" t="s">
        <v>47</v>
      </c>
      <c r="C54" s="110"/>
      <c r="D54" s="110"/>
      <c r="E54" s="111"/>
      <c r="F54" s="111"/>
      <c r="G54" s="111"/>
      <c r="H54" s="111"/>
      <c r="I54" s="112"/>
      <c r="J54" s="112"/>
      <c r="K54" s="112"/>
      <c r="L54" s="112"/>
      <c r="M54" s="112"/>
    </row>
    <row r="55" spans="2:13" ht="13.2" x14ac:dyDescent="0.2"/>
  </sheetData>
  <sheetProtection algorithmName="SHA-512" hashValue="pah3+RGQDHCWQW++3atLTVr1xqH8JzrTfE6kF7AJkKlsqio0qm9nDhDdFRcMPWaT3AsuDEnd0obSCIWobyy3Og==" saltValue="9Mv3A5oTQnEknaO2IMqM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8"/>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48</v>
      </c>
    </row>
    <row r="54" spans="2:8" ht="29.25" customHeight="1" thickBot="1" x14ac:dyDescent="0.3">
      <c r="B54" s="114" t="s">
        <v>1</v>
      </c>
      <c r="C54" s="115"/>
      <c r="D54" s="115"/>
      <c r="E54" s="116" t="s">
        <v>2</v>
      </c>
      <c r="F54" s="117" t="s">
        <v>553</v>
      </c>
      <c r="G54" s="117" t="s">
        <v>554</v>
      </c>
      <c r="H54" s="118" t="s">
        <v>555</v>
      </c>
    </row>
    <row r="55" spans="2:8" ht="52.5" customHeight="1" x14ac:dyDescent="0.2">
      <c r="B55" s="119"/>
      <c r="C55" s="1222" t="s">
        <v>49</v>
      </c>
      <c r="D55" s="1222"/>
      <c r="E55" s="1223"/>
      <c r="F55" s="120">
        <v>6104</v>
      </c>
      <c r="G55" s="120">
        <v>6375</v>
      </c>
      <c r="H55" s="121">
        <v>9318</v>
      </c>
    </row>
    <row r="56" spans="2:8" ht="52.5" customHeight="1" x14ac:dyDescent="0.2">
      <c r="B56" s="122"/>
      <c r="C56" s="1224" t="s">
        <v>50</v>
      </c>
      <c r="D56" s="1224"/>
      <c r="E56" s="1225"/>
      <c r="F56" s="123">
        <v>532</v>
      </c>
      <c r="G56" s="123">
        <v>612</v>
      </c>
      <c r="H56" s="124">
        <v>612</v>
      </c>
    </row>
    <row r="57" spans="2:8" ht="53.25" customHeight="1" x14ac:dyDescent="0.2">
      <c r="B57" s="122"/>
      <c r="C57" s="1226" t="s">
        <v>51</v>
      </c>
      <c r="D57" s="1226"/>
      <c r="E57" s="1227"/>
      <c r="F57" s="125">
        <v>1868</v>
      </c>
      <c r="G57" s="125">
        <v>1908</v>
      </c>
      <c r="H57" s="126">
        <v>1970</v>
      </c>
    </row>
    <row r="58" spans="2:8" ht="45.75" customHeight="1" x14ac:dyDescent="0.2">
      <c r="B58" s="127"/>
      <c r="C58" s="1214" t="s">
        <v>590</v>
      </c>
      <c r="D58" s="1215"/>
      <c r="E58" s="1216"/>
      <c r="F58" s="128">
        <v>1000</v>
      </c>
      <c r="G58" s="128">
        <v>1001</v>
      </c>
      <c r="H58" s="129">
        <v>983</v>
      </c>
    </row>
    <row r="59" spans="2:8" ht="45.75" customHeight="1" x14ac:dyDescent="0.2">
      <c r="B59" s="127"/>
      <c r="C59" s="1214" t="s">
        <v>591</v>
      </c>
      <c r="D59" s="1215"/>
      <c r="E59" s="1216"/>
      <c r="F59" s="128">
        <v>270</v>
      </c>
      <c r="G59" s="128">
        <v>258</v>
      </c>
      <c r="H59" s="129">
        <v>247</v>
      </c>
    </row>
    <row r="60" spans="2:8" ht="45.75" customHeight="1" x14ac:dyDescent="0.2">
      <c r="B60" s="127"/>
      <c r="C60" s="1214" t="s">
        <v>592</v>
      </c>
      <c r="D60" s="1215"/>
      <c r="E60" s="1216"/>
      <c r="F60" s="128">
        <v>106</v>
      </c>
      <c r="G60" s="128">
        <v>151</v>
      </c>
      <c r="H60" s="129">
        <v>173</v>
      </c>
    </row>
    <row r="61" spans="2:8" ht="45.75" customHeight="1" x14ac:dyDescent="0.2">
      <c r="B61" s="127"/>
      <c r="C61" s="1214" t="s">
        <v>593</v>
      </c>
      <c r="D61" s="1215"/>
      <c r="E61" s="1216"/>
      <c r="F61" s="128" t="s">
        <v>595</v>
      </c>
      <c r="G61" s="128" t="s">
        <v>595</v>
      </c>
      <c r="H61" s="129">
        <v>141</v>
      </c>
    </row>
    <row r="62" spans="2:8" ht="45.75" customHeight="1" thickBot="1" x14ac:dyDescent="0.25">
      <c r="B62" s="130"/>
      <c r="C62" s="1217" t="s">
        <v>594</v>
      </c>
      <c r="D62" s="1218"/>
      <c r="E62" s="1219"/>
      <c r="F62" s="131">
        <v>112</v>
      </c>
      <c r="G62" s="131">
        <v>162</v>
      </c>
      <c r="H62" s="132">
        <v>134</v>
      </c>
    </row>
    <row r="63" spans="2:8" ht="52.5" customHeight="1" thickBot="1" x14ac:dyDescent="0.25">
      <c r="B63" s="133"/>
      <c r="C63" s="1220" t="s">
        <v>52</v>
      </c>
      <c r="D63" s="1220"/>
      <c r="E63" s="1221"/>
      <c r="F63" s="134">
        <v>8504</v>
      </c>
      <c r="G63" s="134">
        <v>8894</v>
      </c>
      <c r="H63" s="135">
        <v>11900</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sheetData>
  <sheetProtection algorithmName="SHA-512" hashValue="8qyhj1CZJrYDW8SerIJAUw0qiK64PgbON4OasVh1lILgtHClDR7y5ry69zmUvBTorViXuz9MmZJzOtK5Y/1StA==" saltValue="cK9vgF3AOjTI5dtExqvU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18EA6-23A3-4BE1-9F21-D81AC898493E}">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76"/>
      <c r="B1" s="375"/>
      <c r="DD1" s="255"/>
      <c r="DE1" s="255"/>
    </row>
    <row r="2" spans="1:109" ht="25.5" customHeight="1" x14ac:dyDescent="0.2">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255"/>
      <c r="DE2" s="255"/>
    </row>
    <row r="3" spans="1:109" ht="25.5" customHeight="1" x14ac:dyDescent="0.2">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255"/>
      <c r="DE3" s="255"/>
    </row>
    <row r="4" spans="1:109" s="253" customFormat="1" ht="13.2" x14ac:dyDescent="0.2">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row>
    <row r="5" spans="1:109" s="253" customFormat="1" ht="13.2" x14ac:dyDescent="0.2">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row>
    <row r="6" spans="1:109" s="253" customFormat="1" ht="13.2" x14ac:dyDescent="0.2">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row>
    <row r="7" spans="1:109" s="253" customFormat="1" ht="13.2" x14ac:dyDescent="0.2">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row>
    <row r="8" spans="1:109" s="253" customFormat="1" ht="13.2" x14ac:dyDescent="0.2">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row>
    <row r="9" spans="1:109" s="253" customFormat="1" ht="13.2" x14ac:dyDescent="0.2">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row>
    <row r="10" spans="1:109" s="253" customFormat="1" ht="13.2" x14ac:dyDescent="0.2">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row>
    <row r="11" spans="1:109" s="253" customFormat="1" ht="13.2" x14ac:dyDescent="0.2">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row>
    <row r="12" spans="1:109" s="253" customFormat="1" ht="13.2" x14ac:dyDescent="0.2">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row>
    <row r="13" spans="1:109" s="253" customFormat="1" ht="13.2" x14ac:dyDescent="0.2">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row>
    <row r="14" spans="1:109" s="253" customFormat="1" ht="13.2" x14ac:dyDescent="0.2">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row>
    <row r="15" spans="1:109" s="253" customFormat="1" ht="13.2" x14ac:dyDescent="0.2">
      <c r="A15" s="255"/>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row>
    <row r="16" spans="1:109" s="253" customFormat="1" ht="13.2" x14ac:dyDescent="0.2">
      <c r="A16" s="255"/>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row>
    <row r="17" spans="1:109" s="253" customFormat="1" ht="13.2" x14ac:dyDescent="0.2">
      <c r="A17" s="255"/>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row>
    <row r="18" spans="1:109" s="253" customFormat="1" ht="13.2" x14ac:dyDescent="0.2">
      <c r="A18" s="255"/>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row>
    <row r="19" spans="1:109" ht="13.2" x14ac:dyDescent="0.2">
      <c r="DD19" s="255"/>
      <c r="DE19" s="255"/>
    </row>
    <row r="20" spans="1:109" ht="13.2" x14ac:dyDescent="0.2">
      <c r="DD20" s="255"/>
      <c r="DE20" s="255"/>
    </row>
    <row r="21" spans="1:109" ht="17.25" customHeight="1" x14ac:dyDescent="0.2">
      <c r="B21" s="373"/>
      <c r="C21" s="257"/>
      <c r="D21" s="257"/>
      <c r="E21" s="257"/>
      <c r="F21" s="257"/>
      <c r="G21" s="257"/>
      <c r="H21" s="257"/>
      <c r="I21" s="257"/>
      <c r="J21" s="257"/>
      <c r="K21" s="257"/>
      <c r="L21" s="257"/>
      <c r="M21" s="257"/>
      <c r="N21" s="372"/>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72"/>
      <c r="AU21" s="257"/>
      <c r="AV21" s="257"/>
      <c r="AW21" s="257"/>
      <c r="AX21" s="257"/>
      <c r="AY21" s="257"/>
      <c r="AZ21" s="257"/>
      <c r="BA21" s="257"/>
      <c r="BB21" s="257"/>
      <c r="BC21" s="257"/>
      <c r="BD21" s="257"/>
      <c r="BE21" s="257"/>
      <c r="BF21" s="372"/>
      <c r="BG21" s="257"/>
      <c r="BH21" s="257"/>
      <c r="BI21" s="257"/>
      <c r="BJ21" s="257"/>
      <c r="BK21" s="257"/>
      <c r="BL21" s="257"/>
      <c r="BM21" s="257"/>
      <c r="BN21" s="257"/>
      <c r="BO21" s="257"/>
      <c r="BP21" s="257"/>
      <c r="BQ21" s="257"/>
      <c r="BR21" s="372"/>
      <c r="BS21" s="257"/>
      <c r="BT21" s="257"/>
      <c r="BU21" s="257"/>
      <c r="BV21" s="257"/>
      <c r="BW21" s="257"/>
      <c r="BX21" s="257"/>
      <c r="BY21" s="257"/>
      <c r="BZ21" s="257"/>
      <c r="CA21" s="257"/>
      <c r="CB21" s="257"/>
      <c r="CC21" s="257"/>
      <c r="CD21" s="372"/>
      <c r="CE21" s="257"/>
      <c r="CF21" s="257"/>
      <c r="CG21" s="257"/>
      <c r="CH21" s="257"/>
      <c r="CI21" s="257"/>
      <c r="CJ21" s="257"/>
      <c r="CK21" s="257"/>
      <c r="CL21" s="257"/>
      <c r="CM21" s="257"/>
      <c r="CN21" s="257"/>
      <c r="CO21" s="257"/>
      <c r="CP21" s="372"/>
      <c r="CQ21" s="257"/>
      <c r="CR21" s="257"/>
      <c r="CS21" s="257"/>
      <c r="CT21" s="257"/>
      <c r="CU21" s="257"/>
      <c r="CV21" s="257"/>
      <c r="CW21" s="257"/>
      <c r="CX21" s="257"/>
      <c r="CY21" s="257"/>
      <c r="CZ21" s="257"/>
      <c r="DA21" s="257"/>
      <c r="DB21" s="372"/>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64"/>
      <c r="DD40" s="364"/>
      <c r="DE40" s="255"/>
    </row>
    <row r="41" spans="2:109" ht="16.2" x14ac:dyDescent="0.2">
      <c r="B41" s="256" t="s">
        <v>604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61"/>
      <c r="I42" s="360"/>
      <c r="J42" s="360"/>
      <c r="K42" s="360"/>
      <c r="AM42" s="361"/>
      <c r="AN42" s="361" t="s">
        <v>601</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x14ac:dyDescent="0.2">
      <c r="B43" s="259"/>
      <c r="AN43" s="1228" t="s">
        <v>605</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2" x14ac:dyDescent="0.2">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2" x14ac:dyDescent="0.2">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2" x14ac:dyDescent="0.2">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2" x14ac:dyDescent="0.2">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2" x14ac:dyDescent="0.2">
      <c r="B48" s="259"/>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2" x14ac:dyDescent="0.2">
      <c r="B49" s="259"/>
      <c r="AN49" s="255" t="s">
        <v>600</v>
      </c>
    </row>
    <row r="50" spans="1:109" ht="13.2" x14ac:dyDescent="0.2">
      <c r="B50" s="259"/>
      <c r="G50" s="1237"/>
      <c r="H50" s="1237"/>
      <c r="I50" s="1237"/>
      <c r="J50" s="1237"/>
      <c r="K50" s="354"/>
      <c r="L50" s="354"/>
      <c r="M50" s="353"/>
      <c r="N50" s="353"/>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551</v>
      </c>
      <c r="BQ50" s="1241"/>
      <c r="BR50" s="1241"/>
      <c r="BS50" s="1241"/>
      <c r="BT50" s="1241"/>
      <c r="BU50" s="1241"/>
      <c r="BV50" s="1241"/>
      <c r="BW50" s="1241"/>
      <c r="BX50" s="1241" t="s">
        <v>552</v>
      </c>
      <c r="BY50" s="1241"/>
      <c r="BZ50" s="1241"/>
      <c r="CA50" s="1241"/>
      <c r="CB50" s="1241"/>
      <c r="CC50" s="1241"/>
      <c r="CD50" s="1241"/>
      <c r="CE50" s="1241"/>
      <c r="CF50" s="1241" t="s">
        <v>553</v>
      </c>
      <c r="CG50" s="1241"/>
      <c r="CH50" s="1241"/>
      <c r="CI50" s="1241"/>
      <c r="CJ50" s="1241"/>
      <c r="CK50" s="1241"/>
      <c r="CL50" s="1241"/>
      <c r="CM50" s="1241"/>
      <c r="CN50" s="1241" t="s">
        <v>554</v>
      </c>
      <c r="CO50" s="1241"/>
      <c r="CP50" s="1241"/>
      <c r="CQ50" s="1241"/>
      <c r="CR50" s="1241"/>
      <c r="CS50" s="1241"/>
      <c r="CT50" s="1241"/>
      <c r="CU50" s="1241"/>
      <c r="CV50" s="1241" t="s">
        <v>555</v>
      </c>
      <c r="CW50" s="1241"/>
      <c r="CX50" s="1241"/>
      <c r="CY50" s="1241"/>
      <c r="CZ50" s="1241"/>
      <c r="DA50" s="1241"/>
      <c r="DB50" s="1241"/>
      <c r="DC50" s="1241"/>
    </row>
    <row r="51" spans="1:109" ht="13.5" customHeight="1" x14ac:dyDescent="0.2">
      <c r="B51" s="259"/>
      <c r="G51" s="1246"/>
      <c r="H51" s="1246"/>
      <c r="I51" s="1247"/>
      <c r="J51" s="1247"/>
      <c r="K51" s="1244"/>
      <c r="L51" s="1244"/>
      <c r="M51" s="1244"/>
      <c r="N51" s="1244"/>
      <c r="AM51" s="352"/>
      <c r="AN51" s="1242" t="s">
        <v>599</v>
      </c>
      <c r="AO51" s="1242"/>
      <c r="AP51" s="1242"/>
      <c r="AQ51" s="1242"/>
      <c r="AR51" s="1242"/>
      <c r="AS51" s="1242"/>
      <c r="AT51" s="1242"/>
      <c r="AU51" s="1242"/>
      <c r="AV51" s="1242"/>
      <c r="AW51" s="1242"/>
      <c r="AX51" s="1242"/>
      <c r="AY51" s="1242"/>
      <c r="AZ51" s="1242"/>
      <c r="BA51" s="1242"/>
      <c r="BB51" s="1242" t="s">
        <v>597</v>
      </c>
      <c r="BC51" s="1242"/>
      <c r="BD51" s="1242"/>
      <c r="BE51" s="1242"/>
      <c r="BF51" s="1242"/>
      <c r="BG51" s="1242"/>
      <c r="BH51" s="1242"/>
      <c r="BI51" s="1242"/>
      <c r="BJ51" s="1242"/>
      <c r="BK51" s="1242"/>
      <c r="BL51" s="1242"/>
      <c r="BM51" s="1242"/>
      <c r="BN51" s="1242"/>
      <c r="BO51" s="1242"/>
      <c r="BP51" s="1243">
        <v>47</v>
      </c>
      <c r="BQ51" s="1243"/>
      <c r="BR51" s="1243"/>
      <c r="BS51" s="1243"/>
      <c r="BT51" s="1243"/>
      <c r="BU51" s="1243"/>
      <c r="BV51" s="1243"/>
      <c r="BW51" s="1243"/>
      <c r="BX51" s="1243">
        <v>51.2</v>
      </c>
      <c r="BY51" s="1243"/>
      <c r="BZ51" s="1243"/>
      <c r="CA51" s="1243"/>
      <c r="CB51" s="1243"/>
      <c r="CC51" s="1243"/>
      <c r="CD51" s="1243"/>
      <c r="CE51" s="1243"/>
      <c r="CF51" s="1243">
        <v>43.6</v>
      </c>
      <c r="CG51" s="1243"/>
      <c r="CH51" s="1243"/>
      <c r="CI51" s="1243"/>
      <c r="CJ51" s="1243"/>
      <c r="CK51" s="1243"/>
      <c r="CL51" s="1243"/>
      <c r="CM51" s="1243"/>
      <c r="CN51" s="1243">
        <v>27.1</v>
      </c>
      <c r="CO51" s="1243"/>
      <c r="CP51" s="1243"/>
      <c r="CQ51" s="1243"/>
      <c r="CR51" s="1243"/>
      <c r="CS51" s="1243"/>
      <c r="CT51" s="1243"/>
      <c r="CU51" s="1243"/>
      <c r="CV51" s="1243"/>
      <c r="CW51" s="1243"/>
      <c r="CX51" s="1243"/>
      <c r="CY51" s="1243"/>
      <c r="CZ51" s="1243"/>
      <c r="DA51" s="1243"/>
      <c r="DB51" s="1243"/>
      <c r="DC51" s="1243"/>
    </row>
    <row r="52" spans="1:109" ht="13.2" x14ac:dyDescent="0.2">
      <c r="B52" s="259"/>
      <c r="G52" s="1246"/>
      <c r="H52" s="1246"/>
      <c r="I52" s="1247"/>
      <c r="J52" s="1247"/>
      <c r="K52" s="1244"/>
      <c r="L52" s="1244"/>
      <c r="M52" s="1244"/>
      <c r="N52" s="1244"/>
      <c r="AM52" s="352"/>
      <c r="AN52" s="1242"/>
      <c r="AO52" s="1242"/>
      <c r="AP52" s="1242"/>
      <c r="AQ52" s="1242"/>
      <c r="AR52" s="1242"/>
      <c r="AS52" s="1242"/>
      <c r="AT52" s="1242"/>
      <c r="AU52" s="1242"/>
      <c r="AV52" s="1242"/>
      <c r="AW52" s="1242"/>
      <c r="AX52" s="1242"/>
      <c r="AY52" s="1242"/>
      <c r="AZ52" s="1242"/>
      <c r="BA52" s="1242"/>
      <c r="BB52" s="1242"/>
      <c r="BC52" s="1242"/>
      <c r="BD52" s="1242"/>
      <c r="BE52" s="1242"/>
      <c r="BF52" s="1242"/>
      <c r="BG52" s="1242"/>
      <c r="BH52" s="1242"/>
      <c r="BI52" s="1242"/>
      <c r="BJ52" s="1242"/>
      <c r="BK52" s="1242"/>
      <c r="BL52" s="1242"/>
      <c r="BM52" s="1242"/>
      <c r="BN52" s="1242"/>
      <c r="BO52" s="1242"/>
      <c r="BP52" s="1243"/>
      <c r="BQ52" s="1243"/>
      <c r="BR52" s="1243"/>
      <c r="BS52" s="1243"/>
      <c r="BT52" s="1243"/>
      <c r="BU52" s="1243"/>
      <c r="BV52" s="1243"/>
      <c r="BW52" s="1243"/>
      <c r="BX52" s="1243"/>
      <c r="BY52" s="1243"/>
      <c r="BZ52" s="1243"/>
      <c r="CA52" s="1243"/>
      <c r="CB52" s="1243"/>
      <c r="CC52" s="1243"/>
      <c r="CD52" s="1243"/>
      <c r="CE52" s="1243"/>
      <c r="CF52" s="1243"/>
      <c r="CG52" s="1243"/>
      <c r="CH52" s="1243"/>
      <c r="CI52" s="1243"/>
      <c r="CJ52" s="1243"/>
      <c r="CK52" s="1243"/>
      <c r="CL52" s="1243"/>
      <c r="CM52" s="1243"/>
      <c r="CN52" s="1243"/>
      <c r="CO52" s="1243"/>
      <c r="CP52" s="1243"/>
      <c r="CQ52" s="1243"/>
      <c r="CR52" s="1243"/>
      <c r="CS52" s="1243"/>
      <c r="CT52" s="1243"/>
      <c r="CU52" s="1243"/>
      <c r="CV52" s="1243"/>
      <c r="CW52" s="1243"/>
      <c r="CX52" s="1243"/>
      <c r="CY52" s="1243"/>
      <c r="CZ52" s="1243"/>
      <c r="DA52" s="1243"/>
      <c r="DB52" s="1243"/>
      <c r="DC52" s="1243"/>
    </row>
    <row r="53" spans="1:109" ht="13.2" x14ac:dyDescent="0.2">
      <c r="A53" s="360"/>
      <c r="B53" s="259"/>
      <c r="G53" s="1246"/>
      <c r="H53" s="1246"/>
      <c r="I53" s="1237"/>
      <c r="J53" s="1237"/>
      <c r="K53" s="1244"/>
      <c r="L53" s="1244"/>
      <c r="M53" s="1244"/>
      <c r="N53" s="1244"/>
      <c r="AM53" s="352"/>
      <c r="AN53" s="1242"/>
      <c r="AO53" s="1242"/>
      <c r="AP53" s="1242"/>
      <c r="AQ53" s="1242"/>
      <c r="AR53" s="1242"/>
      <c r="AS53" s="1242"/>
      <c r="AT53" s="1242"/>
      <c r="AU53" s="1242"/>
      <c r="AV53" s="1242"/>
      <c r="AW53" s="1242"/>
      <c r="AX53" s="1242"/>
      <c r="AY53" s="1242"/>
      <c r="AZ53" s="1242"/>
      <c r="BA53" s="1242"/>
      <c r="BB53" s="1242" t="s">
        <v>603</v>
      </c>
      <c r="BC53" s="1242"/>
      <c r="BD53" s="1242"/>
      <c r="BE53" s="1242"/>
      <c r="BF53" s="1242"/>
      <c r="BG53" s="1242"/>
      <c r="BH53" s="1242"/>
      <c r="BI53" s="1242"/>
      <c r="BJ53" s="1242"/>
      <c r="BK53" s="1242"/>
      <c r="BL53" s="1242"/>
      <c r="BM53" s="1242"/>
      <c r="BN53" s="1242"/>
      <c r="BO53" s="1242"/>
      <c r="BP53" s="1243">
        <v>61.3</v>
      </c>
      <c r="BQ53" s="1243"/>
      <c r="BR53" s="1243"/>
      <c r="BS53" s="1243"/>
      <c r="BT53" s="1243"/>
      <c r="BU53" s="1243"/>
      <c r="BV53" s="1243"/>
      <c r="BW53" s="1243"/>
      <c r="BX53" s="1243">
        <v>62.8</v>
      </c>
      <c r="BY53" s="1243"/>
      <c r="BZ53" s="1243"/>
      <c r="CA53" s="1243"/>
      <c r="CB53" s="1243"/>
      <c r="CC53" s="1243"/>
      <c r="CD53" s="1243"/>
      <c r="CE53" s="1243"/>
      <c r="CF53" s="1243">
        <v>64.599999999999994</v>
      </c>
      <c r="CG53" s="1243"/>
      <c r="CH53" s="1243"/>
      <c r="CI53" s="1243"/>
      <c r="CJ53" s="1243"/>
      <c r="CK53" s="1243"/>
      <c r="CL53" s="1243"/>
      <c r="CM53" s="1243"/>
      <c r="CN53" s="1243">
        <v>66.2</v>
      </c>
      <c r="CO53" s="1243"/>
      <c r="CP53" s="1243"/>
      <c r="CQ53" s="1243"/>
      <c r="CR53" s="1243"/>
      <c r="CS53" s="1243"/>
      <c r="CT53" s="1243"/>
      <c r="CU53" s="1243"/>
      <c r="CV53" s="1243">
        <v>67.7</v>
      </c>
      <c r="CW53" s="1243"/>
      <c r="CX53" s="1243"/>
      <c r="CY53" s="1243"/>
      <c r="CZ53" s="1243"/>
      <c r="DA53" s="1243"/>
      <c r="DB53" s="1243"/>
      <c r="DC53" s="1243"/>
    </row>
    <row r="54" spans="1:109" ht="13.2" x14ac:dyDescent="0.2">
      <c r="A54" s="360"/>
      <c r="B54" s="259"/>
      <c r="G54" s="1246"/>
      <c r="H54" s="1246"/>
      <c r="I54" s="1237"/>
      <c r="J54" s="1237"/>
      <c r="K54" s="1244"/>
      <c r="L54" s="1244"/>
      <c r="M54" s="1244"/>
      <c r="N54" s="1244"/>
      <c r="AM54" s="352"/>
      <c r="AN54" s="1242"/>
      <c r="AO54" s="1242"/>
      <c r="AP54" s="1242"/>
      <c r="AQ54" s="1242"/>
      <c r="AR54" s="1242"/>
      <c r="AS54" s="1242"/>
      <c r="AT54" s="1242"/>
      <c r="AU54" s="1242"/>
      <c r="AV54" s="1242"/>
      <c r="AW54" s="1242"/>
      <c r="AX54" s="1242"/>
      <c r="AY54" s="1242"/>
      <c r="AZ54" s="1242"/>
      <c r="BA54" s="1242"/>
      <c r="BB54" s="1242"/>
      <c r="BC54" s="1242"/>
      <c r="BD54" s="1242"/>
      <c r="BE54" s="1242"/>
      <c r="BF54" s="1242"/>
      <c r="BG54" s="1242"/>
      <c r="BH54" s="1242"/>
      <c r="BI54" s="1242"/>
      <c r="BJ54" s="1242"/>
      <c r="BK54" s="1242"/>
      <c r="BL54" s="1242"/>
      <c r="BM54" s="1242"/>
      <c r="BN54" s="1242"/>
      <c r="BO54" s="1242"/>
      <c r="BP54" s="1243"/>
      <c r="BQ54" s="1243"/>
      <c r="BR54" s="1243"/>
      <c r="BS54" s="1243"/>
      <c r="BT54" s="1243"/>
      <c r="BU54" s="1243"/>
      <c r="BV54" s="1243"/>
      <c r="BW54" s="1243"/>
      <c r="BX54" s="1243"/>
      <c r="BY54" s="1243"/>
      <c r="BZ54" s="1243"/>
      <c r="CA54" s="1243"/>
      <c r="CB54" s="1243"/>
      <c r="CC54" s="1243"/>
      <c r="CD54" s="1243"/>
      <c r="CE54" s="1243"/>
      <c r="CF54" s="1243"/>
      <c r="CG54" s="1243"/>
      <c r="CH54" s="1243"/>
      <c r="CI54" s="1243"/>
      <c r="CJ54" s="1243"/>
      <c r="CK54" s="1243"/>
      <c r="CL54" s="1243"/>
      <c r="CM54" s="1243"/>
      <c r="CN54" s="1243"/>
      <c r="CO54" s="1243"/>
      <c r="CP54" s="1243"/>
      <c r="CQ54" s="1243"/>
      <c r="CR54" s="1243"/>
      <c r="CS54" s="1243"/>
      <c r="CT54" s="1243"/>
      <c r="CU54" s="1243"/>
      <c r="CV54" s="1243"/>
      <c r="CW54" s="1243"/>
      <c r="CX54" s="1243"/>
      <c r="CY54" s="1243"/>
      <c r="CZ54" s="1243"/>
      <c r="DA54" s="1243"/>
      <c r="DB54" s="1243"/>
      <c r="DC54" s="1243"/>
    </row>
    <row r="55" spans="1:109" ht="13.2" x14ac:dyDescent="0.2">
      <c r="A55" s="360"/>
      <c r="B55" s="259"/>
      <c r="G55" s="1237"/>
      <c r="H55" s="1237"/>
      <c r="I55" s="1237"/>
      <c r="J55" s="1237"/>
      <c r="K55" s="1244"/>
      <c r="L55" s="1244"/>
      <c r="M55" s="1244"/>
      <c r="N55" s="1244"/>
      <c r="AN55" s="1241" t="s">
        <v>598</v>
      </c>
      <c r="AO55" s="1241"/>
      <c r="AP55" s="1241"/>
      <c r="AQ55" s="1241"/>
      <c r="AR55" s="1241"/>
      <c r="AS55" s="1241"/>
      <c r="AT55" s="1241"/>
      <c r="AU55" s="1241"/>
      <c r="AV55" s="1241"/>
      <c r="AW55" s="1241"/>
      <c r="AX55" s="1241"/>
      <c r="AY55" s="1241"/>
      <c r="AZ55" s="1241"/>
      <c r="BA55" s="1241"/>
      <c r="BB55" s="1242" t="s">
        <v>597</v>
      </c>
      <c r="BC55" s="1242"/>
      <c r="BD55" s="1242"/>
      <c r="BE55" s="1242"/>
      <c r="BF55" s="1242"/>
      <c r="BG55" s="1242"/>
      <c r="BH55" s="1242"/>
      <c r="BI55" s="1242"/>
      <c r="BJ55" s="1242"/>
      <c r="BK55" s="1242"/>
      <c r="BL55" s="1242"/>
      <c r="BM55" s="1242"/>
      <c r="BN55" s="1242"/>
      <c r="BO55" s="1242"/>
      <c r="BP55" s="1243">
        <v>19.8</v>
      </c>
      <c r="BQ55" s="1243"/>
      <c r="BR55" s="1243"/>
      <c r="BS55" s="1243"/>
      <c r="BT55" s="1243"/>
      <c r="BU55" s="1243"/>
      <c r="BV55" s="1243"/>
      <c r="BW55" s="1243"/>
      <c r="BX55" s="1243">
        <v>20</v>
      </c>
      <c r="BY55" s="1243"/>
      <c r="BZ55" s="1243"/>
      <c r="CA55" s="1243"/>
      <c r="CB55" s="1243"/>
      <c r="CC55" s="1243"/>
      <c r="CD55" s="1243"/>
      <c r="CE55" s="1243"/>
      <c r="CF55" s="1243">
        <v>32.4</v>
      </c>
      <c r="CG55" s="1243"/>
      <c r="CH55" s="1243"/>
      <c r="CI55" s="1243"/>
      <c r="CJ55" s="1243"/>
      <c r="CK55" s="1243"/>
      <c r="CL55" s="1243"/>
      <c r="CM55" s="1243"/>
      <c r="CN55" s="1243">
        <v>20</v>
      </c>
      <c r="CO55" s="1243"/>
      <c r="CP55" s="1243"/>
      <c r="CQ55" s="1243"/>
      <c r="CR55" s="1243"/>
      <c r="CS55" s="1243"/>
      <c r="CT55" s="1243"/>
      <c r="CU55" s="1243"/>
      <c r="CV55" s="1243">
        <v>7.4</v>
      </c>
      <c r="CW55" s="1243"/>
      <c r="CX55" s="1243"/>
      <c r="CY55" s="1243"/>
      <c r="CZ55" s="1243"/>
      <c r="DA55" s="1243"/>
      <c r="DB55" s="1243"/>
      <c r="DC55" s="1243"/>
    </row>
    <row r="56" spans="1:109" ht="13.2" x14ac:dyDescent="0.2">
      <c r="A56" s="360"/>
      <c r="B56" s="259"/>
      <c r="G56" s="1237"/>
      <c r="H56" s="1237"/>
      <c r="I56" s="1237"/>
      <c r="J56" s="1237"/>
      <c r="K56" s="1244"/>
      <c r="L56" s="1244"/>
      <c r="M56" s="1244"/>
      <c r="N56" s="1244"/>
      <c r="AN56" s="1241"/>
      <c r="AO56" s="1241"/>
      <c r="AP56" s="1241"/>
      <c r="AQ56" s="1241"/>
      <c r="AR56" s="1241"/>
      <c r="AS56" s="1241"/>
      <c r="AT56" s="1241"/>
      <c r="AU56" s="1241"/>
      <c r="AV56" s="1241"/>
      <c r="AW56" s="1241"/>
      <c r="AX56" s="1241"/>
      <c r="AY56" s="1241"/>
      <c r="AZ56" s="1241"/>
      <c r="BA56" s="1241"/>
      <c r="BB56" s="1242"/>
      <c r="BC56" s="1242"/>
      <c r="BD56" s="1242"/>
      <c r="BE56" s="1242"/>
      <c r="BF56" s="1242"/>
      <c r="BG56" s="1242"/>
      <c r="BH56" s="1242"/>
      <c r="BI56" s="1242"/>
      <c r="BJ56" s="1242"/>
      <c r="BK56" s="1242"/>
      <c r="BL56" s="1242"/>
      <c r="BM56" s="1242"/>
      <c r="BN56" s="1242"/>
      <c r="BO56" s="1242"/>
      <c r="BP56" s="1243"/>
      <c r="BQ56" s="1243"/>
      <c r="BR56" s="1243"/>
      <c r="BS56" s="1243"/>
      <c r="BT56" s="1243"/>
      <c r="BU56" s="1243"/>
      <c r="BV56" s="1243"/>
      <c r="BW56" s="1243"/>
      <c r="BX56" s="1243"/>
      <c r="BY56" s="1243"/>
      <c r="BZ56" s="1243"/>
      <c r="CA56" s="1243"/>
      <c r="CB56" s="1243"/>
      <c r="CC56" s="1243"/>
      <c r="CD56" s="1243"/>
      <c r="CE56" s="1243"/>
      <c r="CF56" s="1243"/>
      <c r="CG56" s="1243"/>
      <c r="CH56" s="1243"/>
      <c r="CI56" s="1243"/>
      <c r="CJ56" s="1243"/>
      <c r="CK56" s="1243"/>
      <c r="CL56" s="1243"/>
      <c r="CM56" s="1243"/>
      <c r="CN56" s="1243"/>
      <c r="CO56" s="1243"/>
      <c r="CP56" s="1243"/>
      <c r="CQ56" s="1243"/>
      <c r="CR56" s="1243"/>
      <c r="CS56" s="1243"/>
      <c r="CT56" s="1243"/>
      <c r="CU56" s="1243"/>
      <c r="CV56" s="1243"/>
      <c r="CW56" s="1243"/>
      <c r="CX56" s="1243"/>
      <c r="CY56" s="1243"/>
      <c r="CZ56" s="1243"/>
      <c r="DA56" s="1243"/>
      <c r="DB56" s="1243"/>
      <c r="DC56" s="1243"/>
    </row>
    <row r="57" spans="1:109" s="360" customFormat="1" ht="13.2" x14ac:dyDescent="0.2">
      <c r="B57" s="365"/>
      <c r="G57" s="1237"/>
      <c r="H57" s="1237"/>
      <c r="I57" s="1245"/>
      <c r="J57" s="1245"/>
      <c r="K57" s="1244"/>
      <c r="L57" s="1244"/>
      <c r="M57" s="1244"/>
      <c r="N57" s="1244"/>
      <c r="AM57" s="255"/>
      <c r="AN57" s="1241"/>
      <c r="AO57" s="1241"/>
      <c r="AP57" s="1241"/>
      <c r="AQ57" s="1241"/>
      <c r="AR57" s="1241"/>
      <c r="AS57" s="1241"/>
      <c r="AT57" s="1241"/>
      <c r="AU57" s="1241"/>
      <c r="AV57" s="1241"/>
      <c r="AW57" s="1241"/>
      <c r="AX57" s="1241"/>
      <c r="AY57" s="1241"/>
      <c r="AZ57" s="1241"/>
      <c r="BA57" s="1241"/>
      <c r="BB57" s="1242" t="s">
        <v>603</v>
      </c>
      <c r="BC57" s="1242"/>
      <c r="BD57" s="1242"/>
      <c r="BE57" s="1242"/>
      <c r="BF57" s="1242"/>
      <c r="BG57" s="1242"/>
      <c r="BH57" s="1242"/>
      <c r="BI57" s="1242"/>
      <c r="BJ57" s="1242"/>
      <c r="BK57" s="1242"/>
      <c r="BL57" s="1242"/>
      <c r="BM57" s="1242"/>
      <c r="BN57" s="1242"/>
      <c r="BO57" s="1242"/>
      <c r="BP57" s="1243">
        <v>59.7</v>
      </c>
      <c r="BQ57" s="1243"/>
      <c r="BR57" s="1243"/>
      <c r="BS57" s="1243"/>
      <c r="BT57" s="1243"/>
      <c r="BU57" s="1243"/>
      <c r="BV57" s="1243"/>
      <c r="BW57" s="1243"/>
      <c r="BX57" s="1243">
        <v>60.7</v>
      </c>
      <c r="BY57" s="1243"/>
      <c r="BZ57" s="1243"/>
      <c r="CA57" s="1243"/>
      <c r="CB57" s="1243"/>
      <c r="CC57" s="1243"/>
      <c r="CD57" s="1243"/>
      <c r="CE57" s="1243"/>
      <c r="CF57" s="1243">
        <v>64.2</v>
      </c>
      <c r="CG57" s="1243"/>
      <c r="CH57" s="1243"/>
      <c r="CI57" s="1243"/>
      <c r="CJ57" s="1243"/>
      <c r="CK57" s="1243"/>
      <c r="CL57" s="1243"/>
      <c r="CM57" s="1243"/>
      <c r="CN57" s="1243">
        <v>67</v>
      </c>
      <c r="CO57" s="1243"/>
      <c r="CP57" s="1243"/>
      <c r="CQ57" s="1243"/>
      <c r="CR57" s="1243"/>
      <c r="CS57" s="1243"/>
      <c r="CT57" s="1243"/>
      <c r="CU57" s="1243"/>
      <c r="CV57" s="1243">
        <v>67.8</v>
      </c>
      <c r="CW57" s="1243"/>
      <c r="CX57" s="1243"/>
      <c r="CY57" s="1243"/>
      <c r="CZ57" s="1243"/>
      <c r="DA57" s="1243"/>
      <c r="DB57" s="1243"/>
      <c r="DC57" s="1243"/>
      <c r="DD57" s="370"/>
      <c r="DE57" s="365"/>
    </row>
    <row r="58" spans="1:109" s="360" customFormat="1" ht="13.2" x14ac:dyDescent="0.2">
      <c r="A58" s="255"/>
      <c r="B58" s="365"/>
      <c r="G58" s="1237"/>
      <c r="H58" s="1237"/>
      <c r="I58" s="1245"/>
      <c r="J58" s="1245"/>
      <c r="K58" s="1244"/>
      <c r="L58" s="1244"/>
      <c r="M58" s="1244"/>
      <c r="N58" s="1244"/>
      <c r="AM58" s="255"/>
      <c r="AN58" s="1241"/>
      <c r="AO58" s="1241"/>
      <c r="AP58" s="1241"/>
      <c r="AQ58" s="1241"/>
      <c r="AR58" s="1241"/>
      <c r="AS58" s="1241"/>
      <c r="AT58" s="1241"/>
      <c r="AU58" s="1241"/>
      <c r="AV58" s="1241"/>
      <c r="AW58" s="1241"/>
      <c r="AX58" s="1241"/>
      <c r="AY58" s="1241"/>
      <c r="AZ58" s="1241"/>
      <c r="BA58" s="1241"/>
      <c r="BB58" s="1242"/>
      <c r="BC58" s="1242"/>
      <c r="BD58" s="1242"/>
      <c r="BE58" s="1242"/>
      <c r="BF58" s="1242"/>
      <c r="BG58" s="1242"/>
      <c r="BH58" s="1242"/>
      <c r="BI58" s="1242"/>
      <c r="BJ58" s="1242"/>
      <c r="BK58" s="1242"/>
      <c r="BL58" s="1242"/>
      <c r="BM58" s="1242"/>
      <c r="BN58" s="1242"/>
      <c r="BO58" s="1242"/>
      <c r="BP58" s="1243"/>
      <c r="BQ58" s="1243"/>
      <c r="BR58" s="1243"/>
      <c r="BS58" s="1243"/>
      <c r="BT58" s="1243"/>
      <c r="BU58" s="1243"/>
      <c r="BV58" s="1243"/>
      <c r="BW58" s="1243"/>
      <c r="BX58" s="1243"/>
      <c r="BY58" s="1243"/>
      <c r="BZ58" s="1243"/>
      <c r="CA58" s="1243"/>
      <c r="CB58" s="1243"/>
      <c r="CC58" s="1243"/>
      <c r="CD58" s="1243"/>
      <c r="CE58" s="1243"/>
      <c r="CF58" s="1243"/>
      <c r="CG58" s="1243"/>
      <c r="CH58" s="1243"/>
      <c r="CI58" s="1243"/>
      <c r="CJ58" s="1243"/>
      <c r="CK58" s="1243"/>
      <c r="CL58" s="1243"/>
      <c r="CM58" s="1243"/>
      <c r="CN58" s="1243"/>
      <c r="CO58" s="1243"/>
      <c r="CP58" s="1243"/>
      <c r="CQ58" s="1243"/>
      <c r="CR58" s="1243"/>
      <c r="CS58" s="1243"/>
      <c r="CT58" s="1243"/>
      <c r="CU58" s="1243"/>
      <c r="CV58" s="1243"/>
      <c r="CW58" s="1243"/>
      <c r="CX58" s="1243"/>
      <c r="CY58" s="1243"/>
      <c r="CZ58" s="1243"/>
      <c r="DA58" s="1243"/>
      <c r="DB58" s="1243"/>
      <c r="DC58" s="1243"/>
      <c r="DD58" s="370"/>
      <c r="DE58" s="365"/>
    </row>
    <row r="59" spans="1:109" s="360" customFormat="1" ht="13.2" x14ac:dyDescent="0.2">
      <c r="A59" s="255"/>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2" x14ac:dyDescent="0.2">
      <c r="A60" s="255"/>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2" x14ac:dyDescent="0.2">
      <c r="A61" s="255"/>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2" x14ac:dyDescent="0.2">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55"/>
    </row>
    <row r="63" spans="1:109" ht="16.2" x14ac:dyDescent="0.2">
      <c r="B63" s="312" t="s">
        <v>602</v>
      </c>
    </row>
    <row r="64" spans="1:109" ht="13.2" x14ac:dyDescent="0.2">
      <c r="B64" s="259"/>
      <c r="G64" s="361"/>
      <c r="I64" s="363"/>
      <c r="J64" s="363"/>
      <c r="K64" s="363"/>
      <c r="L64" s="363"/>
      <c r="M64" s="363"/>
      <c r="N64" s="362"/>
      <c r="AM64" s="361"/>
      <c r="AN64" s="361" t="s">
        <v>601</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2" x14ac:dyDescent="0.2">
      <c r="B65" s="259"/>
      <c r="AN65" s="1228" t="s">
        <v>606</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3.2" x14ac:dyDescent="0.2">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3.2" x14ac:dyDescent="0.2">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3.2" x14ac:dyDescent="0.2">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3.2" x14ac:dyDescent="0.2">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3.2" x14ac:dyDescent="0.2">
      <c r="B70" s="259"/>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2" x14ac:dyDescent="0.2">
      <c r="B71" s="259"/>
      <c r="G71" s="355"/>
      <c r="I71" s="358"/>
      <c r="J71" s="357"/>
      <c r="K71" s="357"/>
      <c r="L71" s="356"/>
      <c r="M71" s="357"/>
      <c r="N71" s="356"/>
      <c r="AM71" s="355"/>
      <c r="AN71" s="255" t="s">
        <v>600</v>
      </c>
    </row>
    <row r="72" spans="2:107" ht="13.2" x14ac:dyDescent="0.2">
      <c r="B72" s="259"/>
      <c r="G72" s="1237"/>
      <c r="H72" s="1237"/>
      <c r="I72" s="1237"/>
      <c r="J72" s="1237"/>
      <c r="K72" s="354"/>
      <c r="L72" s="354"/>
      <c r="M72" s="353"/>
      <c r="N72" s="353"/>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551</v>
      </c>
      <c r="BQ72" s="1241"/>
      <c r="BR72" s="1241"/>
      <c r="BS72" s="1241"/>
      <c r="BT72" s="1241"/>
      <c r="BU72" s="1241"/>
      <c r="BV72" s="1241"/>
      <c r="BW72" s="1241"/>
      <c r="BX72" s="1241" t="s">
        <v>552</v>
      </c>
      <c r="BY72" s="1241"/>
      <c r="BZ72" s="1241"/>
      <c r="CA72" s="1241"/>
      <c r="CB72" s="1241"/>
      <c r="CC72" s="1241"/>
      <c r="CD72" s="1241"/>
      <c r="CE72" s="1241"/>
      <c r="CF72" s="1241" t="s">
        <v>553</v>
      </c>
      <c r="CG72" s="1241"/>
      <c r="CH72" s="1241"/>
      <c r="CI72" s="1241"/>
      <c r="CJ72" s="1241"/>
      <c r="CK72" s="1241"/>
      <c r="CL72" s="1241"/>
      <c r="CM72" s="1241"/>
      <c r="CN72" s="1241" t="s">
        <v>554</v>
      </c>
      <c r="CO72" s="1241"/>
      <c r="CP72" s="1241"/>
      <c r="CQ72" s="1241"/>
      <c r="CR72" s="1241"/>
      <c r="CS72" s="1241"/>
      <c r="CT72" s="1241"/>
      <c r="CU72" s="1241"/>
      <c r="CV72" s="1241" t="s">
        <v>555</v>
      </c>
      <c r="CW72" s="1241"/>
      <c r="CX72" s="1241"/>
      <c r="CY72" s="1241"/>
      <c r="CZ72" s="1241"/>
      <c r="DA72" s="1241"/>
      <c r="DB72" s="1241"/>
      <c r="DC72" s="1241"/>
    </row>
    <row r="73" spans="2:107" ht="13.2" x14ac:dyDescent="0.2">
      <c r="B73" s="259"/>
      <c r="G73" s="1246"/>
      <c r="H73" s="1246"/>
      <c r="I73" s="1246"/>
      <c r="J73" s="1246"/>
      <c r="K73" s="1248"/>
      <c r="L73" s="1248"/>
      <c r="M73" s="1248"/>
      <c r="N73" s="1248"/>
      <c r="AM73" s="352"/>
      <c r="AN73" s="1242" t="s">
        <v>599</v>
      </c>
      <c r="AO73" s="1242"/>
      <c r="AP73" s="1242"/>
      <c r="AQ73" s="1242"/>
      <c r="AR73" s="1242"/>
      <c r="AS73" s="1242"/>
      <c r="AT73" s="1242"/>
      <c r="AU73" s="1242"/>
      <c r="AV73" s="1242"/>
      <c r="AW73" s="1242"/>
      <c r="AX73" s="1242"/>
      <c r="AY73" s="1242"/>
      <c r="AZ73" s="1242"/>
      <c r="BA73" s="1242"/>
      <c r="BB73" s="1242" t="s">
        <v>597</v>
      </c>
      <c r="BC73" s="1242"/>
      <c r="BD73" s="1242"/>
      <c r="BE73" s="1242"/>
      <c r="BF73" s="1242"/>
      <c r="BG73" s="1242"/>
      <c r="BH73" s="1242"/>
      <c r="BI73" s="1242"/>
      <c r="BJ73" s="1242"/>
      <c r="BK73" s="1242"/>
      <c r="BL73" s="1242"/>
      <c r="BM73" s="1242"/>
      <c r="BN73" s="1242"/>
      <c r="BO73" s="1242"/>
      <c r="BP73" s="1243">
        <v>47</v>
      </c>
      <c r="BQ73" s="1243"/>
      <c r="BR73" s="1243"/>
      <c r="BS73" s="1243"/>
      <c r="BT73" s="1243"/>
      <c r="BU73" s="1243"/>
      <c r="BV73" s="1243"/>
      <c r="BW73" s="1243"/>
      <c r="BX73" s="1243">
        <v>51.2</v>
      </c>
      <c r="BY73" s="1243"/>
      <c r="BZ73" s="1243"/>
      <c r="CA73" s="1243"/>
      <c r="CB73" s="1243"/>
      <c r="CC73" s="1243"/>
      <c r="CD73" s="1243"/>
      <c r="CE73" s="1243"/>
      <c r="CF73" s="1243">
        <v>43.6</v>
      </c>
      <c r="CG73" s="1243"/>
      <c r="CH73" s="1243"/>
      <c r="CI73" s="1243"/>
      <c r="CJ73" s="1243"/>
      <c r="CK73" s="1243"/>
      <c r="CL73" s="1243"/>
      <c r="CM73" s="1243"/>
      <c r="CN73" s="1243">
        <v>27.1</v>
      </c>
      <c r="CO73" s="1243"/>
      <c r="CP73" s="1243"/>
      <c r="CQ73" s="1243"/>
      <c r="CR73" s="1243"/>
      <c r="CS73" s="1243"/>
      <c r="CT73" s="1243"/>
      <c r="CU73" s="1243"/>
      <c r="CV73" s="1243"/>
      <c r="CW73" s="1243"/>
      <c r="CX73" s="1243"/>
      <c r="CY73" s="1243"/>
      <c r="CZ73" s="1243"/>
      <c r="DA73" s="1243"/>
      <c r="DB73" s="1243"/>
      <c r="DC73" s="1243"/>
    </row>
    <row r="74" spans="2:107" ht="13.2" x14ac:dyDescent="0.2">
      <c r="B74" s="259"/>
      <c r="G74" s="1246"/>
      <c r="H74" s="1246"/>
      <c r="I74" s="1246"/>
      <c r="J74" s="1246"/>
      <c r="K74" s="1248"/>
      <c r="L74" s="1248"/>
      <c r="M74" s="1248"/>
      <c r="N74" s="1248"/>
      <c r="AM74" s="352"/>
      <c r="AN74" s="1242"/>
      <c r="AO74" s="1242"/>
      <c r="AP74" s="1242"/>
      <c r="AQ74" s="1242"/>
      <c r="AR74" s="1242"/>
      <c r="AS74" s="1242"/>
      <c r="AT74" s="1242"/>
      <c r="AU74" s="1242"/>
      <c r="AV74" s="1242"/>
      <c r="AW74" s="1242"/>
      <c r="AX74" s="1242"/>
      <c r="AY74" s="1242"/>
      <c r="AZ74" s="1242"/>
      <c r="BA74" s="1242"/>
      <c r="BB74" s="1242"/>
      <c r="BC74" s="1242"/>
      <c r="BD74" s="1242"/>
      <c r="BE74" s="1242"/>
      <c r="BF74" s="1242"/>
      <c r="BG74" s="1242"/>
      <c r="BH74" s="1242"/>
      <c r="BI74" s="1242"/>
      <c r="BJ74" s="1242"/>
      <c r="BK74" s="1242"/>
      <c r="BL74" s="1242"/>
      <c r="BM74" s="1242"/>
      <c r="BN74" s="1242"/>
      <c r="BO74" s="1242"/>
      <c r="BP74" s="1243"/>
      <c r="BQ74" s="1243"/>
      <c r="BR74" s="1243"/>
      <c r="BS74" s="1243"/>
      <c r="BT74" s="1243"/>
      <c r="BU74" s="1243"/>
      <c r="BV74" s="1243"/>
      <c r="BW74" s="1243"/>
      <c r="BX74" s="1243"/>
      <c r="BY74" s="1243"/>
      <c r="BZ74" s="1243"/>
      <c r="CA74" s="1243"/>
      <c r="CB74" s="1243"/>
      <c r="CC74" s="1243"/>
      <c r="CD74" s="1243"/>
      <c r="CE74" s="1243"/>
      <c r="CF74" s="1243"/>
      <c r="CG74" s="1243"/>
      <c r="CH74" s="1243"/>
      <c r="CI74" s="1243"/>
      <c r="CJ74" s="1243"/>
      <c r="CK74" s="1243"/>
      <c r="CL74" s="1243"/>
      <c r="CM74" s="1243"/>
      <c r="CN74" s="1243"/>
      <c r="CO74" s="1243"/>
      <c r="CP74" s="1243"/>
      <c r="CQ74" s="1243"/>
      <c r="CR74" s="1243"/>
      <c r="CS74" s="1243"/>
      <c r="CT74" s="1243"/>
      <c r="CU74" s="1243"/>
      <c r="CV74" s="1243"/>
      <c r="CW74" s="1243"/>
      <c r="CX74" s="1243"/>
      <c r="CY74" s="1243"/>
      <c r="CZ74" s="1243"/>
      <c r="DA74" s="1243"/>
      <c r="DB74" s="1243"/>
      <c r="DC74" s="1243"/>
    </row>
    <row r="75" spans="2:107" ht="13.2" x14ac:dyDescent="0.2">
      <c r="B75" s="259"/>
      <c r="G75" s="1246"/>
      <c r="H75" s="1246"/>
      <c r="I75" s="1237"/>
      <c r="J75" s="1237"/>
      <c r="K75" s="1244"/>
      <c r="L75" s="1244"/>
      <c r="M75" s="1244"/>
      <c r="N75" s="1244"/>
      <c r="AM75" s="352"/>
      <c r="AN75" s="1242"/>
      <c r="AO75" s="1242"/>
      <c r="AP75" s="1242"/>
      <c r="AQ75" s="1242"/>
      <c r="AR75" s="1242"/>
      <c r="AS75" s="1242"/>
      <c r="AT75" s="1242"/>
      <c r="AU75" s="1242"/>
      <c r="AV75" s="1242"/>
      <c r="AW75" s="1242"/>
      <c r="AX75" s="1242"/>
      <c r="AY75" s="1242"/>
      <c r="AZ75" s="1242"/>
      <c r="BA75" s="1242"/>
      <c r="BB75" s="1242" t="s">
        <v>596</v>
      </c>
      <c r="BC75" s="1242"/>
      <c r="BD75" s="1242"/>
      <c r="BE75" s="1242"/>
      <c r="BF75" s="1242"/>
      <c r="BG75" s="1242"/>
      <c r="BH75" s="1242"/>
      <c r="BI75" s="1242"/>
      <c r="BJ75" s="1242"/>
      <c r="BK75" s="1242"/>
      <c r="BL75" s="1242"/>
      <c r="BM75" s="1242"/>
      <c r="BN75" s="1242"/>
      <c r="BO75" s="1242"/>
      <c r="BP75" s="1243">
        <v>11.4</v>
      </c>
      <c r="BQ75" s="1243"/>
      <c r="BR75" s="1243"/>
      <c r="BS75" s="1243"/>
      <c r="BT75" s="1243"/>
      <c r="BU75" s="1243"/>
      <c r="BV75" s="1243"/>
      <c r="BW75" s="1243"/>
      <c r="BX75" s="1243">
        <v>11.7</v>
      </c>
      <c r="BY75" s="1243"/>
      <c r="BZ75" s="1243"/>
      <c r="CA75" s="1243"/>
      <c r="CB75" s="1243"/>
      <c r="CC75" s="1243"/>
      <c r="CD75" s="1243"/>
      <c r="CE75" s="1243"/>
      <c r="CF75" s="1243">
        <v>12</v>
      </c>
      <c r="CG75" s="1243"/>
      <c r="CH75" s="1243"/>
      <c r="CI75" s="1243"/>
      <c r="CJ75" s="1243"/>
      <c r="CK75" s="1243"/>
      <c r="CL75" s="1243"/>
      <c r="CM75" s="1243"/>
      <c r="CN75" s="1243">
        <v>12.2</v>
      </c>
      <c r="CO75" s="1243"/>
      <c r="CP75" s="1243"/>
      <c r="CQ75" s="1243"/>
      <c r="CR75" s="1243"/>
      <c r="CS75" s="1243"/>
      <c r="CT75" s="1243"/>
      <c r="CU75" s="1243"/>
      <c r="CV75" s="1243">
        <v>12.4</v>
      </c>
      <c r="CW75" s="1243"/>
      <c r="CX75" s="1243"/>
      <c r="CY75" s="1243"/>
      <c r="CZ75" s="1243"/>
      <c r="DA75" s="1243"/>
      <c r="DB75" s="1243"/>
      <c r="DC75" s="1243"/>
    </row>
    <row r="76" spans="2:107" ht="13.2" x14ac:dyDescent="0.2">
      <c r="B76" s="259"/>
      <c r="G76" s="1246"/>
      <c r="H76" s="1246"/>
      <c r="I76" s="1237"/>
      <c r="J76" s="1237"/>
      <c r="K76" s="1244"/>
      <c r="L76" s="1244"/>
      <c r="M76" s="1244"/>
      <c r="N76" s="1244"/>
      <c r="AM76" s="352"/>
      <c r="AN76" s="1242"/>
      <c r="AO76" s="1242"/>
      <c r="AP76" s="1242"/>
      <c r="AQ76" s="1242"/>
      <c r="AR76" s="1242"/>
      <c r="AS76" s="1242"/>
      <c r="AT76" s="1242"/>
      <c r="AU76" s="1242"/>
      <c r="AV76" s="1242"/>
      <c r="AW76" s="1242"/>
      <c r="AX76" s="1242"/>
      <c r="AY76" s="1242"/>
      <c r="AZ76" s="1242"/>
      <c r="BA76" s="1242"/>
      <c r="BB76" s="1242"/>
      <c r="BC76" s="1242"/>
      <c r="BD76" s="1242"/>
      <c r="BE76" s="1242"/>
      <c r="BF76" s="1242"/>
      <c r="BG76" s="1242"/>
      <c r="BH76" s="1242"/>
      <c r="BI76" s="1242"/>
      <c r="BJ76" s="1242"/>
      <c r="BK76" s="1242"/>
      <c r="BL76" s="1242"/>
      <c r="BM76" s="1242"/>
      <c r="BN76" s="1242"/>
      <c r="BO76" s="1242"/>
      <c r="BP76" s="1243"/>
      <c r="BQ76" s="1243"/>
      <c r="BR76" s="1243"/>
      <c r="BS76" s="1243"/>
      <c r="BT76" s="1243"/>
      <c r="BU76" s="1243"/>
      <c r="BV76" s="1243"/>
      <c r="BW76" s="1243"/>
      <c r="BX76" s="1243"/>
      <c r="BY76" s="1243"/>
      <c r="BZ76" s="1243"/>
      <c r="CA76" s="1243"/>
      <c r="CB76" s="1243"/>
      <c r="CC76" s="1243"/>
      <c r="CD76" s="1243"/>
      <c r="CE76" s="1243"/>
      <c r="CF76" s="1243"/>
      <c r="CG76" s="1243"/>
      <c r="CH76" s="1243"/>
      <c r="CI76" s="1243"/>
      <c r="CJ76" s="1243"/>
      <c r="CK76" s="1243"/>
      <c r="CL76" s="1243"/>
      <c r="CM76" s="1243"/>
      <c r="CN76" s="1243"/>
      <c r="CO76" s="1243"/>
      <c r="CP76" s="1243"/>
      <c r="CQ76" s="1243"/>
      <c r="CR76" s="1243"/>
      <c r="CS76" s="1243"/>
      <c r="CT76" s="1243"/>
      <c r="CU76" s="1243"/>
      <c r="CV76" s="1243"/>
      <c r="CW76" s="1243"/>
      <c r="CX76" s="1243"/>
      <c r="CY76" s="1243"/>
      <c r="CZ76" s="1243"/>
      <c r="DA76" s="1243"/>
      <c r="DB76" s="1243"/>
      <c r="DC76" s="1243"/>
    </row>
    <row r="77" spans="2:107" ht="13.2" x14ac:dyDescent="0.2">
      <c r="B77" s="259"/>
      <c r="G77" s="1237"/>
      <c r="H77" s="1237"/>
      <c r="I77" s="1237"/>
      <c r="J77" s="1237"/>
      <c r="K77" s="1248"/>
      <c r="L77" s="1248"/>
      <c r="M77" s="1248"/>
      <c r="N77" s="1248"/>
      <c r="AN77" s="1241" t="s">
        <v>598</v>
      </c>
      <c r="AO77" s="1241"/>
      <c r="AP77" s="1241"/>
      <c r="AQ77" s="1241"/>
      <c r="AR77" s="1241"/>
      <c r="AS77" s="1241"/>
      <c r="AT77" s="1241"/>
      <c r="AU77" s="1241"/>
      <c r="AV77" s="1241"/>
      <c r="AW77" s="1241"/>
      <c r="AX77" s="1241"/>
      <c r="AY77" s="1241"/>
      <c r="AZ77" s="1241"/>
      <c r="BA77" s="1241"/>
      <c r="BB77" s="1242" t="s">
        <v>597</v>
      </c>
      <c r="BC77" s="1242"/>
      <c r="BD77" s="1242"/>
      <c r="BE77" s="1242"/>
      <c r="BF77" s="1242"/>
      <c r="BG77" s="1242"/>
      <c r="BH77" s="1242"/>
      <c r="BI77" s="1242"/>
      <c r="BJ77" s="1242"/>
      <c r="BK77" s="1242"/>
      <c r="BL77" s="1242"/>
      <c r="BM77" s="1242"/>
      <c r="BN77" s="1242"/>
      <c r="BO77" s="1242"/>
      <c r="BP77" s="1243">
        <v>19.8</v>
      </c>
      <c r="BQ77" s="1243"/>
      <c r="BR77" s="1243"/>
      <c r="BS77" s="1243"/>
      <c r="BT77" s="1243"/>
      <c r="BU77" s="1243"/>
      <c r="BV77" s="1243"/>
      <c r="BW77" s="1243"/>
      <c r="BX77" s="1243">
        <v>20</v>
      </c>
      <c r="BY77" s="1243"/>
      <c r="BZ77" s="1243"/>
      <c r="CA77" s="1243"/>
      <c r="CB77" s="1243"/>
      <c r="CC77" s="1243"/>
      <c r="CD77" s="1243"/>
      <c r="CE77" s="1243"/>
      <c r="CF77" s="1243">
        <v>32.4</v>
      </c>
      <c r="CG77" s="1243"/>
      <c r="CH77" s="1243"/>
      <c r="CI77" s="1243"/>
      <c r="CJ77" s="1243"/>
      <c r="CK77" s="1243"/>
      <c r="CL77" s="1243"/>
      <c r="CM77" s="1243"/>
      <c r="CN77" s="1243">
        <v>20</v>
      </c>
      <c r="CO77" s="1243"/>
      <c r="CP77" s="1243"/>
      <c r="CQ77" s="1243"/>
      <c r="CR77" s="1243"/>
      <c r="CS77" s="1243"/>
      <c r="CT77" s="1243"/>
      <c r="CU77" s="1243"/>
      <c r="CV77" s="1243">
        <v>7.4</v>
      </c>
      <c r="CW77" s="1243"/>
      <c r="CX77" s="1243"/>
      <c r="CY77" s="1243"/>
      <c r="CZ77" s="1243"/>
      <c r="DA77" s="1243"/>
      <c r="DB77" s="1243"/>
      <c r="DC77" s="1243"/>
    </row>
    <row r="78" spans="2:107" ht="13.2" x14ac:dyDescent="0.2">
      <c r="B78" s="259"/>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2"/>
      <c r="BC78" s="1242"/>
      <c r="BD78" s="1242"/>
      <c r="BE78" s="1242"/>
      <c r="BF78" s="1242"/>
      <c r="BG78" s="1242"/>
      <c r="BH78" s="1242"/>
      <c r="BI78" s="1242"/>
      <c r="BJ78" s="1242"/>
      <c r="BK78" s="1242"/>
      <c r="BL78" s="1242"/>
      <c r="BM78" s="1242"/>
      <c r="BN78" s="1242"/>
      <c r="BO78" s="1242"/>
      <c r="BP78" s="1243"/>
      <c r="BQ78" s="1243"/>
      <c r="BR78" s="1243"/>
      <c r="BS78" s="1243"/>
      <c r="BT78" s="1243"/>
      <c r="BU78" s="1243"/>
      <c r="BV78" s="1243"/>
      <c r="BW78" s="1243"/>
      <c r="BX78" s="1243"/>
      <c r="BY78" s="1243"/>
      <c r="BZ78" s="1243"/>
      <c r="CA78" s="1243"/>
      <c r="CB78" s="1243"/>
      <c r="CC78" s="1243"/>
      <c r="CD78" s="1243"/>
      <c r="CE78" s="1243"/>
      <c r="CF78" s="1243"/>
      <c r="CG78" s="1243"/>
      <c r="CH78" s="1243"/>
      <c r="CI78" s="1243"/>
      <c r="CJ78" s="1243"/>
      <c r="CK78" s="1243"/>
      <c r="CL78" s="1243"/>
      <c r="CM78" s="1243"/>
      <c r="CN78" s="1243"/>
      <c r="CO78" s="1243"/>
      <c r="CP78" s="1243"/>
      <c r="CQ78" s="1243"/>
      <c r="CR78" s="1243"/>
      <c r="CS78" s="1243"/>
      <c r="CT78" s="1243"/>
      <c r="CU78" s="1243"/>
      <c r="CV78" s="1243"/>
      <c r="CW78" s="1243"/>
      <c r="CX78" s="1243"/>
      <c r="CY78" s="1243"/>
      <c r="CZ78" s="1243"/>
      <c r="DA78" s="1243"/>
      <c r="DB78" s="1243"/>
      <c r="DC78" s="1243"/>
    </row>
    <row r="79" spans="2:107" ht="13.2" x14ac:dyDescent="0.2">
      <c r="B79" s="259"/>
      <c r="G79" s="1237"/>
      <c r="H79" s="1237"/>
      <c r="I79" s="1245"/>
      <c r="J79" s="1245"/>
      <c r="K79" s="1249"/>
      <c r="L79" s="1249"/>
      <c r="M79" s="1249"/>
      <c r="N79" s="1249"/>
      <c r="AN79" s="1241"/>
      <c r="AO79" s="1241"/>
      <c r="AP79" s="1241"/>
      <c r="AQ79" s="1241"/>
      <c r="AR79" s="1241"/>
      <c r="AS79" s="1241"/>
      <c r="AT79" s="1241"/>
      <c r="AU79" s="1241"/>
      <c r="AV79" s="1241"/>
      <c r="AW79" s="1241"/>
      <c r="AX79" s="1241"/>
      <c r="AY79" s="1241"/>
      <c r="AZ79" s="1241"/>
      <c r="BA79" s="1241"/>
      <c r="BB79" s="1242" t="s">
        <v>596</v>
      </c>
      <c r="BC79" s="1242"/>
      <c r="BD79" s="1242"/>
      <c r="BE79" s="1242"/>
      <c r="BF79" s="1242"/>
      <c r="BG79" s="1242"/>
      <c r="BH79" s="1242"/>
      <c r="BI79" s="1242"/>
      <c r="BJ79" s="1242"/>
      <c r="BK79" s="1242"/>
      <c r="BL79" s="1242"/>
      <c r="BM79" s="1242"/>
      <c r="BN79" s="1242"/>
      <c r="BO79" s="1242"/>
      <c r="BP79" s="1243">
        <v>8.8000000000000007</v>
      </c>
      <c r="BQ79" s="1243"/>
      <c r="BR79" s="1243"/>
      <c r="BS79" s="1243"/>
      <c r="BT79" s="1243"/>
      <c r="BU79" s="1243"/>
      <c r="BV79" s="1243"/>
      <c r="BW79" s="1243"/>
      <c r="BX79" s="1243">
        <v>8.9</v>
      </c>
      <c r="BY79" s="1243"/>
      <c r="BZ79" s="1243"/>
      <c r="CA79" s="1243"/>
      <c r="CB79" s="1243"/>
      <c r="CC79" s="1243"/>
      <c r="CD79" s="1243"/>
      <c r="CE79" s="1243"/>
      <c r="CF79" s="1243">
        <v>9.5</v>
      </c>
      <c r="CG79" s="1243"/>
      <c r="CH79" s="1243"/>
      <c r="CI79" s="1243"/>
      <c r="CJ79" s="1243"/>
      <c r="CK79" s="1243"/>
      <c r="CL79" s="1243"/>
      <c r="CM79" s="1243"/>
      <c r="CN79" s="1243">
        <v>9.5</v>
      </c>
      <c r="CO79" s="1243"/>
      <c r="CP79" s="1243"/>
      <c r="CQ79" s="1243"/>
      <c r="CR79" s="1243"/>
      <c r="CS79" s="1243"/>
      <c r="CT79" s="1243"/>
      <c r="CU79" s="1243"/>
      <c r="CV79" s="1243">
        <v>9.4</v>
      </c>
      <c r="CW79" s="1243"/>
      <c r="CX79" s="1243"/>
      <c r="CY79" s="1243"/>
      <c r="CZ79" s="1243"/>
      <c r="DA79" s="1243"/>
      <c r="DB79" s="1243"/>
      <c r="DC79" s="1243"/>
    </row>
    <row r="80" spans="2:107" ht="13.2" x14ac:dyDescent="0.2">
      <c r="B80" s="259"/>
      <c r="G80" s="1237"/>
      <c r="H80" s="1237"/>
      <c r="I80" s="1245"/>
      <c r="J80" s="1245"/>
      <c r="K80" s="1249"/>
      <c r="L80" s="1249"/>
      <c r="M80" s="1249"/>
      <c r="N80" s="1249"/>
      <c r="AN80" s="1241"/>
      <c r="AO80" s="1241"/>
      <c r="AP80" s="1241"/>
      <c r="AQ80" s="1241"/>
      <c r="AR80" s="1241"/>
      <c r="AS80" s="1241"/>
      <c r="AT80" s="1241"/>
      <c r="AU80" s="1241"/>
      <c r="AV80" s="1241"/>
      <c r="AW80" s="1241"/>
      <c r="AX80" s="1241"/>
      <c r="AY80" s="1241"/>
      <c r="AZ80" s="1241"/>
      <c r="BA80" s="1241"/>
      <c r="BB80" s="1242"/>
      <c r="BC80" s="1242"/>
      <c r="BD80" s="1242"/>
      <c r="BE80" s="1242"/>
      <c r="BF80" s="1242"/>
      <c r="BG80" s="1242"/>
      <c r="BH80" s="1242"/>
      <c r="BI80" s="1242"/>
      <c r="BJ80" s="1242"/>
      <c r="BK80" s="1242"/>
      <c r="BL80" s="1242"/>
      <c r="BM80" s="1242"/>
      <c r="BN80" s="1242"/>
      <c r="BO80" s="1242"/>
      <c r="BP80" s="1243"/>
      <c r="BQ80" s="1243"/>
      <c r="BR80" s="1243"/>
      <c r="BS80" s="1243"/>
      <c r="BT80" s="1243"/>
      <c r="BU80" s="1243"/>
      <c r="BV80" s="1243"/>
      <c r="BW80" s="1243"/>
      <c r="BX80" s="1243"/>
      <c r="BY80" s="1243"/>
      <c r="BZ80" s="1243"/>
      <c r="CA80" s="1243"/>
      <c r="CB80" s="1243"/>
      <c r="CC80" s="1243"/>
      <c r="CD80" s="1243"/>
      <c r="CE80" s="1243"/>
      <c r="CF80" s="1243"/>
      <c r="CG80" s="1243"/>
      <c r="CH80" s="1243"/>
      <c r="CI80" s="1243"/>
      <c r="CJ80" s="1243"/>
      <c r="CK80" s="1243"/>
      <c r="CL80" s="1243"/>
      <c r="CM80" s="1243"/>
      <c r="CN80" s="1243"/>
      <c r="CO80" s="1243"/>
      <c r="CP80" s="1243"/>
      <c r="CQ80" s="1243"/>
      <c r="CR80" s="1243"/>
      <c r="CS80" s="1243"/>
      <c r="CT80" s="1243"/>
      <c r="CU80" s="1243"/>
      <c r="CV80" s="1243"/>
      <c r="CW80" s="1243"/>
      <c r="CX80" s="1243"/>
      <c r="CY80" s="1243"/>
      <c r="CZ80" s="1243"/>
      <c r="DA80" s="1243"/>
      <c r="DB80" s="1243"/>
      <c r="DC80" s="1243"/>
    </row>
    <row r="81" spans="2:109" ht="13.2" x14ac:dyDescent="0.2">
      <c r="B81" s="259"/>
    </row>
    <row r="82" spans="2:109" ht="16.2" x14ac:dyDescent="0.2">
      <c r="B82" s="259"/>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zK9aXBBSNOLWI+4TV5cv9lYZuM8O6edWW91N29Lt1T60HD5rCACILcRsOR2Nw9SsAnSIPXP1kIyGYVfRsfGAtg==" saltValue="VWUhAHBwlwmsy5fWekJXmQ=="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DB1B-29BB-4AE5-BBFB-B2547CC4C979}">
  <sheetPr>
    <pageSetUpPr fitToPage="1"/>
  </sheetPr>
  <dimension ref="A1:DR125"/>
  <sheetViews>
    <sheetView showGridLines="0" zoomScale="90" zoomScaleNormal="9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498</v>
      </c>
    </row>
  </sheetData>
  <sheetProtection algorithmName="SHA-512" hashValue="EYcIdB3nNX/8cPwGjxrO12NbYhxhnPCvwovYKFYlLdWs83XQjnPiCQcX/1Buq5caM8haBEnXIc3zXlisDx1QSQ==" saltValue="zlhhmB1uXUj2eURIBHTujw=="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93E27-3B96-4366-995F-948FC73A0408}">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498</v>
      </c>
    </row>
  </sheetData>
  <sheetProtection algorithmName="SHA-512" hashValue="nucp27cDZBmWXgxbcYLwYY9wZFa6Pjn6/R7VqNdGWN3QKPsuP5BYTcWOLp6XJqSnkipUDE3PMJQNzlwCOpkv4g==" saltValue="iu6eREXhZZxxFA/bezGrEg=="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53</v>
      </c>
      <c r="E2" s="147"/>
      <c r="F2" s="148" t="s">
        <v>548</v>
      </c>
      <c r="G2" s="149"/>
      <c r="H2" s="150"/>
    </row>
    <row r="3" spans="1:8" x14ac:dyDescent="0.2">
      <c r="A3" s="146" t="s">
        <v>541</v>
      </c>
      <c r="B3" s="151"/>
      <c r="C3" s="152"/>
      <c r="D3" s="153">
        <v>81764</v>
      </c>
      <c r="E3" s="154"/>
      <c r="F3" s="155">
        <v>98507</v>
      </c>
      <c r="G3" s="156"/>
      <c r="H3" s="157"/>
    </row>
    <row r="4" spans="1:8" x14ac:dyDescent="0.2">
      <c r="A4" s="158"/>
      <c r="B4" s="159"/>
      <c r="C4" s="160"/>
      <c r="D4" s="161">
        <v>50110</v>
      </c>
      <c r="E4" s="162"/>
      <c r="F4" s="163">
        <v>47567</v>
      </c>
      <c r="G4" s="164"/>
      <c r="H4" s="165"/>
    </row>
    <row r="5" spans="1:8" x14ac:dyDescent="0.2">
      <c r="A5" s="146" t="s">
        <v>543</v>
      </c>
      <c r="B5" s="151"/>
      <c r="C5" s="152"/>
      <c r="D5" s="153">
        <v>96209</v>
      </c>
      <c r="E5" s="154"/>
      <c r="F5" s="155">
        <v>113347</v>
      </c>
      <c r="G5" s="156"/>
      <c r="H5" s="157"/>
    </row>
    <row r="6" spans="1:8" x14ac:dyDescent="0.2">
      <c r="A6" s="158"/>
      <c r="B6" s="159"/>
      <c r="C6" s="160"/>
      <c r="D6" s="161">
        <v>60089</v>
      </c>
      <c r="E6" s="162"/>
      <c r="F6" s="163">
        <v>58728</v>
      </c>
      <c r="G6" s="164"/>
      <c r="H6" s="165"/>
    </row>
    <row r="7" spans="1:8" x14ac:dyDescent="0.2">
      <c r="A7" s="146" t="s">
        <v>544</v>
      </c>
      <c r="B7" s="151"/>
      <c r="C7" s="152"/>
      <c r="D7" s="153">
        <v>88577</v>
      </c>
      <c r="E7" s="154"/>
      <c r="F7" s="155">
        <v>120302</v>
      </c>
      <c r="G7" s="156"/>
      <c r="H7" s="157"/>
    </row>
    <row r="8" spans="1:8" x14ac:dyDescent="0.2">
      <c r="A8" s="158"/>
      <c r="B8" s="159"/>
      <c r="C8" s="160"/>
      <c r="D8" s="161">
        <v>49306</v>
      </c>
      <c r="E8" s="162"/>
      <c r="F8" s="163">
        <v>59328</v>
      </c>
      <c r="G8" s="164"/>
      <c r="H8" s="165"/>
    </row>
    <row r="9" spans="1:8" x14ac:dyDescent="0.2">
      <c r="A9" s="146" t="s">
        <v>545</v>
      </c>
      <c r="B9" s="151"/>
      <c r="C9" s="152"/>
      <c r="D9" s="153">
        <v>72710</v>
      </c>
      <c r="E9" s="154"/>
      <c r="F9" s="155">
        <v>114841</v>
      </c>
      <c r="G9" s="156"/>
      <c r="H9" s="157"/>
    </row>
    <row r="10" spans="1:8" x14ac:dyDescent="0.2">
      <c r="A10" s="158"/>
      <c r="B10" s="159"/>
      <c r="C10" s="160"/>
      <c r="D10" s="161">
        <v>45713</v>
      </c>
      <c r="E10" s="162"/>
      <c r="F10" s="163">
        <v>51589</v>
      </c>
      <c r="G10" s="164"/>
      <c r="H10" s="165"/>
    </row>
    <row r="11" spans="1:8" x14ac:dyDescent="0.2">
      <c r="A11" s="146" t="s">
        <v>546</v>
      </c>
      <c r="B11" s="151"/>
      <c r="C11" s="152"/>
      <c r="D11" s="153">
        <v>85718</v>
      </c>
      <c r="E11" s="154"/>
      <c r="F11" s="155">
        <v>124145</v>
      </c>
      <c r="G11" s="156"/>
      <c r="H11" s="157"/>
    </row>
    <row r="12" spans="1:8" x14ac:dyDescent="0.2">
      <c r="A12" s="158"/>
      <c r="B12" s="159"/>
      <c r="C12" s="166"/>
      <c r="D12" s="161">
        <v>53129</v>
      </c>
      <c r="E12" s="162"/>
      <c r="F12" s="163">
        <v>54761</v>
      </c>
      <c r="G12" s="164"/>
      <c r="H12" s="165"/>
    </row>
    <row r="13" spans="1:8" x14ac:dyDescent="0.2">
      <c r="A13" s="146"/>
      <c r="B13" s="151"/>
      <c r="C13" s="152"/>
      <c r="D13" s="153">
        <v>84996</v>
      </c>
      <c r="E13" s="154"/>
      <c r="F13" s="155">
        <v>114228</v>
      </c>
      <c r="G13" s="167"/>
      <c r="H13" s="157"/>
    </row>
    <row r="14" spans="1:8" x14ac:dyDescent="0.2">
      <c r="A14" s="158"/>
      <c r="B14" s="159"/>
      <c r="C14" s="160"/>
      <c r="D14" s="161">
        <v>51669</v>
      </c>
      <c r="E14" s="162"/>
      <c r="F14" s="163">
        <v>54395</v>
      </c>
      <c r="G14" s="164"/>
      <c r="H14" s="165"/>
    </row>
    <row r="17" spans="1:11" x14ac:dyDescent="0.2">
      <c r="A17" s="142" t="s">
        <v>54</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55</v>
      </c>
      <c r="B19" s="168">
        <f>ROUND(VALUE(SUBSTITUTE(実質収支比率等に係る経年分析!F$48,"▲","-")),2)</f>
        <v>2.16</v>
      </c>
      <c r="C19" s="168">
        <f>ROUND(VALUE(SUBSTITUTE(実質収支比率等に係る経年分析!G$48,"▲","-")),2)</f>
        <v>4.4800000000000004</v>
      </c>
      <c r="D19" s="168">
        <f>ROUND(VALUE(SUBSTITUTE(実質収支比率等に係る経年分析!H$48,"▲","-")),2)</f>
        <v>2.2999999999999998</v>
      </c>
      <c r="E19" s="168">
        <f>ROUND(VALUE(SUBSTITUTE(実質収支比率等に係る経年分析!I$48,"▲","-")),2)</f>
        <v>8.83</v>
      </c>
      <c r="F19" s="168">
        <f>ROUND(VALUE(SUBSTITUTE(実質収支比率等に係る経年分析!J$48,"▲","-")),2)</f>
        <v>9.57</v>
      </c>
    </row>
    <row r="20" spans="1:11" x14ac:dyDescent="0.2">
      <c r="A20" s="168" t="s">
        <v>56</v>
      </c>
      <c r="B20" s="168">
        <f>ROUND(VALUE(SUBSTITUTE(実質収支比率等に係る経年分析!F$47,"▲","-")),2)</f>
        <v>64.7</v>
      </c>
      <c r="C20" s="168">
        <f>ROUND(VALUE(SUBSTITUTE(実質収支比率等に係る経年分析!G$47,"▲","-")),2)</f>
        <v>65.98</v>
      </c>
      <c r="D20" s="168">
        <f>ROUND(VALUE(SUBSTITUTE(実質収支比率等に係る経年分析!H$47,"▲","-")),2)</f>
        <v>68.38</v>
      </c>
      <c r="E20" s="168">
        <f>ROUND(VALUE(SUBSTITUTE(実質収支比率等に係る経年分析!I$47,"▲","-")),2)</f>
        <v>69.650000000000006</v>
      </c>
      <c r="F20" s="168">
        <f>ROUND(VALUE(SUBSTITUTE(実質収支比率等に係る経年分析!J$47,"▲","-")),2)</f>
        <v>106.58</v>
      </c>
    </row>
    <row r="21" spans="1:11" x14ac:dyDescent="0.2">
      <c r="A21" s="168" t="s">
        <v>57</v>
      </c>
      <c r="B21" s="168">
        <f>IF(ISNUMBER(VALUE(SUBSTITUTE(実質収支比率等に係る経年分析!F$49,"▲","-"))),ROUND(VALUE(SUBSTITUTE(実質収支比率等に係る経年分析!F$49,"▲","-")),2),NA())</f>
        <v>-5.0599999999999996</v>
      </c>
      <c r="C21" s="168">
        <f>IF(ISNUMBER(VALUE(SUBSTITUTE(実質収支比率等に係る経年分析!G$49,"▲","-"))),ROUND(VALUE(SUBSTITUTE(実質収支比率等に係る経年分析!G$49,"▲","-")),2),NA())</f>
        <v>3.55</v>
      </c>
      <c r="D21" s="168">
        <f>IF(ISNUMBER(VALUE(SUBSTITUTE(実質収支比率等に係る経年分析!H$49,"▲","-"))),ROUND(VALUE(SUBSTITUTE(実質収支比率等に係る経年分析!H$49,"▲","-")),2),NA())</f>
        <v>0.09</v>
      </c>
      <c r="E21" s="168">
        <f>IF(ISNUMBER(VALUE(SUBSTITUTE(実質収支比率等に係る経年分析!I$49,"▲","-"))),ROUND(VALUE(SUBSTITUTE(実質収支比率等に係る経年分析!I$49,"▲","-")),2),NA())</f>
        <v>9.5500000000000007</v>
      </c>
      <c r="F21" s="168">
        <f>IF(ISNUMBER(VALUE(SUBSTITUTE(実質収支比率等に係る経年分析!J$49,"▲","-"))),ROUND(VALUE(SUBSTITUTE(実質収支比率等に係る経年分析!J$49,"▲","-")),2),NA())</f>
        <v>34</v>
      </c>
    </row>
    <row r="24" spans="1:11" x14ac:dyDescent="0.2">
      <c r="A24" s="142" t="s">
        <v>58</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59</v>
      </c>
      <c r="C26" s="169" t="s">
        <v>60</v>
      </c>
      <c r="D26" s="169" t="s">
        <v>59</v>
      </c>
      <c r="E26" s="169" t="s">
        <v>60</v>
      </c>
      <c r="F26" s="169" t="s">
        <v>59</v>
      </c>
      <c r="G26" s="169" t="s">
        <v>60</v>
      </c>
      <c r="H26" s="169" t="s">
        <v>59</v>
      </c>
      <c r="I26" s="169" t="s">
        <v>60</v>
      </c>
      <c r="J26" s="169" t="s">
        <v>59</v>
      </c>
      <c r="K26" s="169" t="s">
        <v>60</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0.27</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介護保険事業特別会計（介護サービス勘定）</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0.93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0.88</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0.71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1.33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1.02</v>
      </c>
    </row>
    <row r="32" spans="1:11" x14ac:dyDescent="0.2">
      <c r="A32" s="169" t="str">
        <f>IF(連結実質赤字比率に係る赤字・黒字の構成分析!C$38="",NA(),連結実質赤字比率に係る赤字・黒字の構成分析!C$38)</f>
        <v>介護保険事業特別会計（保険事業勘定）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2.29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2.0299999999999998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2.0699999999999998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2.2599999999999998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3.24</v>
      </c>
    </row>
    <row r="33" spans="1:16" x14ac:dyDescent="0.2">
      <c r="A33" s="169" t="str">
        <f>IF(連結実質赤字比率に係る赤字・黒字の構成分析!C$37="",NA(),連結実質赤字比率に係る赤字・黒字の構成分析!C$37)</f>
        <v>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1.24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1.75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2.4500000000000002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2.94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3.68</v>
      </c>
    </row>
    <row r="34" spans="1:16" x14ac:dyDescent="0.2">
      <c r="A34" s="169" t="str">
        <f>IF(連結実質赤字比率に係る赤字・黒字の構成分析!C$36="",NA(),連結実質赤字比率に係る赤字・黒字の構成分析!C$36)</f>
        <v>病院事業特別会計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1.72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2.77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6.31</v>
      </c>
    </row>
    <row r="35" spans="1:16" x14ac:dyDescent="0.2">
      <c r="A35" s="169" t="str">
        <f>IF(連結実質赤字比率に係る赤字・黒字の構成分析!C$35="",NA(),連結実質赤字比率に係る赤字・黒字の構成分析!C$35)</f>
        <v>下水道事業特別会計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0.16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3.33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4.26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7.29</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2.16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4.4800000000000004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2.29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8.83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9.57</v>
      </c>
    </row>
    <row r="39" spans="1:16" x14ac:dyDescent="0.2">
      <c r="A39" s="142" t="s">
        <v>61</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2">
      <c r="A42" s="170" t="s">
        <v>64</v>
      </c>
      <c r="B42" s="170"/>
      <c r="C42" s="170"/>
      <c r="D42" s="170">
        <f>'実質公債費比率（分子）の構造'!K$52</f>
        <v>2090</v>
      </c>
      <c r="E42" s="170"/>
      <c r="F42" s="170"/>
      <c r="G42" s="170">
        <f>'実質公債費比率（分子）の構造'!L$52</f>
        <v>2023</v>
      </c>
      <c r="H42" s="170"/>
      <c r="I42" s="170"/>
      <c r="J42" s="170">
        <f>'実質公債費比率（分子）の構造'!M$52</f>
        <v>2030</v>
      </c>
      <c r="K42" s="170"/>
      <c r="L42" s="170"/>
      <c r="M42" s="170">
        <f>'実質公債費比率（分子）の構造'!N$52</f>
        <v>2012</v>
      </c>
      <c r="N42" s="170"/>
      <c r="O42" s="170"/>
      <c r="P42" s="170">
        <f>'実質公債費比率（分子）の構造'!O$52</f>
        <v>1950</v>
      </c>
    </row>
    <row r="43" spans="1:16" x14ac:dyDescent="0.2">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66</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2">
      <c r="A45" s="170" t="s">
        <v>67</v>
      </c>
      <c r="B45" s="170">
        <f>'実質公債費比率（分子）の構造'!K$49</f>
        <v>34</v>
      </c>
      <c r="C45" s="170"/>
      <c r="D45" s="170"/>
      <c r="E45" s="170">
        <f>'実質公債費比率（分子）の構造'!L$49</f>
        <v>28</v>
      </c>
      <c r="F45" s="170"/>
      <c r="G45" s="170"/>
      <c r="H45" s="170">
        <f>'実質公債費比率（分子）の構造'!M$49</f>
        <v>21</v>
      </c>
      <c r="I45" s="170"/>
      <c r="J45" s="170"/>
      <c r="K45" s="170">
        <f>'実質公債費比率（分子）の構造'!N$49</f>
        <v>20</v>
      </c>
      <c r="L45" s="170"/>
      <c r="M45" s="170"/>
      <c r="N45" s="170">
        <f>'実質公債費比率（分子）の構造'!O$49</f>
        <v>20</v>
      </c>
      <c r="O45" s="170"/>
      <c r="P45" s="170"/>
    </row>
    <row r="46" spans="1:16" x14ac:dyDescent="0.2">
      <c r="A46" s="170" t="s">
        <v>68</v>
      </c>
      <c r="B46" s="170">
        <f>'実質公債費比率（分子）の構造'!K$48</f>
        <v>969</v>
      </c>
      <c r="C46" s="170"/>
      <c r="D46" s="170"/>
      <c r="E46" s="170">
        <f>'実質公債費比率（分子）の構造'!L$48</f>
        <v>978</v>
      </c>
      <c r="F46" s="170"/>
      <c r="G46" s="170"/>
      <c r="H46" s="170">
        <f>'実質公債費比率（分子）の構造'!M$48</f>
        <v>1026</v>
      </c>
      <c r="I46" s="170"/>
      <c r="J46" s="170"/>
      <c r="K46" s="170">
        <f>'実質公債費比率（分子）の構造'!N$48</f>
        <v>1034</v>
      </c>
      <c r="L46" s="170"/>
      <c r="M46" s="170"/>
      <c r="N46" s="170">
        <f>'実質公債費比率（分子）の構造'!O$48</f>
        <v>1021</v>
      </c>
      <c r="O46" s="170"/>
      <c r="P46" s="170"/>
    </row>
    <row r="47" spans="1:16" x14ac:dyDescent="0.2">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71</v>
      </c>
      <c r="B49" s="170">
        <f>'実質公債費比率（分子）の構造'!K$45</f>
        <v>1882</v>
      </c>
      <c r="C49" s="170"/>
      <c r="D49" s="170"/>
      <c r="E49" s="170">
        <f>'実質公債費比率（分子）の構造'!L$45</f>
        <v>1877</v>
      </c>
      <c r="F49" s="170"/>
      <c r="G49" s="170"/>
      <c r="H49" s="170">
        <f>'実質公債費比率（分子）の構造'!M$45</f>
        <v>1854</v>
      </c>
      <c r="I49" s="170"/>
      <c r="J49" s="170"/>
      <c r="K49" s="170">
        <f>'実質公債費比率（分子）の構造'!N$45</f>
        <v>1825</v>
      </c>
      <c r="L49" s="170"/>
      <c r="M49" s="170"/>
      <c r="N49" s="170">
        <f>'実質公債費比率（分子）の構造'!O$45</f>
        <v>1778</v>
      </c>
      <c r="O49" s="170"/>
      <c r="P49" s="170"/>
    </row>
    <row r="50" spans="1:16" x14ac:dyDescent="0.2">
      <c r="A50" s="170" t="s">
        <v>72</v>
      </c>
      <c r="B50" s="170" t="e">
        <f>NA()</f>
        <v>#N/A</v>
      </c>
      <c r="C50" s="170">
        <f>IF(ISNUMBER('実質公債費比率（分子）の構造'!K$53),'実質公債費比率（分子）の構造'!K$53,NA())</f>
        <v>795</v>
      </c>
      <c r="D50" s="170" t="e">
        <f>NA()</f>
        <v>#N/A</v>
      </c>
      <c r="E50" s="170" t="e">
        <f>NA()</f>
        <v>#N/A</v>
      </c>
      <c r="F50" s="170">
        <f>IF(ISNUMBER('実質公債費比率（分子）の構造'!L$53),'実質公債費比率（分子）の構造'!L$53,NA())</f>
        <v>860</v>
      </c>
      <c r="G50" s="170" t="e">
        <f>NA()</f>
        <v>#N/A</v>
      </c>
      <c r="H50" s="170" t="e">
        <f>NA()</f>
        <v>#N/A</v>
      </c>
      <c r="I50" s="170">
        <f>IF(ISNUMBER('実質公債費比率（分子）の構造'!M$53),'実質公債費比率（分子）の構造'!M$53,NA())</f>
        <v>871</v>
      </c>
      <c r="J50" s="170" t="e">
        <f>NA()</f>
        <v>#N/A</v>
      </c>
      <c r="K50" s="170" t="e">
        <f>NA()</f>
        <v>#N/A</v>
      </c>
      <c r="L50" s="170">
        <f>IF(ISNUMBER('実質公債費比率（分子）の構造'!N$53),'実質公債費比率（分子）の構造'!N$53,NA())</f>
        <v>867</v>
      </c>
      <c r="M50" s="170" t="e">
        <f>NA()</f>
        <v>#N/A</v>
      </c>
      <c r="N50" s="170" t="e">
        <f>NA()</f>
        <v>#N/A</v>
      </c>
      <c r="O50" s="170">
        <f>IF(ISNUMBER('実質公債費比率（分子）の構造'!O$53),'実質公債費比率（分子）の構造'!O$53,NA())</f>
        <v>869</v>
      </c>
      <c r="P50" s="170" t="e">
        <f>NA()</f>
        <v>#N/A</v>
      </c>
    </row>
    <row r="53" spans="1:16" x14ac:dyDescent="0.2">
      <c r="A53" s="142" t="s">
        <v>73</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2">
      <c r="A56" s="169" t="s">
        <v>44</v>
      </c>
      <c r="B56" s="169"/>
      <c r="C56" s="169"/>
      <c r="D56" s="169">
        <f>'将来負担比率（分子）の構造'!I$52</f>
        <v>18161</v>
      </c>
      <c r="E56" s="169"/>
      <c r="F56" s="169"/>
      <c r="G56" s="169">
        <f>'将来負担比率（分子）の構造'!J$52</f>
        <v>18301</v>
      </c>
      <c r="H56" s="169"/>
      <c r="I56" s="169"/>
      <c r="J56" s="169">
        <f>'将来負担比率（分子）の構造'!K$52</f>
        <v>18061</v>
      </c>
      <c r="K56" s="169"/>
      <c r="L56" s="169"/>
      <c r="M56" s="169">
        <f>'将来負担比率（分子）の構造'!L$52</f>
        <v>17806</v>
      </c>
      <c r="N56" s="169"/>
      <c r="O56" s="169"/>
      <c r="P56" s="169">
        <f>'将来負担比率（分子）の構造'!M$52</f>
        <v>17075</v>
      </c>
    </row>
    <row r="57" spans="1:16" x14ac:dyDescent="0.2">
      <c r="A57" s="169" t="s">
        <v>43</v>
      </c>
      <c r="B57" s="169"/>
      <c r="C57" s="169"/>
      <c r="D57" s="169">
        <f>'将来負担比率（分子）の構造'!I$51</f>
        <v>455</v>
      </c>
      <c r="E57" s="169"/>
      <c r="F57" s="169"/>
      <c r="G57" s="169">
        <f>'将来負担比率（分子）の構造'!J$51</f>
        <v>376</v>
      </c>
      <c r="H57" s="169"/>
      <c r="I57" s="169"/>
      <c r="J57" s="169">
        <f>'将来負担比率（分子）の構造'!K$51</f>
        <v>295</v>
      </c>
      <c r="K57" s="169"/>
      <c r="L57" s="169"/>
      <c r="M57" s="169">
        <f>'将来負担比率（分子）の構造'!L$51</f>
        <v>221</v>
      </c>
      <c r="N57" s="169"/>
      <c r="O57" s="169"/>
      <c r="P57" s="169">
        <f>'将来負担比率（分子）の構造'!M$51</f>
        <v>157</v>
      </c>
    </row>
    <row r="58" spans="1:16" x14ac:dyDescent="0.2">
      <c r="A58" s="169" t="s">
        <v>42</v>
      </c>
      <c r="B58" s="169"/>
      <c r="C58" s="169"/>
      <c r="D58" s="169">
        <f>'将来負担比率（分子）の構造'!I$50</f>
        <v>7437</v>
      </c>
      <c r="E58" s="169"/>
      <c r="F58" s="169"/>
      <c r="G58" s="169">
        <f>'将来負担比率（分子）の構造'!J$50</f>
        <v>7591</v>
      </c>
      <c r="H58" s="169"/>
      <c r="I58" s="169"/>
      <c r="J58" s="169">
        <f>'将来負担比率（分子）の構造'!K$50</f>
        <v>7787</v>
      </c>
      <c r="K58" s="169"/>
      <c r="L58" s="169"/>
      <c r="M58" s="169">
        <f>'将来負担比率（分子）の構造'!L$50</f>
        <v>8342</v>
      </c>
      <c r="N58" s="169"/>
      <c r="O58" s="169"/>
      <c r="P58" s="169">
        <f>'将来負担比率（分子）の構造'!M$50</f>
        <v>11429</v>
      </c>
    </row>
    <row r="59" spans="1:16" x14ac:dyDescent="0.2">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36</v>
      </c>
      <c r="B62" s="169">
        <f>'将来負担比率（分子）の構造'!I$45</f>
        <v>1606</v>
      </c>
      <c r="C62" s="169"/>
      <c r="D62" s="169"/>
      <c r="E62" s="169">
        <f>'将来負担比率（分子）の構造'!J$45</f>
        <v>1629</v>
      </c>
      <c r="F62" s="169"/>
      <c r="G62" s="169"/>
      <c r="H62" s="169">
        <f>'将来負担比率（分子）の構造'!K$45</f>
        <v>1645</v>
      </c>
      <c r="I62" s="169"/>
      <c r="J62" s="169"/>
      <c r="K62" s="169">
        <f>'将来負担比率（分子）の構造'!L$45</f>
        <v>1657</v>
      </c>
      <c r="L62" s="169"/>
      <c r="M62" s="169"/>
      <c r="N62" s="169">
        <f>'将来負担比率（分子）の構造'!M$45</f>
        <v>1634</v>
      </c>
      <c r="O62" s="169"/>
      <c r="P62" s="169"/>
    </row>
    <row r="63" spans="1:16" x14ac:dyDescent="0.2">
      <c r="A63" s="169" t="s">
        <v>35</v>
      </c>
      <c r="B63" s="169">
        <f>'将来負担比率（分子）の構造'!I$44</f>
        <v>161</v>
      </c>
      <c r="C63" s="169"/>
      <c r="D63" s="169"/>
      <c r="E63" s="169">
        <f>'将来負担比率（分子）の構造'!J$44</f>
        <v>130</v>
      </c>
      <c r="F63" s="169"/>
      <c r="G63" s="169"/>
      <c r="H63" s="169">
        <f>'将来負担比率（分子）の構造'!K$44</f>
        <v>105</v>
      </c>
      <c r="I63" s="169"/>
      <c r="J63" s="169"/>
      <c r="K63" s="169">
        <f>'将来負担比率（分子）の構造'!L$44</f>
        <v>102</v>
      </c>
      <c r="L63" s="169"/>
      <c r="M63" s="169"/>
      <c r="N63" s="169">
        <f>'将来負担比率（分子）の構造'!M$44</f>
        <v>91</v>
      </c>
      <c r="O63" s="169"/>
      <c r="P63" s="169"/>
    </row>
    <row r="64" spans="1:16" x14ac:dyDescent="0.2">
      <c r="A64" s="169" t="s">
        <v>34</v>
      </c>
      <c r="B64" s="169">
        <f>'将来負担比率（分子）の構造'!I$43</f>
        <v>11109</v>
      </c>
      <c r="C64" s="169"/>
      <c r="D64" s="169"/>
      <c r="E64" s="169">
        <f>'将来負担比率（分子）の構造'!J$43</f>
        <v>11563</v>
      </c>
      <c r="F64" s="169"/>
      <c r="G64" s="169"/>
      <c r="H64" s="169">
        <f>'将来負担比率（分子）の構造'!K$43</f>
        <v>11404</v>
      </c>
      <c r="I64" s="169"/>
      <c r="J64" s="169"/>
      <c r="K64" s="169">
        <f>'将来負担比率（分子）の構造'!L$43</f>
        <v>11074</v>
      </c>
      <c r="L64" s="169"/>
      <c r="M64" s="169"/>
      <c r="N64" s="169">
        <f>'将来負担比率（分子）の構造'!M$43</f>
        <v>10732</v>
      </c>
      <c r="O64" s="169"/>
      <c r="P64" s="169"/>
    </row>
    <row r="65" spans="1:16" x14ac:dyDescent="0.2">
      <c r="A65" s="169" t="s">
        <v>33</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32</v>
      </c>
      <c r="B66" s="169">
        <f>'将来負担比率（分子）の構造'!I$41</f>
        <v>16452</v>
      </c>
      <c r="C66" s="169"/>
      <c r="D66" s="169"/>
      <c r="E66" s="169">
        <f>'将来負担比率（分子）の構造'!J$41</f>
        <v>16538</v>
      </c>
      <c r="F66" s="169"/>
      <c r="G66" s="169"/>
      <c r="H66" s="169">
        <f>'将来負担比率（分子）の構造'!K$41</f>
        <v>16031</v>
      </c>
      <c r="I66" s="169"/>
      <c r="J66" s="169"/>
      <c r="K66" s="169">
        <f>'将来負担比率（分子）の構造'!L$41</f>
        <v>15494</v>
      </c>
      <c r="L66" s="169"/>
      <c r="M66" s="169"/>
      <c r="N66" s="169">
        <f>'将来負担比率（分子）の構造'!M$41</f>
        <v>14820</v>
      </c>
      <c r="O66" s="169"/>
      <c r="P66" s="169"/>
    </row>
    <row r="67" spans="1:16" x14ac:dyDescent="0.2">
      <c r="A67" s="169" t="s">
        <v>76</v>
      </c>
      <c r="B67" s="169" t="e">
        <f>NA()</f>
        <v>#N/A</v>
      </c>
      <c r="C67" s="169">
        <f>IF(ISNUMBER('将来負担比率（分子）の構造'!I$53), IF('将来負担比率（分子）の構造'!I$53 &lt; 0, 0, '将来負担比率（分子）の構造'!I$53), NA())</f>
        <v>3274</v>
      </c>
      <c r="D67" s="169" t="e">
        <f>NA()</f>
        <v>#N/A</v>
      </c>
      <c r="E67" s="169" t="e">
        <f>NA()</f>
        <v>#N/A</v>
      </c>
      <c r="F67" s="169">
        <f>IF(ISNUMBER('将来負担比率（分子）の構造'!J$53), IF('将来負担比率（分子）の構造'!J$53 &lt; 0, 0, '将来負担比率（分子）の構造'!J$53), NA())</f>
        <v>3593</v>
      </c>
      <c r="G67" s="169" t="e">
        <f>NA()</f>
        <v>#N/A</v>
      </c>
      <c r="H67" s="169" t="e">
        <f>NA()</f>
        <v>#N/A</v>
      </c>
      <c r="I67" s="169">
        <f>IF(ISNUMBER('将来負担比率（分子）の構造'!K$53), IF('将来負担比率（分子）の構造'!K$53 &lt; 0, 0, '将来負担比率（分子）の構造'!K$53), NA())</f>
        <v>3042</v>
      </c>
      <c r="J67" s="169" t="e">
        <f>NA()</f>
        <v>#N/A</v>
      </c>
      <c r="K67" s="169" t="e">
        <f>NA()</f>
        <v>#N/A</v>
      </c>
      <c r="L67" s="169">
        <f>IF(ISNUMBER('将来負担比率（分子）の構造'!L$53), IF('将来負担比率（分子）の構造'!L$53 &lt; 0, 0, '将来負担比率（分子）の構造'!L$53), NA())</f>
        <v>1958</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77</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78</v>
      </c>
      <c r="B72" s="173">
        <f>基金残高に係る経年分析!F55</f>
        <v>6104</v>
      </c>
      <c r="C72" s="173">
        <f>基金残高に係る経年分析!G55</f>
        <v>6375</v>
      </c>
      <c r="D72" s="173">
        <f>基金残高に係る経年分析!H55</f>
        <v>9318</v>
      </c>
    </row>
    <row r="73" spans="1:16" x14ac:dyDescent="0.2">
      <c r="A73" s="172" t="s">
        <v>79</v>
      </c>
      <c r="B73" s="173">
        <f>基金残高に係る経年分析!F56</f>
        <v>532</v>
      </c>
      <c r="C73" s="173">
        <f>基金残高に係る経年分析!G56</f>
        <v>612</v>
      </c>
      <c r="D73" s="173">
        <f>基金残高に係る経年分析!H56</f>
        <v>612</v>
      </c>
    </row>
    <row r="74" spans="1:16" x14ac:dyDescent="0.2">
      <c r="A74" s="172" t="s">
        <v>80</v>
      </c>
      <c r="B74" s="173">
        <f>基金残高に係る経年分析!F57</f>
        <v>1868</v>
      </c>
      <c r="C74" s="173">
        <f>基金残高に係る経年分析!G57</f>
        <v>1908</v>
      </c>
      <c r="D74" s="173">
        <f>基金残高に係る経年分析!H57</f>
        <v>1970</v>
      </c>
    </row>
  </sheetData>
  <sheetProtection algorithmName="SHA-512" hashValue="VTTSNR+wOI4eGwtjtkftCyGjHizVXSk5RuuHpqU1U8/2Ekg1zVFAbl68F4UdoN9/4CGvozNkKfB1sAbrSqr1mA==" saltValue="FNTswv7lAWzKdXuN2T636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SAC2055</cp:lastModifiedBy>
  <cp:lastPrinted>2024-08-28T08:07:02Z</cp:lastPrinted>
  <dcterms:created xsi:type="dcterms:W3CDTF">2024-02-05T02:57:45Z</dcterms:created>
  <dcterms:modified xsi:type="dcterms:W3CDTF">2024-08-28T08:07:09Z</dcterms:modified>
  <cp:category/>
</cp:coreProperties>
</file>