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A99FF84E-3D22-4BB7-ABA4-691F36B5363A}" xr6:coauthVersionLast="47" xr6:coauthVersionMax="47" xr10:uidLastSave="{00000000-0000-0000-0000-000000000000}"/>
  <bookViews>
    <workbookView xWindow="-120" yWindow="-120" windowWidth="20730" windowHeight="11040" tabRatio="836" firstSheet="10" activeTab="11" xr2:uid="{00000000-000D-0000-FFFF-FFFF00000000}"/>
  </bookViews>
  <sheets>
    <sheet name="【指定申請書】別紙様式第二号（一）" sheetId="304" r:id="rId1"/>
    <sheet name="【指定申請書】裏面（別紙様式第二号（一））" sheetId="305" r:id="rId2"/>
    <sheet name="【指定更新申請書】別紙様式第二号（二）" sheetId="306" r:id="rId3"/>
    <sheet name="【廃止休止届書】別紙様式第二号（三）" sheetId="307" r:id="rId4"/>
    <sheet name="【変更届出書】別紙様式第二号（四）" sheetId="223" r:id="rId5"/>
    <sheet name="【再開届出書】別紙様式第二号（五）" sheetId="308" r:id="rId6"/>
    <sheet name="【指定辞退届出書】別紙様式第二号（六）" sheetId="309" r:id="rId7"/>
    <sheet name="【地域密着型通所介護】付表第二号（三）" sheetId="232" r:id="rId8"/>
    <sheet name="【地域密着型通所介護】（参考）付表第二号（三）" sheetId="233" r:id="rId9"/>
    <sheet name="チェックリスト " sheetId="310" r:id="rId10"/>
    <sheet name="シフト表" sheetId="311" r:id="rId11"/>
    <sheet name="シフト記号表（勤務時間帯）" sheetId="312" r:id="rId12"/>
    <sheet name="記入方法" sheetId="313" r:id="rId13"/>
    <sheet name="標準様式３" sheetId="315" r:id="rId14"/>
    <sheet name="標準様式５" sheetId="317" r:id="rId15"/>
    <sheet name="標準様式６" sheetId="318" r:id="rId16"/>
    <sheet name="別紙① " sheetId="319" r:id="rId17"/>
    <sheet name="別紙③" sheetId="321" r:id="rId18"/>
  </sheets>
  <externalReferences>
    <externalReference r:id="rId19"/>
  </externalReferences>
  <definedNames>
    <definedName name="【記載例】シフト記号" localSheetId="11">'シフト記号表（勤務時間帯）'!$C$6:$C$35</definedName>
    <definedName name="【記載例】シフト記号">#REF!</definedName>
    <definedName name="【記載例】シフト記号表">#REF!</definedName>
    <definedName name="_xlnm.Print_Area" localSheetId="5">'【再開届出書】別紙様式第二号（五）'!$A$1:$AK$35</definedName>
    <definedName name="_xlnm.Print_Area" localSheetId="2">'【指定更新申請書】別紙様式第二号（二）'!$A$1:$AH$65</definedName>
    <definedName name="_xlnm.Print_Area" localSheetId="6">'【指定辞退届出書】別紙様式第二号（六）'!$A$1:$AK$44</definedName>
    <definedName name="_xlnm.Print_Area" localSheetId="0">'【指定申請書】別紙様式第二号（一）'!$A$1:$AJ$58</definedName>
    <definedName name="_xlnm.Print_Area" localSheetId="1">'【指定申請書】裏面（別紙様式第二号（一））'!$A$1:$O$28</definedName>
    <definedName name="_xlnm.Print_Area" localSheetId="8">'【地域密着型通所介護】（参考）付表第二号（三）'!$A$1:$T$92</definedName>
    <definedName name="_xlnm.Print_Area" localSheetId="7">'【地域密着型通所介護】付表第二号（三）'!$A$1:$T$111</definedName>
    <definedName name="_xlnm.Print_Area" localSheetId="3">'【廃止休止届書】別紙様式第二号（三）'!$A$1:$AK$57</definedName>
    <definedName name="_xlnm.Print_Area" localSheetId="4">'【変更届出書】別紙様式第二号（四）'!$A$1:$AI$54</definedName>
    <definedName name="_xlnm.Print_Area" localSheetId="10">シフト表!$A$1:$BF$72</definedName>
    <definedName name="_xlnm.Print_Area" localSheetId="9">'チェックリスト '!$A$1:$H$30</definedName>
    <definedName name="_xlnm.Print_Area" localSheetId="12">記入方法!$B$1:$P$84</definedName>
    <definedName name="_xlnm.Print_Area" localSheetId="14">標準様式５!$A$1:$D$18</definedName>
    <definedName name="_xlnm.Print_Area" localSheetId="15">標準様式６!$A$1:$L$24</definedName>
    <definedName name="_xlnm.Print_Area" localSheetId="16">'別紙① '!$A$1:$D$22</definedName>
    <definedName name="_xlnm.Print_Area" localSheetId="17">別紙③!$A$1:$D$21</definedName>
    <definedName name="_xlnm.Print_Titles" localSheetId="10">シフト表!$1:$21</definedName>
    <definedName name="オペレーター">#REF!</definedName>
    <definedName name="シフト記号表">[1]シフト記号表!$C$6:$C$47</definedName>
    <definedName name="医師">#REF!</definedName>
    <definedName name="栄養士">#REF!</definedName>
    <definedName name="介護支援専門員">#REF!</definedName>
    <definedName name="介護従業者">#REF!</definedName>
    <definedName name="介護職員">#REF!</definedName>
    <definedName name="介護予防支援担当職員">#REF!</definedName>
    <definedName name="看護職員">#REF!</definedName>
    <definedName name="管理者">#REF!</definedName>
    <definedName name="機能訓練指導員">#REF!</definedName>
    <definedName name="計画作成責任者">#REF!</definedName>
    <definedName name="計画作成担当者">#REF!</definedName>
    <definedName name="言語聴覚士">#REF!</definedName>
    <definedName name="作業療法士">#REF!</definedName>
    <definedName name="職種">#REF!</definedName>
    <definedName name="生活相談員">#REF!</definedName>
    <definedName name="訪問介護員">#REF!</definedName>
    <definedName name="面接相談員">#REF!</definedName>
    <definedName name="理学療法士">#REF!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5" i="312" l="1"/>
  <c r="Q25" i="312"/>
  <c r="K25" i="312"/>
  <c r="S24" i="312"/>
  <c r="U24" i="312" s="1"/>
  <c r="Q24" i="312"/>
  <c r="K24" i="312"/>
  <c r="S23" i="312"/>
  <c r="U23" i="312" s="1"/>
  <c r="Q23" i="312"/>
  <c r="K23" i="312"/>
  <c r="S22" i="312"/>
  <c r="Q22" i="312"/>
  <c r="K22" i="312"/>
  <c r="S21" i="312"/>
  <c r="U21" i="312" s="1"/>
  <c r="Q21" i="312"/>
  <c r="K21" i="312"/>
  <c r="S20" i="312"/>
  <c r="U20" i="312" s="1"/>
  <c r="Q20" i="312"/>
  <c r="K20" i="312"/>
  <c r="S19" i="312"/>
  <c r="Q19" i="312"/>
  <c r="K19" i="312"/>
  <c r="S18" i="312"/>
  <c r="U18" i="312" s="1"/>
  <c r="Q18" i="312"/>
  <c r="K18" i="312"/>
  <c r="S17" i="312"/>
  <c r="U17" i="312" s="1"/>
  <c r="Q17" i="312"/>
  <c r="K17" i="312"/>
  <c r="S16" i="312"/>
  <c r="Q16" i="312"/>
  <c r="K16" i="312"/>
  <c r="S15" i="312"/>
  <c r="U15" i="312" s="1"/>
  <c r="Q15" i="312"/>
  <c r="K15" i="312"/>
  <c r="S14" i="312"/>
  <c r="U14" i="312" s="1"/>
  <c r="Q14" i="312"/>
  <c r="K14" i="312"/>
  <c r="S13" i="312"/>
  <c r="Q13" i="312"/>
  <c r="K13" i="312"/>
  <c r="S12" i="312"/>
  <c r="U12" i="312" s="1"/>
  <c r="Q12" i="312"/>
  <c r="K12" i="312"/>
  <c r="S11" i="312"/>
  <c r="U11" i="312" s="1"/>
  <c r="Q11" i="312"/>
  <c r="K11" i="312"/>
  <c r="S10" i="312"/>
  <c r="Q10" i="312"/>
  <c r="K10" i="312"/>
  <c r="S9" i="312"/>
  <c r="U9" i="312" s="1"/>
  <c r="Q9" i="312"/>
  <c r="K9" i="312"/>
  <c r="S8" i="312"/>
  <c r="Q8" i="312"/>
  <c r="K8" i="312"/>
  <c r="S7" i="312"/>
  <c r="Q7" i="312"/>
  <c r="K7" i="312"/>
  <c r="S23" i="311" s="1"/>
  <c r="S6" i="312"/>
  <c r="Q6" i="312"/>
  <c r="K6" i="312"/>
  <c r="AW72" i="311"/>
  <c r="AV72" i="311"/>
  <c r="AU72" i="311"/>
  <c r="AT72" i="311"/>
  <c r="AS72" i="311"/>
  <c r="AR72" i="311"/>
  <c r="AQ72" i="311"/>
  <c r="AP72" i="311"/>
  <c r="AO72" i="311"/>
  <c r="AN72" i="311"/>
  <c r="AM72" i="311"/>
  <c r="AL72" i="311"/>
  <c r="AK72" i="311"/>
  <c r="AJ72" i="311"/>
  <c r="AI72" i="311"/>
  <c r="AH72" i="311"/>
  <c r="AG72" i="311"/>
  <c r="AF72" i="311"/>
  <c r="AE72" i="311"/>
  <c r="AD72" i="311"/>
  <c r="AC72" i="311"/>
  <c r="AB72" i="311"/>
  <c r="AA72" i="311"/>
  <c r="Z72" i="311"/>
  <c r="Y72" i="311"/>
  <c r="X72" i="311"/>
  <c r="W72" i="311"/>
  <c r="V72" i="311"/>
  <c r="U72" i="311"/>
  <c r="T72" i="311"/>
  <c r="S72" i="311"/>
  <c r="AN70" i="311"/>
  <c r="AW67" i="311"/>
  <c r="AV67" i="311"/>
  <c r="AU67" i="311"/>
  <c r="AT67" i="311"/>
  <c r="AS67" i="311"/>
  <c r="AR67" i="311"/>
  <c r="AQ67" i="311"/>
  <c r="AP67" i="311"/>
  <c r="AO67" i="311"/>
  <c r="AN67" i="311"/>
  <c r="AM67" i="311"/>
  <c r="AL67" i="311"/>
  <c r="AK67" i="311"/>
  <c r="AJ67" i="311"/>
  <c r="AI67" i="311"/>
  <c r="AH67" i="311"/>
  <c r="AG67" i="311"/>
  <c r="AF67" i="311"/>
  <c r="AE67" i="311"/>
  <c r="AD67" i="311"/>
  <c r="AC67" i="311"/>
  <c r="AB67" i="311"/>
  <c r="AA67" i="311"/>
  <c r="Z67" i="311"/>
  <c r="Y67" i="311"/>
  <c r="X67" i="311"/>
  <c r="W67" i="311"/>
  <c r="V67" i="311"/>
  <c r="U67" i="311"/>
  <c r="T67" i="311"/>
  <c r="S67" i="311"/>
  <c r="AO62" i="311"/>
  <c r="AW60" i="311"/>
  <c r="AV60" i="311"/>
  <c r="AU60" i="311"/>
  <c r="AT60" i="311"/>
  <c r="AS60" i="311"/>
  <c r="AR60" i="311"/>
  <c r="AQ60" i="311"/>
  <c r="AP60" i="311"/>
  <c r="AO60" i="311"/>
  <c r="AN60" i="311"/>
  <c r="AM60" i="311"/>
  <c r="AL60" i="311"/>
  <c r="AK60" i="311"/>
  <c r="AJ60" i="311"/>
  <c r="AI60" i="311"/>
  <c r="AH60" i="311"/>
  <c r="AG60" i="311"/>
  <c r="AF60" i="311"/>
  <c r="AE60" i="311"/>
  <c r="AD60" i="311"/>
  <c r="AC60" i="311"/>
  <c r="AB60" i="311"/>
  <c r="AA60" i="311"/>
  <c r="Z60" i="311"/>
  <c r="Y60" i="311"/>
  <c r="X60" i="311"/>
  <c r="W60" i="311"/>
  <c r="V60" i="311"/>
  <c r="U60" i="311"/>
  <c r="T60" i="311"/>
  <c r="S60" i="311"/>
  <c r="F60" i="311"/>
  <c r="AW59" i="311"/>
  <c r="AV59" i="311"/>
  <c r="AU59" i="311"/>
  <c r="AT59" i="311"/>
  <c r="AS59" i="311"/>
  <c r="AR59" i="311"/>
  <c r="AQ59" i="311"/>
  <c r="AP59" i="311"/>
  <c r="AO59" i="311"/>
  <c r="AN59" i="311"/>
  <c r="AM59" i="311"/>
  <c r="AL59" i="311"/>
  <c r="AK59" i="311"/>
  <c r="AJ59" i="311"/>
  <c r="AI59" i="311"/>
  <c r="AH59" i="311"/>
  <c r="AG59" i="311"/>
  <c r="AF59" i="311"/>
  <c r="AE59" i="311"/>
  <c r="AD59" i="311"/>
  <c r="AC59" i="311"/>
  <c r="AB59" i="311"/>
  <c r="AA59" i="311"/>
  <c r="Z59" i="311"/>
  <c r="Y59" i="311"/>
  <c r="X59" i="311"/>
  <c r="W59" i="311"/>
  <c r="V59" i="311"/>
  <c r="U59" i="311"/>
  <c r="T59" i="311"/>
  <c r="S59" i="311"/>
  <c r="AW57" i="311"/>
  <c r="AV57" i="311"/>
  <c r="AU57" i="311"/>
  <c r="AT57" i="311"/>
  <c r="AS57" i="311"/>
  <c r="AR57" i="311"/>
  <c r="AQ57" i="311"/>
  <c r="AP57" i="311"/>
  <c r="AO57" i="311"/>
  <c r="AN57" i="311"/>
  <c r="AM57" i="311"/>
  <c r="AL57" i="311"/>
  <c r="AK57" i="311"/>
  <c r="AJ57" i="311"/>
  <c r="AI57" i="311"/>
  <c r="AH57" i="311"/>
  <c r="AG57" i="311"/>
  <c r="AF57" i="311"/>
  <c r="AE57" i="311"/>
  <c r="AD57" i="311"/>
  <c r="AC57" i="311"/>
  <c r="AB57" i="311"/>
  <c r="AA57" i="311"/>
  <c r="Z57" i="311"/>
  <c r="Y57" i="311"/>
  <c r="X57" i="311"/>
  <c r="W57" i="311"/>
  <c r="V57" i="311"/>
  <c r="U57" i="311"/>
  <c r="T57" i="311"/>
  <c r="S57" i="311"/>
  <c r="F57" i="311"/>
  <c r="AW56" i="311"/>
  <c r="AV56" i="311"/>
  <c r="AU56" i="311"/>
  <c r="AT56" i="311"/>
  <c r="AS56" i="311"/>
  <c r="AR56" i="311"/>
  <c r="AQ56" i="311"/>
  <c r="AP56" i="311"/>
  <c r="AO56" i="311"/>
  <c r="AN56" i="311"/>
  <c r="AM56" i="311"/>
  <c r="AL56" i="311"/>
  <c r="AK56" i="311"/>
  <c r="AJ56" i="311"/>
  <c r="AI56" i="311"/>
  <c r="AH56" i="311"/>
  <c r="AG56" i="311"/>
  <c r="AF56" i="311"/>
  <c r="AE56" i="311"/>
  <c r="AD56" i="311"/>
  <c r="AC56" i="311"/>
  <c r="AB56" i="311"/>
  <c r="AA56" i="311"/>
  <c r="Z56" i="311"/>
  <c r="Y56" i="311"/>
  <c r="X56" i="311"/>
  <c r="W56" i="311"/>
  <c r="V56" i="311"/>
  <c r="U56" i="311"/>
  <c r="T56" i="311"/>
  <c r="S56" i="311"/>
  <c r="AW54" i="311"/>
  <c r="AV54" i="311"/>
  <c r="AU54" i="311"/>
  <c r="AT54" i="311"/>
  <c r="AS54" i="311"/>
  <c r="AR54" i="311"/>
  <c r="AQ54" i="311"/>
  <c r="AP54" i="311"/>
  <c r="AO54" i="311"/>
  <c r="AN54" i="311"/>
  <c r="AM54" i="311"/>
  <c r="AL54" i="311"/>
  <c r="AK54" i="311"/>
  <c r="AJ54" i="311"/>
  <c r="AI54" i="311"/>
  <c r="AH54" i="311"/>
  <c r="AG54" i="311"/>
  <c r="AF54" i="311"/>
  <c r="AE54" i="311"/>
  <c r="AD54" i="311"/>
  <c r="AC54" i="311"/>
  <c r="AB54" i="311"/>
  <c r="AA54" i="311"/>
  <c r="Z54" i="311"/>
  <c r="Y54" i="311"/>
  <c r="X54" i="311"/>
  <c r="W54" i="311"/>
  <c r="V54" i="311"/>
  <c r="U54" i="311"/>
  <c r="T54" i="311"/>
  <c r="S54" i="311"/>
  <c r="F54" i="311"/>
  <c r="AW53" i="311"/>
  <c r="AV53" i="311"/>
  <c r="AU53" i="311"/>
  <c r="AT53" i="311"/>
  <c r="AS53" i="311"/>
  <c r="AR53" i="311"/>
  <c r="AQ53" i="311"/>
  <c r="AP53" i="311"/>
  <c r="AO53" i="311"/>
  <c r="AN53" i="311"/>
  <c r="AM53" i="311"/>
  <c r="AL53" i="311"/>
  <c r="AK53" i="311"/>
  <c r="AJ53" i="311"/>
  <c r="AI53" i="311"/>
  <c r="AH53" i="311"/>
  <c r="AG53" i="311"/>
  <c r="AF53" i="311"/>
  <c r="AE53" i="311"/>
  <c r="AD53" i="311"/>
  <c r="AC53" i="311"/>
  <c r="AB53" i="311"/>
  <c r="AA53" i="311"/>
  <c r="Z53" i="311"/>
  <c r="Y53" i="311"/>
  <c r="X53" i="311"/>
  <c r="W53" i="311"/>
  <c r="V53" i="311"/>
  <c r="U53" i="311"/>
  <c r="T53" i="311"/>
  <c r="S53" i="311"/>
  <c r="AW51" i="311"/>
  <c r="AV51" i="311"/>
  <c r="AU51" i="311"/>
  <c r="AT51" i="311"/>
  <c r="AS51" i="311"/>
  <c r="AR51" i="311"/>
  <c r="AQ51" i="311"/>
  <c r="AP51" i="311"/>
  <c r="AO51" i="311"/>
  <c r="AN51" i="311"/>
  <c r="AM51" i="311"/>
  <c r="AL51" i="311"/>
  <c r="AK51" i="311"/>
  <c r="AJ51" i="311"/>
  <c r="AI51" i="311"/>
  <c r="AH51" i="311"/>
  <c r="AG51" i="311"/>
  <c r="AF51" i="311"/>
  <c r="AE51" i="311"/>
  <c r="AD51" i="311"/>
  <c r="AC51" i="311"/>
  <c r="AB51" i="311"/>
  <c r="AA51" i="311"/>
  <c r="Z51" i="311"/>
  <c r="Y51" i="311"/>
  <c r="X51" i="311"/>
  <c r="W51" i="311"/>
  <c r="V51" i="311"/>
  <c r="U51" i="311"/>
  <c r="T51" i="311"/>
  <c r="S51" i="311"/>
  <c r="F51" i="311"/>
  <c r="AW50" i="311"/>
  <c r="AV50" i="311"/>
  <c r="AU50" i="311"/>
  <c r="AT50" i="311"/>
  <c r="AS50" i="311"/>
  <c r="AR50" i="311"/>
  <c r="AQ50" i="311"/>
  <c r="AP50" i="311"/>
  <c r="AO50" i="311"/>
  <c r="AN50" i="311"/>
  <c r="AM50" i="311"/>
  <c r="AL50" i="311"/>
  <c r="AK50" i="311"/>
  <c r="AJ50" i="311"/>
  <c r="AI50" i="311"/>
  <c r="AH50" i="311"/>
  <c r="AG50" i="311"/>
  <c r="AF50" i="311"/>
  <c r="AE50" i="311"/>
  <c r="AD50" i="311"/>
  <c r="AC50" i="311"/>
  <c r="AB50" i="311"/>
  <c r="AA50" i="311"/>
  <c r="Z50" i="311"/>
  <c r="Y50" i="311"/>
  <c r="X50" i="311"/>
  <c r="W50" i="311"/>
  <c r="V50" i="311"/>
  <c r="U50" i="311"/>
  <c r="T50" i="311"/>
  <c r="S50" i="311"/>
  <c r="AW48" i="311"/>
  <c r="AV48" i="311"/>
  <c r="AU48" i="311"/>
  <c r="AT48" i="311"/>
  <c r="AS48" i="311"/>
  <c r="AR48" i="311"/>
  <c r="AQ48" i="311"/>
  <c r="AP48" i="311"/>
  <c r="AO48" i="311"/>
  <c r="AN48" i="311"/>
  <c r="AM48" i="311"/>
  <c r="AL48" i="311"/>
  <c r="AK48" i="311"/>
  <c r="AJ48" i="311"/>
  <c r="AI48" i="311"/>
  <c r="AH48" i="311"/>
  <c r="AG48" i="311"/>
  <c r="AF48" i="311"/>
  <c r="AE48" i="311"/>
  <c r="AD48" i="311"/>
  <c r="AC48" i="311"/>
  <c r="AB48" i="311"/>
  <c r="AA48" i="311"/>
  <c r="Z48" i="311"/>
  <c r="Y48" i="311"/>
  <c r="X48" i="311"/>
  <c r="W48" i="311"/>
  <c r="V48" i="311"/>
  <c r="U48" i="311"/>
  <c r="T48" i="311"/>
  <c r="S48" i="311"/>
  <c r="F48" i="311"/>
  <c r="AW47" i="311"/>
  <c r="AV47" i="311"/>
  <c r="AU47" i="311"/>
  <c r="AT47" i="311"/>
  <c r="AS47" i="311"/>
  <c r="AR47" i="311"/>
  <c r="AQ47" i="311"/>
  <c r="AP47" i="311"/>
  <c r="AO47" i="311"/>
  <c r="AN47" i="311"/>
  <c r="AM47" i="311"/>
  <c r="AL47" i="311"/>
  <c r="AK47" i="311"/>
  <c r="AJ47" i="311"/>
  <c r="AI47" i="311"/>
  <c r="AH47" i="311"/>
  <c r="AG47" i="311"/>
  <c r="AF47" i="311"/>
  <c r="AE47" i="311"/>
  <c r="AD47" i="311"/>
  <c r="AC47" i="311"/>
  <c r="AB47" i="311"/>
  <c r="AA47" i="311"/>
  <c r="Z47" i="311"/>
  <c r="Y47" i="311"/>
  <c r="X47" i="311"/>
  <c r="W47" i="311"/>
  <c r="V47" i="311"/>
  <c r="U47" i="311"/>
  <c r="T47" i="311"/>
  <c r="S47" i="311"/>
  <c r="B46" i="311"/>
  <c r="B49" i="311" s="1"/>
  <c r="B52" i="311" s="1"/>
  <c r="B55" i="311" s="1"/>
  <c r="B58" i="311" s="1"/>
  <c r="AW45" i="311"/>
  <c r="AV45" i="311"/>
  <c r="AU45" i="311"/>
  <c r="AT45" i="311"/>
  <c r="AS45" i="311"/>
  <c r="AR45" i="311"/>
  <c r="AQ45" i="311"/>
  <c r="AP45" i="311"/>
  <c r="AO45" i="311"/>
  <c r="AN45" i="311"/>
  <c r="AM45" i="311"/>
  <c r="AL45" i="311"/>
  <c r="AK45" i="311"/>
  <c r="AJ45" i="311"/>
  <c r="AI45" i="311"/>
  <c r="AH45" i="311"/>
  <c r="AG45" i="311"/>
  <c r="AF45" i="311"/>
  <c r="AE45" i="311"/>
  <c r="AD45" i="311"/>
  <c r="AC45" i="311"/>
  <c r="AB45" i="311"/>
  <c r="AA45" i="311"/>
  <c r="Z45" i="311"/>
  <c r="Y45" i="311"/>
  <c r="X45" i="311"/>
  <c r="W45" i="311"/>
  <c r="V45" i="311"/>
  <c r="U45" i="311"/>
  <c r="T45" i="311"/>
  <c r="S45" i="311"/>
  <c r="F45" i="311"/>
  <c r="AW44" i="311"/>
  <c r="AV44" i="311"/>
  <c r="AU44" i="311"/>
  <c r="AT44" i="311"/>
  <c r="AS44" i="311"/>
  <c r="AR44" i="311"/>
  <c r="AQ44" i="311"/>
  <c r="AP44" i="311"/>
  <c r="AO44" i="311"/>
  <c r="AN44" i="311"/>
  <c r="AM44" i="311"/>
  <c r="AL44" i="311"/>
  <c r="AK44" i="311"/>
  <c r="AJ44" i="311"/>
  <c r="AI44" i="311"/>
  <c r="AH44" i="311"/>
  <c r="AG44" i="311"/>
  <c r="AF44" i="311"/>
  <c r="AE44" i="311"/>
  <c r="AD44" i="311"/>
  <c r="AC44" i="311"/>
  <c r="AB44" i="311"/>
  <c r="AA44" i="311"/>
  <c r="Z44" i="311"/>
  <c r="Y44" i="311"/>
  <c r="X44" i="311"/>
  <c r="W44" i="311"/>
  <c r="V44" i="311"/>
  <c r="U44" i="311"/>
  <c r="T44" i="311"/>
  <c r="S44" i="311"/>
  <c r="AW42" i="311"/>
  <c r="AV42" i="311"/>
  <c r="AU42" i="311"/>
  <c r="AT42" i="311"/>
  <c r="AS42" i="311"/>
  <c r="AR42" i="311"/>
  <c r="AQ42" i="311"/>
  <c r="AP42" i="311"/>
  <c r="AO42" i="311"/>
  <c r="AN42" i="311"/>
  <c r="AM42" i="311"/>
  <c r="AL42" i="311"/>
  <c r="AK42" i="311"/>
  <c r="AJ42" i="311"/>
  <c r="AI42" i="311"/>
  <c r="AH42" i="311"/>
  <c r="AG42" i="311"/>
  <c r="AF42" i="311"/>
  <c r="AE42" i="311"/>
  <c r="AD42" i="311"/>
  <c r="AC42" i="311"/>
  <c r="AB42" i="311"/>
  <c r="AA42" i="311"/>
  <c r="Z42" i="311"/>
  <c r="Y42" i="311"/>
  <c r="X42" i="311"/>
  <c r="W42" i="311"/>
  <c r="V42" i="311"/>
  <c r="U42" i="311"/>
  <c r="T42" i="311"/>
  <c r="S42" i="311"/>
  <c r="F42" i="311"/>
  <c r="AW41" i="311"/>
  <c r="AV41" i="311"/>
  <c r="AU41" i="311"/>
  <c r="AT41" i="311"/>
  <c r="AS41" i="311"/>
  <c r="AR41" i="311"/>
  <c r="AQ41" i="311"/>
  <c r="AP41" i="311"/>
  <c r="AO41" i="311"/>
  <c r="AN41" i="311"/>
  <c r="AM41" i="311"/>
  <c r="AL41" i="311"/>
  <c r="AK41" i="311"/>
  <c r="AJ41" i="311"/>
  <c r="AI41" i="311"/>
  <c r="AH41" i="311"/>
  <c r="AG41" i="311"/>
  <c r="AF41" i="311"/>
  <c r="AE41" i="311"/>
  <c r="AD41" i="311"/>
  <c r="AC41" i="311"/>
  <c r="AB41" i="311"/>
  <c r="AA41" i="311"/>
  <c r="Z41" i="311"/>
  <c r="Y41" i="311"/>
  <c r="X41" i="311"/>
  <c r="W41" i="311"/>
  <c r="V41" i="311"/>
  <c r="U41" i="311"/>
  <c r="T41" i="311"/>
  <c r="S41" i="311"/>
  <c r="AW39" i="311"/>
  <c r="AV39" i="311"/>
  <c r="AU39" i="311"/>
  <c r="AT39" i="311"/>
  <c r="AS39" i="311"/>
  <c r="AR39" i="311"/>
  <c r="AQ39" i="311"/>
  <c r="AP39" i="311"/>
  <c r="AO39" i="311"/>
  <c r="AN39" i="311"/>
  <c r="AM39" i="311"/>
  <c r="AL39" i="311"/>
  <c r="AK39" i="311"/>
  <c r="AJ39" i="311"/>
  <c r="AI39" i="311"/>
  <c r="AH39" i="311"/>
  <c r="AG39" i="311"/>
  <c r="AF39" i="311"/>
  <c r="AE39" i="311"/>
  <c r="AD39" i="311"/>
  <c r="AC39" i="311"/>
  <c r="AB39" i="311"/>
  <c r="AA39" i="311"/>
  <c r="Z39" i="311"/>
  <c r="Y39" i="311"/>
  <c r="X39" i="311"/>
  <c r="W39" i="311"/>
  <c r="V39" i="311"/>
  <c r="U39" i="311"/>
  <c r="T39" i="311"/>
  <c r="S39" i="311"/>
  <c r="F39" i="311"/>
  <c r="AW38" i="311"/>
  <c r="AV38" i="311"/>
  <c r="AU38" i="311"/>
  <c r="AT38" i="311"/>
  <c r="AS38" i="311"/>
  <c r="AR38" i="311"/>
  <c r="AQ38" i="311"/>
  <c r="AP38" i="311"/>
  <c r="AO38" i="311"/>
  <c r="AN38" i="311"/>
  <c r="AM38" i="311"/>
  <c r="AL38" i="311"/>
  <c r="AK38" i="311"/>
  <c r="AJ38" i="311"/>
  <c r="AI38" i="311"/>
  <c r="AH38" i="311"/>
  <c r="AG38" i="311"/>
  <c r="AF38" i="311"/>
  <c r="AE38" i="311"/>
  <c r="AD38" i="311"/>
  <c r="AC38" i="311"/>
  <c r="AB38" i="311"/>
  <c r="AA38" i="311"/>
  <c r="Z38" i="311"/>
  <c r="Y38" i="311"/>
  <c r="X38" i="311"/>
  <c r="W38" i="311"/>
  <c r="V38" i="311"/>
  <c r="U38" i="311"/>
  <c r="T38" i="311"/>
  <c r="S38" i="311"/>
  <c r="B37" i="311"/>
  <c r="B40" i="311" s="1"/>
  <c r="B43" i="311" s="1"/>
  <c r="AW36" i="311"/>
  <c r="AV36" i="311"/>
  <c r="AU36" i="311"/>
  <c r="AT36" i="311"/>
  <c r="AS36" i="311"/>
  <c r="AR36" i="311"/>
  <c r="AQ36" i="311"/>
  <c r="AP36" i="311"/>
  <c r="AO36" i="311"/>
  <c r="AN36" i="311"/>
  <c r="AM36" i="311"/>
  <c r="AL36" i="311"/>
  <c r="AK36" i="311"/>
  <c r="AJ36" i="311"/>
  <c r="AI36" i="311"/>
  <c r="AH36" i="311"/>
  <c r="AG36" i="311"/>
  <c r="AF36" i="311"/>
  <c r="AE36" i="311"/>
  <c r="AD36" i="311"/>
  <c r="AC36" i="311"/>
  <c r="AB36" i="311"/>
  <c r="AA36" i="311"/>
  <c r="Z36" i="311"/>
  <c r="Y36" i="311"/>
  <c r="X36" i="311"/>
  <c r="W36" i="311"/>
  <c r="V36" i="311"/>
  <c r="U36" i="311"/>
  <c r="T36" i="311"/>
  <c r="S36" i="311"/>
  <c r="F36" i="311"/>
  <c r="AW35" i="311"/>
  <c r="AV35" i="311"/>
  <c r="AU35" i="311"/>
  <c r="AT35" i="311"/>
  <c r="AS35" i="311"/>
  <c r="AR35" i="311"/>
  <c r="AQ35" i="311"/>
  <c r="AP35" i="311"/>
  <c r="AO35" i="311"/>
  <c r="AN35" i="311"/>
  <c r="AM35" i="311"/>
  <c r="AL35" i="311"/>
  <c r="AK35" i="311"/>
  <c r="AJ35" i="311"/>
  <c r="AI35" i="311"/>
  <c r="AH35" i="311"/>
  <c r="AG35" i="311"/>
  <c r="AF35" i="311"/>
  <c r="AE35" i="311"/>
  <c r="AD35" i="311"/>
  <c r="AC35" i="311"/>
  <c r="AB35" i="311"/>
  <c r="AA35" i="311"/>
  <c r="Z35" i="311"/>
  <c r="Y35" i="311"/>
  <c r="X35" i="311"/>
  <c r="W35" i="311"/>
  <c r="V35" i="311"/>
  <c r="U35" i="311"/>
  <c r="T35" i="311"/>
  <c r="S35" i="311"/>
  <c r="AW33" i="311"/>
  <c r="AV33" i="311"/>
  <c r="AU33" i="311"/>
  <c r="AT33" i="311"/>
  <c r="AS33" i="311"/>
  <c r="AR33" i="311"/>
  <c r="AQ33" i="311"/>
  <c r="AP33" i="311"/>
  <c r="AO33" i="311"/>
  <c r="AN33" i="311"/>
  <c r="AM33" i="311"/>
  <c r="AL33" i="311"/>
  <c r="AK33" i="311"/>
  <c r="AJ33" i="311"/>
  <c r="AI33" i="311"/>
  <c r="AH33" i="311"/>
  <c r="AG33" i="311"/>
  <c r="AF33" i="311"/>
  <c r="AE33" i="311"/>
  <c r="AD33" i="311"/>
  <c r="AC33" i="311"/>
  <c r="AB33" i="311"/>
  <c r="AA33" i="311"/>
  <c r="Z33" i="311"/>
  <c r="Y33" i="311"/>
  <c r="X33" i="311"/>
  <c r="W33" i="311"/>
  <c r="V33" i="311"/>
  <c r="U33" i="311"/>
  <c r="T33" i="311"/>
  <c r="S33" i="311"/>
  <c r="F33" i="311"/>
  <c r="AF69" i="311" s="1"/>
  <c r="AW32" i="311"/>
  <c r="AV32" i="311"/>
  <c r="AU32" i="311"/>
  <c r="AT32" i="311"/>
  <c r="AS32" i="311"/>
  <c r="AR32" i="311"/>
  <c r="AQ32" i="311"/>
  <c r="AP32" i="311"/>
  <c r="AO32" i="311"/>
  <c r="AN32" i="311"/>
  <c r="AM32" i="311"/>
  <c r="AL32" i="311"/>
  <c r="AK32" i="311"/>
  <c r="AJ32" i="311"/>
  <c r="AI32" i="311"/>
  <c r="AH32" i="311"/>
  <c r="AG32" i="311"/>
  <c r="AF32" i="311"/>
  <c r="AE32" i="311"/>
  <c r="AD32" i="311"/>
  <c r="AC32" i="311"/>
  <c r="AB32" i="311"/>
  <c r="AA32" i="311"/>
  <c r="Z32" i="311"/>
  <c r="Y32" i="311"/>
  <c r="X32" i="311"/>
  <c r="W32" i="311"/>
  <c r="V32" i="311"/>
  <c r="U32" i="311"/>
  <c r="T32" i="311"/>
  <c r="S32" i="311"/>
  <c r="AW30" i="311"/>
  <c r="AV30" i="311"/>
  <c r="AU30" i="311"/>
  <c r="AT30" i="311"/>
  <c r="AS30" i="311"/>
  <c r="AR30" i="311"/>
  <c r="AQ30" i="311"/>
  <c r="AP30" i="311"/>
  <c r="AO30" i="311"/>
  <c r="AN30" i="311"/>
  <c r="AM30" i="311"/>
  <c r="AL30" i="311"/>
  <c r="AK30" i="311"/>
  <c r="AJ30" i="311"/>
  <c r="AI30" i="311"/>
  <c r="AH30" i="311"/>
  <c r="AG30" i="311"/>
  <c r="AF30" i="311"/>
  <c r="AE30" i="311"/>
  <c r="AD30" i="311"/>
  <c r="AC30" i="311"/>
  <c r="AB30" i="311"/>
  <c r="AA30" i="311"/>
  <c r="Z30" i="311"/>
  <c r="Y30" i="311"/>
  <c r="X30" i="311"/>
  <c r="W30" i="311"/>
  <c r="V30" i="311"/>
  <c r="U30" i="311"/>
  <c r="T30" i="311"/>
  <c r="S30" i="311"/>
  <c r="F30" i="311"/>
  <c r="AW29" i="311"/>
  <c r="AV29" i="311"/>
  <c r="AU29" i="311"/>
  <c r="AT29" i="311"/>
  <c r="AS29" i="311"/>
  <c r="AR29" i="311"/>
  <c r="AQ29" i="311"/>
  <c r="AP29" i="311"/>
  <c r="AO29" i="311"/>
  <c r="AN29" i="311"/>
  <c r="AM29" i="311"/>
  <c r="AL29" i="311"/>
  <c r="AK29" i="311"/>
  <c r="AJ29" i="311"/>
  <c r="AI29" i="311"/>
  <c r="AH29" i="311"/>
  <c r="AG29" i="311"/>
  <c r="AF29" i="311"/>
  <c r="AE29" i="311"/>
  <c r="AD29" i="311"/>
  <c r="AC29" i="311"/>
  <c r="AB29" i="311"/>
  <c r="AA29" i="311"/>
  <c r="Z29" i="311"/>
  <c r="Y29" i="311"/>
  <c r="X29" i="311"/>
  <c r="W29" i="311"/>
  <c r="V29" i="311"/>
  <c r="U29" i="311"/>
  <c r="T29" i="311"/>
  <c r="S29" i="311"/>
  <c r="B28" i="311"/>
  <c r="B31" i="311" s="1"/>
  <c r="B34" i="311" s="1"/>
  <c r="AW27" i="311"/>
  <c r="AV27" i="311"/>
  <c r="AU27" i="311"/>
  <c r="AT27" i="311"/>
  <c r="AS27" i="311"/>
  <c r="AR27" i="311"/>
  <c r="AQ27" i="311"/>
  <c r="AP27" i="311"/>
  <c r="AO27" i="311"/>
  <c r="AN27" i="311"/>
  <c r="AM27" i="311"/>
  <c r="AL27" i="311"/>
  <c r="AK27" i="311"/>
  <c r="AJ27" i="311"/>
  <c r="AI27" i="311"/>
  <c r="AH27" i="311"/>
  <c r="AG27" i="311"/>
  <c r="AF27" i="311"/>
  <c r="AE27" i="311"/>
  <c r="AD27" i="311"/>
  <c r="AC27" i="311"/>
  <c r="AB27" i="311"/>
  <c r="AA27" i="311"/>
  <c r="Z27" i="311"/>
  <c r="Y27" i="311"/>
  <c r="X27" i="311"/>
  <c r="W27" i="311"/>
  <c r="V27" i="311"/>
  <c r="U27" i="311"/>
  <c r="T27" i="311"/>
  <c r="S27" i="311"/>
  <c r="F27" i="311"/>
  <c r="AW26" i="311"/>
  <c r="AV26" i="311"/>
  <c r="AU26" i="311"/>
  <c r="AT26" i="311"/>
  <c r="AS26" i="311"/>
  <c r="AR26" i="311"/>
  <c r="AQ26" i="311"/>
  <c r="AP26" i="311"/>
  <c r="AO26" i="311"/>
  <c r="AN26" i="311"/>
  <c r="AM26" i="311"/>
  <c r="AL26" i="311"/>
  <c r="AK26" i="311"/>
  <c r="AJ26" i="311"/>
  <c r="AI26" i="311"/>
  <c r="AH26" i="311"/>
  <c r="AG26" i="311"/>
  <c r="AF26" i="311"/>
  <c r="AE26" i="311"/>
  <c r="AD26" i="311"/>
  <c r="AC26" i="311"/>
  <c r="AB26" i="311"/>
  <c r="AA26" i="311"/>
  <c r="Z26" i="311"/>
  <c r="Y26" i="311"/>
  <c r="X26" i="311"/>
  <c r="W26" i="311"/>
  <c r="V26" i="311"/>
  <c r="U26" i="311"/>
  <c r="T26" i="311"/>
  <c r="S26" i="311"/>
  <c r="B25" i="311"/>
  <c r="AW24" i="311"/>
  <c r="AV24" i="311"/>
  <c r="AU24" i="311"/>
  <c r="AT24" i="311"/>
  <c r="AS24" i="311"/>
  <c r="AR24" i="311"/>
  <c r="AQ24" i="311"/>
  <c r="AP24" i="311"/>
  <c r="AO24" i="311"/>
  <c r="AN24" i="311"/>
  <c r="AM24" i="311"/>
  <c r="AL24" i="311"/>
  <c r="AK24" i="311"/>
  <c r="AJ24" i="311"/>
  <c r="AI24" i="311"/>
  <c r="AH24" i="311"/>
  <c r="AG24" i="311"/>
  <c r="AF24" i="311"/>
  <c r="AE24" i="311"/>
  <c r="AD24" i="311"/>
  <c r="AC24" i="311"/>
  <c r="AB24" i="311"/>
  <c r="AA24" i="311"/>
  <c r="Z24" i="311"/>
  <c r="Y24" i="311"/>
  <c r="X24" i="311"/>
  <c r="W24" i="311"/>
  <c r="V24" i="311"/>
  <c r="U24" i="311"/>
  <c r="T24" i="311"/>
  <c r="F24" i="311"/>
  <c r="AW23" i="311"/>
  <c r="AV23" i="311"/>
  <c r="AU23" i="311"/>
  <c r="AT23" i="311"/>
  <c r="AS23" i="311"/>
  <c r="AR23" i="311"/>
  <c r="AQ23" i="311"/>
  <c r="AP23" i="311"/>
  <c r="AO23" i="311"/>
  <c r="AN23" i="311"/>
  <c r="AM23" i="311"/>
  <c r="AL23" i="311"/>
  <c r="AK23" i="311"/>
  <c r="AJ23" i="311"/>
  <c r="AI23" i="311"/>
  <c r="AH23" i="311"/>
  <c r="AG23" i="311"/>
  <c r="AF23" i="311"/>
  <c r="AE23" i="311"/>
  <c r="AD23" i="311"/>
  <c r="AC23" i="311"/>
  <c r="AB23" i="311"/>
  <c r="AA23" i="311"/>
  <c r="Z23" i="311"/>
  <c r="Y23" i="311"/>
  <c r="X23" i="311"/>
  <c r="W23" i="311"/>
  <c r="V23" i="311"/>
  <c r="U23" i="311"/>
  <c r="T23" i="311"/>
  <c r="AU21" i="311"/>
  <c r="AL21" i="311"/>
  <c r="AJ21" i="311"/>
  <c r="X21" i="311"/>
  <c r="W21" i="311"/>
  <c r="S21" i="311"/>
  <c r="AU20" i="311"/>
  <c r="AT20" i="311"/>
  <c r="AT21" i="311" s="1"/>
  <c r="AO20" i="311"/>
  <c r="AO21" i="311" s="1"/>
  <c r="AL20" i="311"/>
  <c r="AK20" i="311"/>
  <c r="AK21" i="311" s="1"/>
  <c r="AJ20" i="311"/>
  <c r="AI20" i="311"/>
  <c r="AI21" i="311" s="1"/>
  <c r="AE20" i="311"/>
  <c r="AE21" i="311" s="1"/>
  <c r="AD20" i="311"/>
  <c r="AD21" i="311" s="1"/>
  <c r="X20" i="311"/>
  <c r="W20" i="311"/>
  <c r="V20" i="311"/>
  <c r="V21" i="311" s="1"/>
  <c r="U20" i="311"/>
  <c r="U21" i="311" s="1"/>
  <c r="S20" i="311"/>
  <c r="AW19" i="311"/>
  <c r="AW20" i="311" s="1"/>
  <c r="AW21" i="311" s="1"/>
  <c r="AV19" i="311"/>
  <c r="AV20" i="311" s="1"/>
  <c r="AV21" i="311" s="1"/>
  <c r="AU19" i="311"/>
  <c r="AX17" i="311"/>
  <c r="BC14" i="311"/>
  <c r="AC2" i="311"/>
  <c r="U6" i="312" l="1"/>
  <c r="AX57" i="311"/>
  <c r="AZ57" i="311" s="1"/>
  <c r="AX44" i="311"/>
  <c r="AZ44" i="311" s="1"/>
  <c r="AX48" i="311"/>
  <c r="AZ48" i="311" s="1"/>
  <c r="AX35" i="311"/>
  <c r="AZ35" i="311" s="1"/>
  <c r="AX42" i="311"/>
  <c r="AZ42" i="311" s="1"/>
  <c r="AX29" i="311"/>
  <c r="AZ29" i="311" s="1"/>
  <c r="AX54" i="311"/>
  <c r="AZ54" i="311" s="1"/>
  <c r="AX60" i="311"/>
  <c r="AZ60" i="311" s="1"/>
  <c r="AX36" i="311"/>
  <c r="AZ36" i="311" s="1"/>
  <c r="AX30" i="311"/>
  <c r="AZ30" i="311" s="1"/>
  <c r="AX41" i="311"/>
  <c r="AZ41" i="311" s="1"/>
  <c r="AX51" i="311"/>
  <c r="AZ51" i="311" s="1"/>
  <c r="X63" i="311"/>
  <c r="AX33" i="311"/>
  <c r="AZ33" i="311" s="1"/>
  <c r="AE71" i="311"/>
  <c r="U22" i="312"/>
  <c r="AF71" i="311"/>
  <c r="AX47" i="311"/>
  <c r="AZ47" i="311" s="1"/>
  <c r="AP63" i="311"/>
  <c r="V68" i="311"/>
  <c r="AS71" i="311"/>
  <c r="Z71" i="311"/>
  <c r="AK70" i="311"/>
  <c r="AT69" i="311"/>
  <c r="AA69" i="311"/>
  <c r="AL68" i="311"/>
  <c r="AN64" i="311"/>
  <c r="U64" i="311"/>
  <c r="AK63" i="311"/>
  <c r="S63" i="311"/>
  <c r="AK62" i="311"/>
  <c r="U62" i="311"/>
  <c r="AR71" i="311"/>
  <c r="Y71" i="311"/>
  <c r="AJ70" i="311"/>
  <c r="AS69" i="311"/>
  <c r="W69" i="311"/>
  <c r="AI68" i="311"/>
  <c r="AM64" i="311"/>
  <c r="T64" i="311"/>
  <c r="AJ63" i="311"/>
  <c r="AJ62" i="311"/>
  <c r="T62" i="311"/>
  <c r="AE64" i="311"/>
  <c r="AS62" i="311"/>
  <c r="Y70" i="311"/>
  <c r="AT68" i="311"/>
  <c r="AT64" i="311"/>
  <c r="AQ63" i="311"/>
  <c r="AR62" i="311"/>
  <c r="AO71" i="311"/>
  <c r="S71" i="311"/>
  <c r="AB70" i="311"/>
  <c r="AN69" i="311"/>
  <c r="T69" i="311"/>
  <c r="AC68" i="311"/>
  <c r="AG64" i="311"/>
  <c r="AW63" i="311"/>
  <c r="AD63" i="311"/>
  <c r="AV62" i="311"/>
  <c r="AF62" i="311"/>
  <c r="AL71" i="311"/>
  <c r="AW70" i="311"/>
  <c r="AA70" i="311"/>
  <c r="AM69" i="311"/>
  <c r="S69" i="311"/>
  <c r="AB68" i="311"/>
  <c r="AF64" i="311"/>
  <c r="AV63" i="311"/>
  <c r="AC63" i="311"/>
  <c r="AT62" i="311"/>
  <c r="AC62" i="311"/>
  <c r="AK71" i="311"/>
  <c r="AV70" i="311"/>
  <c r="Z70" i="311"/>
  <c r="AI69" i="311"/>
  <c r="AU68" i="311"/>
  <c r="AA68" i="311"/>
  <c r="AX64" i="311"/>
  <c r="AZ64" i="311" s="1"/>
  <c r="AU63" i="311"/>
  <c r="AB63" i="311"/>
  <c r="AB62" i="311"/>
  <c r="AG71" i="311"/>
  <c r="AS70" i="311"/>
  <c r="AH69" i="311"/>
  <c r="Z68" i="311"/>
  <c r="AD64" i="311"/>
  <c r="AA63" i="311"/>
  <c r="AA62" i="311"/>
  <c r="AA64" i="311"/>
  <c r="W68" i="311"/>
  <c r="AB64" i="311"/>
  <c r="AO68" i="311"/>
  <c r="AR64" i="311"/>
  <c r="AP68" i="311"/>
  <c r="U8" i="312"/>
  <c r="AR70" i="311"/>
  <c r="Y63" i="311"/>
  <c r="AO63" i="311"/>
  <c r="AX27" i="311"/>
  <c r="AZ27" i="311" s="1"/>
  <c r="AS64" i="311"/>
  <c r="AX26" i="311"/>
  <c r="AZ26" i="311" s="1"/>
  <c r="AX45" i="311"/>
  <c r="AZ45" i="311" s="1"/>
  <c r="Y62" i="311"/>
  <c r="AG69" i="311"/>
  <c r="AX39" i="311"/>
  <c r="AZ39" i="311" s="1"/>
  <c r="Z62" i="311"/>
  <c r="U70" i="311"/>
  <c r="AX53" i="311"/>
  <c r="AZ53" i="311" s="1"/>
  <c r="AN62" i="311"/>
  <c r="X70" i="311"/>
  <c r="U19" i="312"/>
  <c r="AR20" i="311"/>
  <c r="AR21" i="311" s="1"/>
  <c r="AF20" i="311"/>
  <c r="AF21" i="311" s="1"/>
  <c r="T20" i="311"/>
  <c r="T21" i="311" s="1"/>
  <c r="AN20" i="311"/>
  <c r="AN21" i="311" s="1"/>
  <c r="AB20" i="311"/>
  <c r="AB21" i="311" s="1"/>
  <c r="AM20" i="311"/>
  <c r="AM21" i="311" s="1"/>
  <c r="AA20" i="311"/>
  <c r="AA21" i="311" s="1"/>
  <c r="Y20" i="311"/>
  <c r="Y21" i="311" s="1"/>
  <c r="AP20" i="311"/>
  <c r="AP21" i="311" s="1"/>
  <c r="U16" i="312"/>
  <c r="BB8" i="311"/>
  <c r="Z20" i="311"/>
  <c r="Z21" i="311" s="1"/>
  <c r="AQ20" i="311"/>
  <c r="AQ21" i="311" s="1"/>
  <c r="AN71" i="311"/>
  <c r="AB71" i="311"/>
  <c r="AU70" i="311"/>
  <c r="AI70" i="311"/>
  <c r="W70" i="311"/>
  <c r="AP69" i="311"/>
  <c r="AD69" i="311"/>
  <c r="AW68" i="311"/>
  <c r="AK68" i="311"/>
  <c r="Y68" i="311"/>
  <c r="AO64" i="311"/>
  <c r="AC64" i="311"/>
  <c r="AX63" i="311"/>
  <c r="AZ63" i="311" s="1"/>
  <c r="AL63" i="311"/>
  <c r="Z63" i="311"/>
  <c r="AU62" i="311"/>
  <c r="AI62" i="311"/>
  <c r="W62" i="311"/>
  <c r="AM71" i="311"/>
  <c r="AA71" i="311"/>
  <c r="AT70" i="311"/>
  <c r="AH70" i="311"/>
  <c r="V70" i="311"/>
  <c r="AO69" i="311"/>
  <c r="AC69" i="311"/>
  <c r="AV68" i="311"/>
  <c r="AJ68" i="311"/>
  <c r="X68" i="311"/>
  <c r="AV71" i="311"/>
  <c r="AJ71" i="311"/>
  <c r="X71" i="311"/>
  <c r="AQ70" i="311"/>
  <c r="AE70" i="311"/>
  <c r="S70" i="311"/>
  <c r="AL69" i="311"/>
  <c r="Z69" i="311"/>
  <c r="AS68" i="311"/>
  <c r="AG68" i="311"/>
  <c r="U68" i="311"/>
  <c r="AW64" i="311"/>
  <c r="AK64" i="311"/>
  <c r="Y64" i="311"/>
  <c r="AT63" i="311"/>
  <c r="AH63" i="311"/>
  <c r="V63" i="311"/>
  <c r="AQ62" i="311"/>
  <c r="AE62" i="311"/>
  <c r="S62" i="311"/>
  <c r="AU71" i="311"/>
  <c r="AI71" i="311"/>
  <c r="W71" i="311"/>
  <c r="AP70" i="311"/>
  <c r="AD70" i="311"/>
  <c r="AW69" i="311"/>
  <c r="AK69" i="311"/>
  <c r="Y69" i="311"/>
  <c r="AR68" i="311"/>
  <c r="AF68" i="311"/>
  <c r="T68" i="311"/>
  <c r="AV64" i="311"/>
  <c r="AJ64" i="311"/>
  <c r="X64" i="311"/>
  <c r="AS63" i="311"/>
  <c r="AG63" i="311"/>
  <c r="U63" i="311"/>
  <c r="AP62" i="311"/>
  <c r="AD62" i="311"/>
  <c r="AT71" i="311"/>
  <c r="AH71" i="311"/>
  <c r="V71" i="311"/>
  <c r="AO70" i="311"/>
  <c r="AC70" i="311"/>
  <c r="AV69" i="311"/>
  <c r="AJ69" i="311"/>
  <c r="X69" i="311"/>
  <c r="AQ68" i="311"/>
  <c r="AE68" i="311"/>
  <c r="S68" i="311"/>
  <c r="AU64" i="311"/>
  <c r="AI64" i="311"/>
  <c r="W64" i="311"/>
  <c r="AR63" i="311"/>
  <c r="AF63" i="311"/>
  <c r="AX32" i="311"/>
  <c r="AZ32" i="311" s="1"/>
  <c r="AG62" i="311"/>
  <c r="AW62" i="311"/>
  <c r="AE63" i="311"/>
  <c r="AH64" i="311"/>
  <c r="AD68" i="311"/>
  <c r="U69" i="311"/>
  <c r="AQ69" i="311"/>
  <c r="AF70" i="311"/>
  <c r="T71" i="311"/>
  <c r="AP71" i="311"/>
  <c r="AC20" i="311"/>
  <c r="AC21" i="311" s="1"/>
  <c r="AS20" i="311"/>
  <c r="AS21" i="311" s="1"/>
  <c r="AX38" i="311"/>
  <c r="AZ38" i="311" s="1"/>
  <c r="AH62" i="311"/>
  <c r="AX62" i="311"/>
  <c r="AZ62" i="311" s="1"/>
  <c r="AI63" i="311"/>
  <c r="S64" i="311"/>
  <c r="AL64" i="311"/>
  <c r="AH68" i="311"/>
  <c r="V69" i="311"/>
  <c r="AR69" i="311"/>
  <c r="AG70" i="311"/>
  <c r="U71" i="311"/>
  <c r="AQ71" i="311"/>
  <c r="U13" i="312"/>
  <c r="AX59" i="311"/>
  <c r="AZ59" i="311" s="1"/>
  <c r="AX50" i="311"/>
  <c r="AZ50" i="311" s="1"/>
  <c r="AX56" i="311"/>
  <c r="AZ56" i="311" s="1"/>
  <c r="U10" i="312"/>
  <c r="AG20" i="311"/>
  <c r="AG21" i="311" s="1"/>
  <c r="AX23" i="311"/>
  <c r="AZ23" i="311" s="1"/>
  <c r="V62" i="311"/>
  <c r="AL62" i="311"/>
  <c r="T63" i="311"/>
  <c r="AM63" i="311"/>
  <c r="V64" i="311"/>
  <c r="AP64" i="311"/>
  <c r="AM68" i="311"/>
  <c r="AB69" i="311"/>
  <c r="AU69" i="311"/>
  <c r="AL70" i="311"/>
  <c r="AC71" i="311"/>
  <c r="AW71" i="311"/>
  <c r="AH20" i="311"/>
  <c r="AH21" i="311" s="1"/>
  <c r="X62" i="311"/>
  <c r="AM62" i="311"/>
  <c r="W63" i="311"/>
  <c r="AN63" i="311"/>
  <c r="Z64" i="311"/>
  <c r="AQ64" i="311"/>
  <c r="AN68" i="311"/>
  <c r="AE69" i="311"/>
  <c r="T70" i="311"/>
  <c r="AM70" i="311"/>
  <c r="AD71" i="311"/>
  <c r="U7" i="312"/>
  <c r="S24" i="311" s="1"/>
  <c r="AX24" i="311" s="1"/>
  <c r="AZ24" i="311" s="1"/>
  <c r="U25" i="312"/>
</calcChain>
</file>

<file path=xl/sharedStrings.xml><?xml version="1.0" encoding="utf-8"?>
<sst xmlns="http://schemas.openxmlformats.org/spreadsheetml/2006/main" count="1501" uniqueCount="534">
  <si>
    <t xml:space="preserve"> </t>
    <phoneticPr fontId="7"/>
  </si>
  <si>
    <t>年</t>
  </si>
  <si>
    <t>月</t>
  </si>
  <si>
    <t>日</t>
  </si>
  <si>
    <t>所在地</t>
    <phoneticPr fontId="7"/>
  </si>
  <si>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</si>
  <si>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</si>
  <si>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</si>
  <si>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</si>
  <si>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</si>
  <si>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</si>
  <si>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</si>
  <si>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</si>
  <si>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</si>
  <si>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</si>
  <si>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</si>
  <si>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</si>
  <si>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</si>
  <si>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</si>
  <si>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</si>
  <si>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</si>
  <si>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</si>
  <si>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</si>
  <si>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</si>
  <si>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</si>
  <si>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</si>
  <si>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</si>
  <si>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</si>
  <si>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</si>
  <si>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</si>
  <si>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</si>
  <si>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</si>
  <si>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</si>
  <si>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</si>
  <si>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</si>
  <si>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</si>
  <si>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</si>
  <si>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備考</t>
    <rPh sb="0" eb="2">
      <t>ビコウ</t>
    </rPh>
    <phoneticPr fontId="7"/>
  </si>
  <si>
    <t>所在地</t>
    <rPh sb="0" eb="3">
      <t>ショザイチ</t>
    </rPh>
    <phoneticPr fontId="7"/>
  </si>
  <si>
    <t>名称</t>
    <rPh sb="0" eb="2">
      <t>メイショウ</t>
    </rPh>
    <phoneticPr fontId="7"/>
  </si>
  <si>
    <t>生年月日</t>
    <rPh sb="0" eb="2">
      <t>セイネン</t>
    </rPh>
    <rPh sb="2" eb="4">
      <t>ガッピ</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</si>
  <si>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</si>
  <si>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</si>
  <si>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</si>
  <si>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</si>
  <si>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</si>
  <si>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</si>
  <si>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</si>
  <si>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</si>
  <si>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</si>
  <si>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</si>
  <si>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</si>
  <si>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</si>
  <si>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</si>
  <si>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事業所（施設）の名称</t>
    <rPh sb="0" eb="3">
      <t>ジギョウショ</t>
    </rPh>
    <rPh sb="4" eb="6">
      <t>シセツ</t>
    </rPh>
    <rPh sb="8" eb="10">
      <t>メイショウ</t>
    </rPh>
    <phoneticPr fontId="7"/>
  </si>
  <si>
    <t>（変更前）</t>
    <rPh sb="1" eb="3">
      <t>ヘンコウ</t>
    </rPh>
    <rPh sb="3" eb="4">
      <t>マエ</t>
    </rPh>
    <phoneticPr fontId="7"/>
  </si>
  <si>
    <t>事業所（施設）の所在地</t>
    <rPh sb="0" eb="3">
      <t>ジギョウショ</t>
    </rPh>
    <rPh sb="4" eb="6">
      <t>シセツ</t>
    </rPh>
    <rPh sb="8" eb="11">
      <t>ショザイチ</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</si>
  <si>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</si>
  <si>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</si>
  <si>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登記事項証明書・条例等</t>
    <rPh sb="0" eb="2">
      <t>トウキ</t>
    </rPh>
    <rPh sb="2" eb="4">
      <t>ジコウ</t>
    </rPh>
    <rPh sb="4" eb="7">
      <t>ショウメイショ</t>
    </rPh>
    <rPh sb="8" eb="11">
      <t>ジョウレイナド</t>
    </rPh>
    <phoneticPr fontId="7"/>
  </si>
  <si>
    <t>（当該事業に関するものに限る。）</t>
    <phoneticPr fontId="7"/>
  </si>
  <si>
    <t>共生型サービスの該当有無</t>
    <rPh sb="0" eb="3">
      <t>キョウセイガタ</t>
    </rPh>
    <rPh sb="8" eb="10">
      <t>ガイトウ</t>
    </rPh>
    <rPh sb="10" eb="12">
      <t>ウム</t>
    </rPh>
    <phoneticPr fontId="7"/>
  </si>
  <si>
    <t>（変更後）</t>
    <rPh sb="1" eb="3">
      <t>ヘンコウ</t>
    </rPh>
    <rPh sb="3" eb="4">
      <t>ゴ</t>
    </rPh>
    <phoneticPr fontId="7"/>
  </si>
  <si>
    <t>運営規程</t>
    <phoneticPr fontId="7"/>
  </si>
  <si>
    <t>事業所の種別</t>
    <phoneticPr fontId="7"/>
  </si>
  <si>
    <t>併設施設の状況等</t>
    <phoneticPr fontId="7"/>
  </si>
  <si>
    <t>介護支援専門員の氏名及びその登録番号</t>
    <phoneticPr fontId="7"/>
  </si>
  <si>
    <t>～</t>
    <phoneticPr fontId="7"/>
  </si>
  <si>
    <t>非常勤（人）</t>
    <phoneticPr fontId="7"/>
  </si>
  <si>
    <t>　</t>
    <phoneticPr fontId="7"/>
  </si>
  <si>
    <t>平面図</t>
    <rPh sb="0" eb="3">
      <t>ヘイメンズ</t>
    </rPh>
    <phoneticPr fontId="7"/>
  </si>
  <si>
    <t>専従</t>
    <rPh sb="0" eb="2">
      <t>センジュウ</t>
    </rPh>
    <phoneticPr fontId="7"/>
  </si>
  <si>
    <t>兼務</t>
    <rPh sb="0" eb="2">
      <t>ケンム</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</si>
  <si>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</si>
  <si>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</si>
  <si>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</si>
  <si>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</si>
  <si>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</si>
  <si>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日曜日</t>
    <rPh sb="0" eb="3">
      <t>ニチヨウビ</t>
    </rPh>
    <phoneticPr fontId="7"/>
  </si>
  <si>
    <t>月曜日</t>
    <rPh sb="0" eb="3">
      <t>ゲツヨウビ</t>
    </rPh>
    <phoneticPr fontId="7"/>
  </si>
  <si>
    <t>土曜日</t>
    <rPh sb="0" eb="3">
      <t>ドヨウビ</t>
    </rPh>
    <phoneticPr fontId="7"/>
  </si>
  <si>
    <t>祝日</t>
    <rPh sb="0" eb="2">
      <t>シュクジツ</t>
    </rPh>
    <phoneticPr fontId="7"/>
  </si>
  <si>
    <t>その他（年末年始休日等）</t>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</si>
  <si>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</si>
  <si>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</si>
  <si>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</si>
  <si>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</si>
  <si>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</si>
  <si>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</si>
  <si>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</si>
  <si>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</si>
  <si>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</si>
  <si>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</si>
  <si>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事　業　所</t>
    <phoneticPr fontId="7"/>
  </si>
  <si>
    <t>フリガナ</t>
  </si>
  <si>
    <t>名    称</t>
  </si>
  <si>
    <t>連絡先</t>
  </si>
  <si>
    <t>管　理　者</t>
    <phoneticPr fontId="7"/>
  </si>
  <si>
    <t>生年月日</t>
  </si>
  <si>
    <t>従業者の職種・員数</t>
  </si>
  <si>
    <t>看護職員</t>
  </si>
  <si>
    <t>介護職員</t>
  </si>
  <si>
    <t>機能訓練指導員</t>
  </si>
  <si>
    <t>○設備に関する基準の確認に必要な事項</t>
    <rPh sb="1" eb="18">
      <t>セ</t>
    </rPh>
    <phoneticPr fontId="7"/>
  </si>
  <si>
    <t>○人員に関する基準の確認に必要な事項</t>
    <rPh sb="1" eb="18">
      <t>ジ</t>
    </rPh>
    <phoneticPr fontId="7"/>
  </si>
  <si>
    <t>FAX番号</t>
    <phoneticPr fontId="7"/>
  </si>
  <si>
    <t>別添のとおり</t>
  </si>
  <si>
    <t xml:space="preserve"> －</t>
    <phoneticPr fontId="7"/>
  </si>
  <si>
    <t>住所</t>
    <phoneticPr fontId="7"/>
  </si>
  <si>
    <t xml:space="preserve">（郵便番号  </t>
    <phoneticPr fontId="7"/>
  </si>
  <si>
    <t>市　区</t>
    <rPh sb="0" eb="1">
      <t>シ</t>
    </rPh>
    <rPh sb="2" eb="3">
      <t>ク</t>
    </rPh>
    <phoneticPr fontId="7"/>
  </si>
  <si>
    <t>府　県</t>
    <rPh sb="0" eb="1">
      <t>フ</t>
    </rPh>
    <rPh sb="2" eb="3">
      <t>ケン</t>
    </rPh>
    <phoneticPr fontId="7"/>
  </si>
  <si>
    <t>町　村</t>
    <rPh sb="0" eb="1">
      <t>マチ</t>
    </rPh>
    <rPh sb="2" eb="3">
      <t>ムラ</t>
    </rPh>
    <phoneticPr fontId="7"/>
  </si>
  <si>
    <t>木曜日</t>
  </si>
  <si>
    <t>金曜日</t>
  </si>
  <si>
    <t>土曜日</t>
  </si>
  <si>
    <t>サービス提供単位２</t>
    <phoneticPr fontId="7"/>
  </si>
  <si>
    <t>曜日ごとに
異なる場合
記入</t>
    <phoneticPr fontId="7"/>
  </si>
  <si>
    <t>サービス提供単位４</t>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</si>
  <si>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</si>
  <si>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</si>
  <si>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7"/>
  </si>
  <si>
    <t>他の事業所、施設等の職務との兼務
（兼務の場合のみ記入）</t>
    <phoneticPr fontId="7"/>
  </si>
  <si>
    <t>市（区・町・村）長殿</t>
    <rPh sb="0" eb="1">
      <t>シ</t>
    </rPh>
    <rPh sb="2" eb="3">
      <t>ク</t>
    </rPh>
    <rPh sb="4" eb="5">
      <t>マチ</t>
    </rPh>
    <rPh sb="6" eb="7">
      <t>ムラ</t>
    </rPh>
    <rPh sb="8" eb="9">
      <t>オサ</t>
    </rPh>
    <rPh sb="9" eb="10">
      <t>ドノ</t>
    </rPh>
    <phoneticPr fontId="7"/>
  </si>
  <si>
    <t>代表者職名・氏名</t>
    <phoneticPr fontId="7"/>
  </si>
  <si>
    <t>　　　  法人の吸収合併又は吸収分割における指定申請時に☑</t>
    <phoneticPr fontId="7"/>
  </si>
  <si>
    <t>申請者</t>
    <rPh sb="0" eb="2">
      <t>シンセイ</t>
    </rPh>
    <rPh sb="2" eb="3">
      <t>シャ</t>
    </rPh>
    <phoneticPr fontId="7"/>
  </si>
  <si>
    <t>別紙様式第二号（四）</t>
    <phoneticPr fontId="7"/>
  </si>
  <si>
    <t>法人等の種類</t>
    <phoneticPr fontId="7"/>
  </si>
  <si>
    <t>事業所（施設）の建物の構造、専用区画等</t>
    <phoneticPr fontId="7"/>
  </si>
  <si>
    <t>事業所（施設）の管理者の氏名、生年月日、住所及び経歴</t>
    <rPh sb="22" eb="23">
      <t>オヨ</t>
    </rPh>
    <rPh sb="24" eb="26">
      <t>ケイレキ</t>
    </rPh>
    <phoneticPr fontId="7"/>
  </si>
  <si>
    <t>との連携・支援体制</t>
    <phoneticPr fontId="7"/>
  </si>
  <si>
    <t>本体施設、本体施設との移動経路等</t>
    <rPh sb="0" eb="2">
      <t>ホンタイ</t>
    </rPh>
    <rPh sb="2" eb="4">
      <t>シセツ</t>
    </rPh>
    <rPh sb="5" eb="7">
      <t>ホンタイ</t>
    </rPh>
    <rPh sb="7" eb="9">
      <t>シセツ</t>
    </rPh>
    <rPh sb="11" eb="13">
      <t>イドウ</t>
    </rPh>
    <rPh sb="13" eb="15">
      <t>ケイロ</t>
    </rPh>
    <rPh sb="15" eb="16">
      <t>トウ</t>
    </rPh>
    <phoneticPr fontId="7"/>
  </si>
  <si>
    <t>連携する訪問看護を行う事業所の名称</t>
    <phoneticPr fontId="7"/>
  </si>
  <si>
    <t>連携する訪問看護を行う事業所の所在地</t>
    <phoneticPr fontId="7"/>
  </si>
  <si>
    <t xml:space="preserve">１
２
</t>
    <phoneticPr fontId="7"/>
  </si>
  <si>
    <t>都　道</t>
    <rPh sb="0" eb="1">
      <t>ト</t>
    </rPh>
    <rPh sb="2" eb="3">
      <t>ミチ</t>
    </rPh>
    <phoneticPr fontId="7"/>
  </si>
  <si>
    <t>付表第二号（三）  地域密着型通所介護（療養通所介護）事業所の指定等に係る記載事項</t>
    <rPh sb="33" eb="34">
      <t>トウ</t>
    </rPh>
    <phoneticPr fontId="7"/>
  </si>
  <si>
    <t xml:space="preserve">      ）</t>
    <phoneticPr fontId="7"/>
  </si>
  <si>
    <t xml:space="preserve">  － </t>
    <phoneticPr fontId="7"/>
  </si>
  <si>
    <t xml:space="preserve"> ）</t>
    <phoneticPr fontId="7"/>
  </si>
  <si>
    <t>氏  名</t>
    <phoneticPr fontId="7"/>
  </si>
  <si>
    <t>食堂及び機能訓練室の合計面積</t>
  </si>
  <si>
    <t>常  勤（人）</t>
    <phoneticPr fontId="7"/>
  </si>
  <si>
    <t>営業日
（該当に〇）</t>
    <rPh sb="0" eb="2">
      <t>エイギョウ</t>
    </rPh>
    <rPh sb="2" eb="3">
      <t>ビ</t>
    </rPh>
    <rPh sb="5" eb="7">
      <t>ガイトウ</t>
    </rPh>
    <phoneticPr fontId="7"/>
  </si>
  <si>
    <t>火曜日</t>
  </si>
  <si>
    <t>水曜日</t>
  </si>
  <si>
    <t>　　　　　営業時間</t>
    <phoneticPr fontId="7"/>
  </si>
  <si>
    <t>：</t>
  </si>
  <si>
    <t>添付書類</t>
    <phoneticPr fontId="7"/>
  </si>
  <si>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7"/>
  </si>
  <si>
    <t>サービス提供単位１</t>
    <phoneticPr fontId="7"/>
  </si>
  <si>
    <t>サービス提供単位３</t>
    <phoneticPr fontId="7"/>
  </si>
  <si>
    <t>（参考）  地域密着型通所介護（療養通所介護）事業所の指定等に係る記載事項記入欄不足時の資料</t>
    <rPh sb="6" eb="8">
      <t>チイキ</t>
    </rPh>
    <rPh sb="8" eb="11">
      <t>ミッチャクガタ</t>
    </rPh>
    <rPh sb="29" eb="30">
      <t>トウ</t>
    </rPh>
    <phoneticPr fontId="7"/>
  </si>
  <si>
    <t>■サービス提供単位４以降</t>
    <rPh sb="5" eb="7">
      <t>テイキョウ</t>
    </rPh>
    <phoneticPr fontId="7"/>
  </si>
  <si>
    <t>サービス提供単位６</t>
    <rPh sb="4" eb="6">
      <t>テイキョウ</t>
    </rPh>
    <phoneticPr fontId="7"/>
  </si>
  <si>
    <t>サービス提供単位５</t>
    <phoneticPr fontId="7"/>
  </si>
  <si>
    <t>サービス提供単位６</t>
    <phoneticPr fontId="7"/>
  </si>
  <si>
    <t>事業所番号</t>
    <phoneticPr fontId="7"/>
  </si>
  <si>
    <t xml:space="preserve">当該事業所で兼務する他の職種
（兼務の場合のみ記入）							</t>
    <phoneticPr fontId="7"/>
  </si>
  <si>
    <t>介護老人福祉施設、介護老人保健施設、介護医療院、病院等</t>
    <rPh sb="18" eb="20">
      <t>カイゴ</t>
    </rPh>
    <rPh sb="20" eb="22">
      <t>イリョウ</t>
    </rPh>
    <rPh sb="22" eb="23">
      <t>イン</t>
    </rPh>
    <phoneticPr fontId="7"/>
  </si>
  <si>
    <t>兼務先の名称、所在地</t>
    <rPh sb="7" eb="10">
      <t>ショザイチ</t>
    </rPh>
    <phoneticPr fontId="7"/>
  </si>
  <si>
    <t>兼務先のサービス種別、兼務する職種及び勤務時間等</t>
    <rPh sb="0" eb="2">
      <t>ケンム</t>
    </rPh>
    <rPh sb="2" eb="3">
      <t>サキ</t>
    </rPh>
    <rPh sb="8" eb="10">
      <t>シュベツ</t>
    </rPh>
    <phoneticPr fontId="7"/>
  </si>
  <si>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7"/>
  </si>
  <si>
    <t>協力医療機関・協力歯科医療機関</t>
    <phoneticPr fontId="7"/>
  </si>
  <si>
    <t>様　式</t>
    <rPh sb="0" eb="3">
      <t>ヨウシキ</t>
    </rPh>
    <phoneticPr fontId="7"/>
  </si>
  <si>
    <t>共生型サービス申請時に☑</t>
    <phoneticPr fontId="7"/>
  </si>
  <si>
    <t>名称</t>
    <rPh sb="0" eb="2">
      <t>メイショウ</t>
    </rPh>
    <phoneticPr fontId="8"/>
  </si>
  <si>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</si>
  <si>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</si>
  <si>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</si>
  <si>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</si>
  <si>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</si>
  <si>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</si>
  <si>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</si>
  <si>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</si>
  <si>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</si>
  <si>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</si>
  <si>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</si>
  <si>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</si>
  <si>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</si>
  <si>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</si>
  <si>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</si>
  <si>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</si>
  <si>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</si>
  <si>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</si>
  <si>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</si>
  <si>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</si>
  <si>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</si>
  <si>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</si>
  <si>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</si>
  <si>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</si>
  <si>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</si>
  <si>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</si>
  <si>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指定辞退届出書</t>
    <rPh sb="0" eb="2">
      <t>シテイ</t>
    </rPh>
    <rPh sb="2" eb="4">
      <t>ジタイ</t>
    </rPh>
    <rPh sb="4" eb="6">
      <t>トドケデ</t>
    </rPh>
    <rPh sb="6" eb="7">
      <t>ショ</t>
    </rPh>
    <phoneticPr fontId="7"/>
  </si>
  <si>
    <t>次のとおり指定を辞退したいので届け出ます。</t>
    <rPh sb="0" eb="1">
      <t>ツギ</t>
    </rPh>
    <rPh sb="5" eb="7">
      <t>シテイ</t>
    </rPh>
    <rPh sb="8" eb="10">
      <t>ジタイ</t>
    </rPh>
    <rPh sb="15" eb="16">
      <t>トド</t>
    </rPh>
    <rPh sb="17" eb="18">
      <t>デ</t>
    </rPh>
    <phoneticPr fontId="7"/>
  </si>
  <si>
    <t>指定を辞退する施設</t>
    <rPh sb="0" eb="2">
      <t>シテイ</t>
    </rPh>
    <rPh sb="3" eb="5">
      <t>ジタイ</t>
    </rPh>
    <rPh sb="7" eb="9">
      <t>シセツ</t>
    </rPh>
    <phoneticPr fontId="7"/>
  </si>
  <si>
    <t>指定を受けた年月日</t>
    <rPh sb="0" eb="2">
      <t>シテイ</t>
    </rPh>
    <rPh sb="3" eb="4">
      <t>ウ</t>
    </rPh>
    <rPh sb="6" eb="9">
      <t>ネンガッピ</t>
    </rPh>
    <phoneticPr fontId="7"/>
  </si>
  <si>
    <t>指定を辞退する年月日</t>
    <rPh sb="0" eb="2">
      <t>シテイ</t>
    </rPh>
    <rPh sb="3" eb="5">
      <t>ジタイ</t>
    </rPh>
    <rPh sb="7" eb="10">
      <t>ネンガッピ</t>
    </rPh>
    <phoneticPr fontId="7"/>
  </si>
  <si>
    <t>指定を辞退する理由</t>
    <rPh sb="0" eb="2">
      <t>シテイ</t>
    </rPh>
    <rPh sb="3" eb="5">
      <t>ジタイ</t>
    </rPh>
    <rPh sb="7" eb="9">
      <t>リユウ</t>
    </rPh>
    <phoneticPr fontId="7"/>
  </si>
  <si>
    <t>現に施設に入所している者に対する措置</t>
    <rPh sb="0" eb="1">
      <t>ゲン</t>
    </rPh>
    <rPh sb="2" eb="4">
      <t>シセツ</t>
    </rPh>
    <rPh sb="5" eb="7">
      <t>ニュウショ</t>
    </rPh>
    <rPh sb="11" eb="12">
      <t>シャ</t>
    </rPh>
    <rPh sb="13" eb="14">
      <t>タイ</t>
    </rPh>
    <rPh sb="16" eb="18">
      <t>ソチ</t>
    </rPh>
    <phoneticPr fontId="7"/>
  </si>
  <si>
    <t>指定を辞退する日の１月前までに届け出てください。</t>
    <rPh sb="0" eb="2">
      <t>シテイ</t>
    </rPh>
    <rPh sb="3" eb="5">
      <t>ジタイ</t>
    </rPh>
    <rPh sb="7" eb="8">
      <t>ヒ</t>
    </rPh>
    <rPh sb="10" eb="11">
      <t>ガツ</t>
    </rPh>
    <rPh sb="11" eb="12">
      <t>マエ</t>
    </rPh>
    <rPh sb="15" eb="16">
      <t>トド</t>
    </rPh>
    <rPh sb="17" eb="18">
      <t>デ</t>
    </rPh>
    <phoneticPr fontId="7"/>
  </si>
  <si>
    <t>別紙様式第二号（一）</t>
    <phoneticPr fontId="7"/>
  </si>
  <si>
    <t>指定地域密着型サービス事業所</t>
    <rPh sb="0" eb="2">
      <t>シテイ</t>
    </rPh>
    <rPh sb="2" eb="4">
      <t>チイキ</t>
    </rPh>
    <rPh sb="4" eb="7">
      <t>ミッチャクガタ</t>
    </rPh>
    <rPh sb="11" eb="14">
      <t>ジギョウショ</t>
    </rPh>
    <phoneticPr fontId="7"/>
  </si>
  <si>
    <t>指定地域密着型介護予防サービス事業所</t>
    <rPh sb="0" eb="2">
      <t>シテイ</t>
    </rPh>
    <rPh sb="2" eb="4">
      <t>チイキ</t>
    </rPh>
    <rPh sb="4" eb="7">
      <t>ミッチャクガタ</t>
    </rPh>
    <rPh sb="7" eb="9">
      <t>カイゴ</t>
    </rPh>
    <rPh sb="9" eb="11">
      <t>ヨボウ</t>
    </rPh>
    <rPh sb="15" eb="18">
      <t>ジギョウショ</t>
    </rPh>
    <phoneticPr fontId="7"/>
  </si>
  <si>
    <t>指定居宅介護支援事業所</t>
    <rPh sb="0" eb="2">
      <t>シテイ</t>
    </rPh>
    <rPh sb="2" eb="4">
      <t>キョタク</t>
    </rPh>
    <rPh sb="4" eb="6">
      <t>カイゴ</t>
    </rPh>
    <rPh sb="6" eb="8">
      <t>シエン</t>
    </rPh>
    <rPh sb="8" eb="11">
      <t>ジギョウショ</t>
    </rPh>
    <phoneticPr fontId="7"/>
  </si>
  <si>
    <t>指定介護予防支援事業所</t>
    <rPh sb="0" eb="2">
      <t>シテイ</t>
    </rPh>
    <rPh sb="2" eb="4">
      <t>カイゴ</t>
    </rPh>
    <rPh sb="4" eb="6">
      <t>ヨボウ</t>
    </rPh>
    <rPh sb="6" eb="8">
      <t>シエン</t>
    </rPh>
    <rPh sb="8" eb="11">
      <t>ジギョウショ</t>
    </rPh>
    <phoneticPr fontId="7"/>
  </si>
  <si>
    <t>指定申請書</t>
    <rPh sb="0" eb="2">
      <t>シテイ</t>
    </rPh>
    <rPh sb="2" eb="5">
      <t>シンセイショ</t>
    </rPh>
    <phoneticPr fontId="7"/>
  </si>
  <si>
    <t>介護保険法に規定する事業所に係る指定を受けたいので、下記のとおり、関係書類を添えて申請します。</t>
    <phoneticPr fontId="7"/>
  </si>
  <si>
    <t>名　　称</t>
    <rPh sb="0" eb="4">
      <t>メイショウ</t>
    </rPh>
    <phoneticPr fontId="7"/>
  </si>
  <si>
    <t>指定を受けようとする事業所の種類</t>
    <rPh sb="0" eb="2">
      <t>シテイ</t>
    </rPh>
    <rPh sb="3" eb="4">
      <t>ウ</t>
    </rPh>
    <rPh sb="10" eb="13">
      <t>ジギョウショ</t>
    </rPh>
    <rPh sb="14" eb="16">
      <t>シュルイ</t>
    </rPh>
    <phoneticPr fontId="7"/>
  </si>
  <si>
    <t>指定申請
対象事業
（該当事業に○）</t>
    <phoneticPr fontId="7"/>
  </si>
  <si>
    <t>既に指定を受けている事業
（該当事業に○）</t>
    <phoneticPr fontId="7"/>
  </si>
  <si>
    <t>指定申請をする事業の開始予定年月日</t>
    <phoneticPr fontId="7"/>
  </si>
  <si>
    <t>地域密着型サービス</t>
    <rPh sb="0" eb="2">
      <t>チイキ</t>
    </rPh>
    <rPh sb="2" eb="5">
      <t>ミッチャクガタ</t>
    </rPh>
    <phoneticPr fontId="7"/>
  </si>
  <si>
    <t>夜間対応型訪問介護</t>
    <phoneticPr fontId="7"/>
  </si>
  <si>
    <t>付表第二号（二）</t>
    <rPh sb="0" eb="2">
      <t>フヒョウ</t>
    </rPh>
    <rPh sb="2" eb="4">
      <t>ダイニ</t>
    </rPh>
    <rPh sb="4" eb="5">
      <t>ゴウ</t>
    </rPh>
    <rPh sb="6" eb="7">
      <t>ニ</t>
    </rPh>
    <phoneticPr fontId="7"/>
  </si>
  <si>
    <t>認知症対応型通所介護</t>
    <phoneticPr fontId="7"/>
  </si>
  <si>
    <t>付表第二号（四）（五）</t>
    <rPh sb="0" eb="2">
      <t>フヒョウ</t>
    </rPh>
    <rPh sb="2" eb="4">
      <t>ダイニ</t>
    </rPh>
    <rPh sb="4" eb="5">
      <t>ゴウ</t>
    </rPh>
    <rPh sb="6" eb="7">
      <t>ヨン</t>
    </rPh>
    <phoneticPr fontId="7"/>
  </si>
  <si>
    <t>小規模多機能型居宅介護</t>
    <phoneticPr fontId="7"/>
  </si>
  <si>
    <t>付表第二号（六）</t>
    <rPh sb="0" eb="2">
      <t>フヒョウ</t>
    </rPh>
    <rPh sb="2" eb="4">
      <t>ダイニ</t>
    </rPh>
    <rPh sb="4" eb="5">
      <t>ゴウ</t>
    </rPh>
    <rPh sb="6" eb="7">
      <t>ロク</t>
    </rPh>
    <phoneticPr fontId="7"/>
  </si>
  <si>
    <t>認知症対応型共同生活介護</t>
    <phoneticPr fontId="7"/>
  </si>
  <si>
    <t>付表第二号（七）</t>
    <rPh sb="0" eb="2">
      <t>フヒョウ</t>
    </rPh>
    <rPh sb="2" eb="4">
      <t>ダイニ</t>
    </rPh>
    <rPh sb="4" eb="5">
      <t>ゴウ</t>
    </rPh>
    <rPh sb="6" eb="7">
      <t>ナナ</t>
    </rPh>
    <phoneticPr fontId="7"/>
  </si>
  <si>
    <t>地域密着型特定施設入居者生活介護</t>
    <phoneticPr fontId="7"/>
  </si>
  <si>
    <t>付表第二号（八）</t>
    <rPh sb="0" eb="2">
      <t>フヒョウ</t>
    </rPh>
    <rPh sb="2" eb="4">
      <t>ダイニ</t>
    </rPh>
    <rPh sb="4" eb="5">
      <t>ゴウ</t>
    </rPh>
    <rPh sb="6" eb="7">
      <t>ハチ</t>
    </rPh>
    <phoneticPr fontId="7"/>
  </si>
  <si>
    <t>地域密着型介護老人福祉施設入所者生活介護</t>
    <phoneticPr fontId="7"/>
  </si>
  <si>
    <t>付表第二号（九）</t>
    <rPh sb="0" eb="2">
      <t>フヒョウ</t>
    </rPh>
    <rPh sb="2" eb="4">
      <t>ダイニ</t>
    </rPh>
    <rPh sb="4" eb="5">
      <t>ゴウ</t>
    </rPh>
    <rPh sb="6" eb="7">
      <t>キュウ</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</si>
  <si>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</si>
  <si>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付表第二号（一）</t>
    <rPh sb="0" eb="2">
      <t>フヒョウ</t>
    </rPh>
    <rPh sb="2" eb="4">
      <t>ダイニ</t>
    </rPh>
    <rPh sb="4" eb="5">
      <t>ゴウ</t>
    </rPh>
    <rPh sb="6" eb="7">
      <t>イチ</t>
    </rPh>
    <phoneticPr fontId="7"/>
  </si>
  <si>
    <t>複合型サービス</t>
    <rPh sb="0" eb="3">
      <t>フクゴウガタ</t>
    </rPh>
    <phoneticPr fontId="7"/>
  </si>
  <si>
    <t>付表第二号（十）</t>
    <rPh sb="0" eb="2">
      <t>フヒョウ</t>
    </rPh>
    <rPh sb="2" eb="4">
      <t>ダイニ</t>
    </rPh>
    <rPh sb="4" eb="5">
      <t>ゴウ</t>
    </rPh>
    <rPh sb="6" eb="7">
      <t>ジュウ</t>
    </rPh>
    <phoneticPr fontId="7"/>
  </si>
  <si>
    <t>地域密着型通所介護</t>
    <rPh sb="0" eb="2">
      <t>チイキ</t>
    </rPh>
    <rPh sb="2" eb="4">
      <t>ミッチャク</t>
    </rPh>
    <rPh sb="4" eb="5">
      <t>ガタ</t>
    </rPh>
    <rPh sb="5" eb="7">
      <t>ツウショ</t>
    </rPh>
    <rPh sb="7" eb="9">
      <t>カイゴ</t>
    </rPh>
    <phoneticPr fontId="7"/>
  </si>
  <si>
    <t>付表第二号（三）</t>
    <rPh sb="0" eb="2">
      <t>フヒョウ</t>
    </rPh>
    <rPh sb="2" eb="4">
      <t>ダイニ</t>
    </rPh>
    <rPh sb="4" eb="5">
      <t>ゴウ</t>
    </rPh>
    <rPh sb="6" eb="7">
      <t>サン</t>
    </rPh>
    <phoneticPr fontId="7"/>
  </si>
  <si>
    <t>居宅介護支援事業</t>
    <rPh sb="0" eb="2">
      <t>キョタク</t>
    </rPh>
    <rPh sb="2" eb="4">
      <t>カイゴ</t>
    </rPh>
    <rPh sb="4" eb="6">
      <t>シエン</t>
    </rPh>
    <rPh sb="6" eb="8">
      <t>ジギョウ</t>
    </rPh>
    <phoneticPr fontId="7"/>
  </si>
  <si>
    <t>付表第二号（十一）</t>
    <rPh sb="0" eb="2">
      <t>フヒョウ</t>
    </rPh>
    <rPh sb="2" eb="4">
      <t>ダイニ</t>
    </rPh>
    <rPh sb="4" eb="5">
      <t>ゴウ</t>
    </rPh>
    <rPh sb="6" eb="8">
      <t>ジュウイチ</t>
    </rPh>
    <phoneticPr fontId="7"/>
  </si>
  <si>
    <t>介護予防支援事業</t>
    <phoneticPr fontId="7"/>
  </si>
  <si>
    <t>付表第二号（十二）</t>
    <rPh sb="0" eb="2">
      <t>フヒョウ</t>
    </rPh>
    <rPh sb="2" eb="4">
      <t>ダイニ</t>
    </rPh>
    <rPh sb="4" eb="5">
      <t>ゴウ</t>
    </rPh>
    <rPh sb="6" eb="8">
      <t>ジュウニ</t>
    </rPh>
    <phoneticPr fontId="7"/>
  </si>
  <si>
    <t>地域密着型
介護予防
サービス</t>
    <phoneticPr fontId="7"/>
  </si>
  <si>
    <t>介護予防認知症対応型通所介護</t>
    <phoneticPr fontId="7"/>
  </si>
  <si>
    <t>介護予防小規模多機能型居宅介護</t>
    <phoneticPr fontId="7"/>
  </si>
  <si>
    <t>介護予防認知症対応型共同生活介護</t>
    <phoneticPr fontId="7"/>
  </si>
  <si>
    <t>（保険医療機関として指定を受けている場合）</t>
    <rPh sb="1" eb="3">
      <t>ホケン</t>
    </rPh>
    <rPh sb="3" eb="5">
      <t>イリョウ</t>
    </rPh>
    <rPh sb="5" eb="7">
      <t>キカン</t>
    </rPh>
    <rPh sb="10" eb="12">
      <t>シテイ</t>
    </rPh>
    <rPh sb="13" eb="18">
      <t>ウケテイルトキ</t>
    </rPh>
    <rPh sb="18" eb="20">
      <t>バアイ</t>
    </rPh>
    <phoneticPr fontId="7"/>
  </si>
  <si>
    <t>１
２
３
４
５
６</t>
    <phoneticPr fontId="7"/>
  </si>
  <si>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7"/>
  </si>
  <si>
    <t>別紙様式第二号（二）</t>
    <phoneticPr fontId="7"/>
  </si>
  <si>
    <t>指定介護予防支援事業所</t>
  </si>
  <si>
    <t>指定更新申請書</t>
    <rPh sb="2" eb="4">
      <t>コウシン</t>
    </rPh>
    <phoneticPr fontId="7"/>
  </si>
  <si>
    <t>所在地</t>
    <rPh sb="0" eb="3">
      <t>ショザイチ</t>
    </rPh>
    <phoneticPr fontId="8"/>
  </si>
  <si>
    <t>代表者職名・氏名</t>
    <phoneticPr fontId="8"/>
  </si>
  <si>
    <t>介護保険法に規定する事業所に係る指定の更新を受けたいので、下記のとおり、関係書類を添えて申請します。</t>
    <rPh sb="12" eb="13">
      <t>ショ</t>
    </rPh>
    <rPh sb="19" eb="21">
      <t>コウシン</t>
    </rPh>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</si>
  <si>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7"/>
  </si>
  <si>
    <t>別紙様式第二号（三）</t>
    <phoneticPr fontId="7"/>
  </si>
  <si>
    <t>廃止（休止）する事業所</t>
    <rPh sb="0" eb="2">
      <t>ハイシ</t>
    </rPh>
    <rPh sb="3" eb="5">
      <t>キュウシ</t>
    </rPh>
    <rPh sb="8" eb="11">
      <t>ジギョウショ</t>
    </rPh>
    <phoneticPr fontId="7"/>
  </si>
  <si>
    <t>別紙様式第二号（五）</t>
    <phoneticPr fontId="7"/>
  </si>
  <si>
    <t>再開した事業所</t>
    <rPh sb="0" eb="2">
      <t>サイカイ</t>
    </rPh>
    <rPh sb="4" eb="7">
      <t>ジギョウショ</t>
    </rPh>
    <phoneticPr fontId="7"/>
  </si>
  <si>
    <t>別紙様式第二号（六）</t>
    <phoneticPr fontId="7"/>
  </si>
  <si>
    <t>（別添）</t>
    <rPh sb="1" eb="3">
      <t>ベッテン</t>
    </rPh>
    <phoneticPr fontId="7"/>
  </si>
  <si>
    <t>付表第二号（三）  地域密着型通所介護（療養通所介護）事業所の指定等に係る記載事項　添付書類・チェックリスト</t>
    <phoneticPr fontId="7"/>
  </si>
  <si>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7"/>
  </si>
  <si>
    <t>添付書類</t>
    <rPh sb="0" eb="2">
      <t>テンプ</t>
    </rPh>
    <rPh sb="2" eb="4">
      <t>ショルイ</t>
    </rPh>
    <phoneticPr fontId="7"/>
  </si>
  <si>
    <t>標準様式</t>
    <rPh sb="0" eb="2">
      <t>ヒョウジュン</t>
    </rPh>
    <rPh sb="2" eb="4">
      <t>ヨウシキ</t>
    </rPh>
    <phoneticPr fontId="7"/>
  </si>
  <si>
    <t>新規指定申請
（※１）</t>
    <rPh sb="0" eb="2">
      <t>シンキ</t>
    </rPh>
    <rPh sb="2" eb="4">
      <t>シテイ</t>
    </rPh>
    <rPh sb="4" eb="6">
      <t>シンセイ</t>
    </rPh>
    <phoneticPr fontId="7"/>
  </si>
  <si>
    <t>更新申請
（※２）</t>
    <rPh sb="0" eb="2">
      <t>コウシン</t>
    </rPh>
    <rPh sb="2" eb="4">
      <t>シンセイ</t>
    </rPh>
    <phoneticPr fontId="7"/>
  </si>
  <si>
    <t>登記事項証明書又は条例等</t>
    <rPh sb="0" eb="2">
      <t>トウキ</t>
    </rPh>
    <rPh sb="2" eb="4">
      <t>ジコウ</t>
    </rPh>
    <rPh sb="4" eb="7">
      <t>ショウメイショ</t>
    </rPh>
    <rPh sb="7" eb="8">
      <t>マタ</t>
    </rPh>
    <rPh sb="9" eb="11">
      <t>ジョウレイ</t>
    </rPh>
    <rPh sb="11" eb="12">
      <t>トウ</t>
    </rPh>
    <phoneticPr fontId="7"/>
  </si>
  <si>
    <t>添付</t>
    <rPh sb="0" eb="2">
      <t>テンプ</t>
    </rPh>
    <phoneticPr fontId="66"/>
  </si>
  <si>
    <t>添付省略</t>
    <phoneticPr fontId="66"/>
  </si>
  <si>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7"/>
  </si>
  <si>
    <t>標準様式１</t>
    <rPh sb="2" eb="4">
      <t>ヨウシキ</t>
    </rPh>
    <phoneticPr fontId="7"/>
  </si>
  <si>
    <t>標準様式３</t>
    <rPh sb="2" eb="4">
      <t>ヨウシキ</t>
    </rPh>
    <phoneticPr fontId="7"/>
  </si>
  <si>
    <t>運営規程</t>
    <rPh sb="0" eb="2">
      <t>ウンエイ</t>
    </rPh>
    <rPh sb="2" eb="4">
      <t>キテイ</t>
    </rPh>
    <phoneticPr fontId="7"/>
  </si>
  <si>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7"/>
  </si>
  <si>
    <t>標準様式5</t>
    <rPh sb="2" eb="4">
      <t>ヨウシキ</t>
    </rPh>
    <phoneticPr fontId="7"/>
  </si>
  <si>
    <t>誓約書</t>
    <rPh sb="0" eb="3">
      <t>セイヤクショ</t>
    </rPh>
    <phoneticPr fontId="7"/>
  </si>
  <si>
    <t>標準様式６</t>
    <rPh sb="2" eb="4">
      <t>ヨウシキ</t>
    </rPh>
    <phoneticPr fontId="7"/>
  </si>
  <si>
    <t>※１</t>
    <phoneticPr fontId="7"/>
  </si>
  <si>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7"/>
  </si>
  <si>
    <t>※２</t>
    <phoneticPr fontId="7"/>
  </si>
  <si>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7"/>
  </si>
  <si>
    <t>提出者（問合先）</t>
    <rPh sb="0" eb="2">
      <t>テイシュツ</t>
    </rPh>
    <rPh sb="2" eb="3">
      <t>シャ</t>
    </rPh>
    <rPh sb="4" eb="6">
      <t>トイアワ</t>
    </rPh>
    <rPh sb="6" eb="7">
      <t>サキ</t>
    </rPh>
    <phoneticPr fontId="7"/>
  </si>
  <si>
    <t>事業所名</t>
    <rPh sb="0" eb="3">
      <t>ジギョウショ</t>
    </rPh>
    <rPh sb="3" eb="4">
      <t>メイ</t>
    </rPh>
    <phoneticPr fontId="7"/>
  </si>
  <si>
    <t>担当者名</t>
    <rPh sb="0" eb="3">
      <t>タントウシャ</t>
    </rPh>
    <rPh sb="3" eb="4">
      <t>メイ</t>
    </rPh>
    <phoneticPr fontId="7"/>
  </si>
  <si>
    <t>電　話</t>
    <rPh sb="0" eb="1">
      <t>デン</t>
    </rPh>
    <rPh sb="2" eb="3">
      <t>ハナシ</t>
    </rPh>
    <phoneticPr fontId="7"/>
  </si>
  <si>
    <t>ﾒｰﾙｱﾄﾞﾚｽ</t>
    <phoneticPr fontId="7"/>
  </si>
  <si>
    <t>（標準様式1）</t>
    <rPh sb="1" eb="3">
      <t>ヒョウジュン</t>
    </rPh>
    <rPh sb="3" eb="5">
      <t>ヨウシキ</t>
    </rPh>
    <phoneticPr fontId="7"/>
  </si>
  <si>
    <t>従業者の勤務の体制及び勤務形態一覧表　</t>
  </si>
  <si>
    <t>サービス種別（</t>
    <rPh sb="4" eb="6">
      <t>シュベツ</t>
    </rPh>
    <phoneticPr fontId="66"/>
  </si>
  <si>
    <t>地域密着型通所介護</t>
    <rPh sb="0" eb="2">
      <t>チイキ</t>
    </rPh>
    <rPh sb="2" eb="5">
      <t>ミッチャクガタ</t>
    </rPh>
    <rPh sb="5" eb="7">
      <t>ツウショ</t>
    </rPh>
    <rPh sb="7" eb="9">
      <t>カイゴ</t>
    </rPh>
    <phoneticPr fontId="66"/>
  </si>
  <si>
    <t>）</t>
    <phoneticPr fontId="66"/>
  </si>
  <si>
    <t>令和</t>
    <rPh sb="0" eb="2">
      <t>レイワ</t>
    </rPh>
    <phoneticPr fontId="66"/>
  </si>
  <si>
    <t>(</t>
    <phoneticPr fontId="66"/>
  </si>
  <si>
    <t>)</t>
    <phoneticPr fontId="66"/>
  </si>
  <si>
    <t>年</t>
    <rPh sb="0" eb="1">
      <t>ネン</t>
    </rPh>
    <phoneticPr fontId="66"/>
  </si>
  <si>
    <t>月</t>
    <rPh sb="0" eb="1">
      <t>ゲツ</t>
    </rPh>
    <phoneticPr fontId="66"/>
  </si>
  <si>
    <t>事業所名（</t>
    <rPh sb="0" eb="3">
      <t>ジギョウショ</t>
    </rPh>
    <rPh sb="3" eb="4">
      <t>メイ</t>
    </rPh>
    <phoneticPr fontId="66"/>
  </si>
  <si>
    <t>○○デイサービス</t>
    <phoneticPr fontId="66"/>
  </si>
  <si>
    <t>(1)</t>
    <phoneticPr fontId="66"/>
  </si>
  <si>
    <t>４週</t>
  </si>
  <si>
    <t>(2)</t>
    <phoneticPr fontId="66"/>
  </si>
  <si>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</si>
  <si>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66"/>
  </si>
  <si>
    <t>時間/週</t>
    <rPh sb="0" eb="2">
      <t>ジカン</t>
    </rPh>
    <rPh sb="3" eb="4">
      <t>シュウ</t>
    </rPh>
    <phoneticPr fontId="66"/>
  </si>
  <si>
    <t>時間/月</t>
    <rPh sb="0" eb="2">
      <t>ジカン</t>
    </rPh>
    <rPh sb="3" eb="4">
      <t>ツキ</t>
    </rPh>
    <phoneticPr fontId="66"/>
  </si>
  <si>
    <t>当月の日数</t>
    <rPh sb="0" eb="2">
      <t>トウゲツ</t>
    </rPh>
    <rPh sb="3" eb="5">
      <t>ニッスウ</t>
    </rPh>
    <phoneticPr fontId="66"/>
  </si>
  <si>
    <t>日</t>
    <rPh sb="0" eb="1">
      <t>ニチ</t>
    </rPh>
    <phoneticPr fontId="66"/>
  </si>
  <si>
    <t>(4) 事業所全体のサービス提供単位数</t>
    <phoneticPr fontId="66"/>
  </si>
  <si>
    <t>単位</t>
    <rPh sb="0" eb="2">
      <t>タンイ</t>
    </rPh>
    <phoneticPr fontId="66"/>
  </si>
  <si>
    <t>単位目</t>
    <rPh sb="0" eb="2">
      <t>タンイ</t>
    </rPh>
    <rPh sb="2" eb="3">
      <t>メ</t>
    </rPh>
    <phoneticPr fontId="66"/>
  </si>
  <si>
    <t xml:space="preserve">(5) 当該サービス提供単位のサービス提供時間 </t>
    <rPh sb="4" eb="6">
      <t>トウガイ</t>
    </rPh>
    <rPh sb="10" eb="12">
      <t>テイキョウ</t>
    </rPh>
    <rPh sb="12" eb="14">
      <t>タンイ</t>
    </rPh>
    <rPh sb="19" eb="21">
      <t>テイキョウ</t>
    </rPh>
    <rPh sb="21" eb="23">
      <t>ジカン</t>
    </rPh>
    <phoneticPr fontId="66"/>
  </si>
  <si>
    <t>～</t>
    <phoneticPr fontId="66"/>
  </si>
  <si>
    <t>（計</t>
    <rPh sb="1" eb="2">
      <t>ケイ</t>
    </rPh>
    <phoneticPr fontId="66"/>
  </si>
  <si>
    <t>時間）</t>
    <rPh sb="0" eb="2">
      <t>ジカン</t>
    </rPh>
    <phoneticPr fontId="66"/>
  </si>
  <si>
    <t>No</t>
    <phoneticPr fontId="66"/>
  </si>
  <si>
    <t>(6) 
職種</t>
    <phoneticPr fontId="7"/>
  </si>
  <si>
    <t>(7)
勤務
形態</t>
    <phoneticPr fontId="7"/>
  </si>
  <si>
    <t>(8)
資格</t>
    <rPh sb="4" eb="6">
      <t>シカク</t>
    </rPh>
    <phoneticPr fontId="66"/>
  </si>
  <si>
    <t>(9) 氏　名</t>
    <phoneticPr fontId="7"/>
  </si>
  <si>
    <t>(10)</t>
    <phoneticPr fontId="66"/>
  </si>
  <si>
    <t>(12)
週平均
勤務時間
数</t>
    <phoneticPr fontId="66"/>
  </si>
  <si>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7"/>
  </si>
  <si>
    <t>1週目</t>
    <rPh sb="1" eb="2">
      <t>シュウ</t>
    </rPh>
    <rPh sb="2" eb="3">
      <t>メ</t>
    </rPh>
    <phoneticPr fontId="66"/>
  </si>
  <si>
    <t>2週目</t>
    <rPh sb="1" eb="2">
      <t>シュウ</t>
    </rPh>
    <rPh sb="2" eb="3">
      <t>メ</t>
    </rPh>
    <phoneticPr fontId="66"/>
  </si>
  <si>
    <t>3週目</t>
    <rPh sb="1" eb="2">
      <t>シュウ</t>
    </rPh>
    <rPh sb="2" eb="3">
      <t>メ</t>
    </rPh>
    <phoneticPr fontId="66"/>
  </si>
  <si>
    <t>4週目</t>
    <rPh sb="1" eb="2">
      <t>シュウ</t>
    </rPh>
    <rPh sb="2" eb="3">
      <t>メ</t>
    </rPh>
    <phoneticPr fontId="66"/>
  </si>
  <si>
    <t>5週目</t>
    <rPh sb="1" eb="2">
      <t>シュウ</t>
    </rPh>
    <rPh sb="2" eb="3">
      <t>メ</t>
    </rPh>
    <phoneticPr fontId="66"/>
  </si>
  <si>
    <t>シフト記号</t>
    <phoneticPr fontId="66"/>
  </si>
  <si>
    <t>勤務時間数</t>
    <rPh sb="0" eb="2">
      <t>キンム</t>
    </rPh>
    <rPh sb="2" eb="4">
      <t>ジカン</t>
    </rPh>
    <rPh sb="4" eb="5">
      <t>スウ</t>
    </rPh>
    <phoneticPr fontId="66"/>
  </si>
  <si>
    <t>サービス提供時間内
の勤務時間数</t>
    <rPh sb="4" eb="6">
      <t>テイキョウ</t>
    </rPh>
    <rPh sb="6" eb="9">
      <t>ジカンナイ</t>
    </rPh>
    <rPh sb="11" eb="13">
      <t>キンム</t>
    </rPh>
    <rPh sb="13" eb="15">
      <t>ジカン</t>
    </rPh>
    <rPh sb="15" eb="16">
      <t>スウ</t>
    </rPh>
    <phoneticPr fontId="66"/>
  </si>
  <si>
    <t>(14) サービス提供時間内の勤務延時間数</t>
    <phoneticPr fontId="66"/>
  </si>
  <si>
    <t>生活相談員</t>
    <rPh sb="0" eb="2">
      <t>セイカツ</t>
    </rPh>
    <rPh sb="2" eb="5">
      <t>ソウダンイン</t>
    </rPh>
    <phoneticPr fontId="66"/>
  </si>
  <si>
    <t>看護職員</t>
    <rPh sb="0" eb="2">
      <t>カンゴ</t>
    </rPh>
    <rPh sb="2" eb="4">
      <t>ショクイン</t>
    </rPh>
    <phoneticPr fontId="66"/>
  </si>
  <si>
    <t>介護職員</t>
    <rPh sb="0" eb="2">
      <t>カイゴ</t>
    </rPh>
    <rPh sb="2" eb="4">
      <t>ショクイン</t>
    </rPh>
    <phoneticPr fontId="66"/>
  </si>
  <si>
    <t>(15) 利用者数　　　</t>
    <phoneticPr fontId="66"/>
  </si>
  <si>
    <t>(16) サービス提供時間（平均提供時間）</t>
    <rPh sb="9" eb="11">
      <t>テイキョウ</t>
    </rPh>
    <rPh sb="11" eb="13">
      <t>ジカン</t>
    </rPh>
    <rPh sb="14" eb="16">
      <t>ヘイキン</t>
    </rPh>
    <rPh sb="16" eb="18">
      <t>テイキョウ</t>
    </rPh>
    <rPh sb="18" eb="20">
      <t>ジカン</t>
    </rPh>
    <phoneticPr fontId="66"/>
  </si>
  <si>
    <t>(17) 確保すべき介護職員の勤務時間数（注：記入方法参照）　　</t>
    <rPh sb="5" eb="7">
      <t>カクホ</t>
    </rPh>
    <rPh sb="10" eb="12">
      <t>カイゴ</t>
    </rPh>
    <rPh sb="12" eb="14">
      <t>ショクイン</t>
    </rPh>
    <rPh sb="15" eb="17">
      <t>キンム</t>
    </rPh>
    <rPh sb="17" eb="20">
      <t>ジカンスウ</t>
    </rPh>
    <phoneticPr fontId="66"/>
  </si>
  <si>
    <t>（参考）
(18) 1日の職種別人員内訳</t>
    <rPh sb="1" eb="3">
      <t>サンコウ</t>
    </rPh>
    <rPh sb="11" eb="12">
      <t>ニチ</t>
    </rPh>
    <rPh sb="13" eb="16">
      <t>ショクシュベツ</t>
    </rPh>
    <rPh sb="16" eb="17">
      <t>ニン</t>
    </rPh>
    <rPh sb="17" eb="18">
      <t>イン</t>
    </rPh>
    <rPh sb="18" eb="19">
      <t>ウチ</t>
    </rPh>
    <rPh sb="19" eb="20">
      <t>ヤク</t>
    </rPh>
    <phoneticPr fontId="66"/>
  </si>
  <si>
    <t>機能訓練指導員</t>
    <rPh sb="0" eb="2">
      <t>キノウ</t>
    </rPh>
    <rPh sb="2" eb="4">
      <t>クンレン</t>
    </rPh>
    <rPh sb="4" eb="7">
      <t>シドウイン</t>
    </rPh>
    <phoneticPr fontId="66"/>
  </si>
  <si>
    <t>≪要 提出≫</t>
    <rPh sb="1" eb="2">
      <t>ヨウ</t>
    </rPh>
    <rPh sb="3" eb="5">
      <t>テイシュツ</t>
    </rPh>
    <phoneticPr fontId="66"/>
  </si>
  <si>
    <t>■シフト記号表（勤務時間帯）</t>
    <rPh sb="4" eb="6">
      <t>キゴウ</t>
    </rPh>
    <rPh sb="6" eb="7">
      <t>ヒョウ</t>
    </rPh>
    <rPh sb="8" eb="10">
      <t>キンム</t>
    </rPh>
    <rPh sb="10" eb="13">
      <t>ジカンタイ</t>
    </rPh>
    <phoneticPr fontId="66"/>
  </si>
  <si>
    <t>※24時間表記</t>
  </si>
  <si>
    <t>休憩時間1時間は「1:00」、休憩時間45分は「00:45」と入力してください。</t>
    <phoneticPr fontId="66"/>
  </si>
  <si>
    <t>勤務時間</t>
    <rPh sb="0" eb="2">
      <t>キンム</t>
    </rPh>
    <rPh sb="2" eb="4">
      <t>ジカン</t>
    </rPh>
    <phoneticPr fontId="66"/>
  </si>
  <si>
    <t>サービス提供時間</t>
    <rPh sb="4" eb="6">
      <t>テイキョウ</t>
    </rPh>
    <rPh sb="6" eb="8">
      <t>ジカン</t>
    </rPh>
    <phoneticPr fontId="66"/>
  </si>
  <si>
    <t>サービス提供時間内の勤務時間</t>
    <rPh sb="4" eb="6">
      <t>テイキョウ</t>
    </rPh>
    <rPh sb="6" eb="8">
      <t>ジカン</t>
    </rPh>
    <rPh sb="8" eb="9">
      <t>ナイ</t>
    </rPh>
    <rPh sb="10" eb="12">
      <t>キンム</t>
    </rPh>
    <rPh sb="12" eb="14">
      <t>ジカン</t>
    </rPh>
    <phoneticPr fontId="66"/>
  </si>
  <si>
    <t>自由記載欄</t>
    <rPh sb="0" eb="2">
      <t>ジユウ</t>
    </rPh>
    <rPh sb="2" eb="4">
      <t>キサイ</t>
    </rPh>
    <rPh sb="4" eb="5">
      <t>ラン</t>
    </rPh>
    <phoneticPr fontId="66"/>
  </si>
  <si>
    <t>記号</t>
    <rPh sb="0" eb="2">
      <t>キゴウ</t>
    </rPh>
    <phoneticPr fontId="66"/>
  </si>
  <si>
    <t>始業時刻</t>
    <rPh sb="0" eb="2">
      <t>シギョウ</t>
    </rPh>
    <rPh sb="2" eb="4">
      <t>ジコク</t>
    </rPh>
    <phoneticPr fontId="66"/>
  </si>
  <si>
    <t>終業時刻</t>
    <rPh sb="0" eb="2">
      <t>シュウギョウ</t>
    </rPh>
    <rPh sb="2" eb="4">
      <t>ジコク</t>
    </rPh>
    <phoneticPr fontId="66"/>
  </si>
  <si>
    <t>うち、休憩時間</t>
    <rPh sb="3" eb="5">
      <t>キュウケイ</t>
    </rPh>
    <rPh sb="5" eb="7">
      <t>ジカン</t>
    </rPh>
    <phoneticPr fontId="66"/>
  </si>
  <si>
    <t>開始時刻</t>
    <rPh sb="0" eb="2">
      <t>カイシ</t>
    </rPh>
    <rPh sb="2" eb="4">
      <t>ジコク</t>
    </rPh>
    <phoneticPr fontId="66"/>
  </si>
  <si>
    <t>終了時刻</t>
    <rPh sb="0" eb="2">
      <t>シュウリョウ</t>
    </rPh>
    <rPh sb="2" eb="4">
      <t>ジコク</t>
    </rPh>
    <phoneticPr fontId="66"/>
  </si>
  <si>
    <t>a</t>
    <phoneticPr fontId="66"/>
  </si>
  <si>
    <t>：</t>
    <phoneticPr fontId="66"/>
  </si>
  <si>
    <t>（</t>
    <phoneticPr fontId="66"/>
  </si>
  <si>
    <t>b</t>
    <phoneticPr fontId="66"/>
  </si>
  <si>
    <t>c</t>
    <phoneticPr fontId="66"/>
  </si>
  <si>
    <t>d</t>
    <phoneticPr fontId="66"/>
  </si>
  <si>
    <t>e</t>
    <phoneticPr fontId="66"/>
  </si>
  <si>
    <t>f</t>
    <phoneticPr fontId="66"/>
  </si>
  <si>
    <t>g</t>
    <phoneticPr fontId="66"/>
  </si>
  <si>
    <t>h</t>
    <phoneticPr fontId="66"/>
  </si>
  <si>
    <t>i</t>
    <phoneticPr fontId="66"/>
  </si>
  <si>
    <t>j</t>
    <phoneticPr fontId="66"/>
  </si>
  <si>
    <t>k</t>
    <phoneticPr fontId="66"/>
  </si>
  <si>
    <t>l</t>
    <phoneticPr fontId="66"/>
  </si>
  <si>
    <t>m</t>
    <phoneticPr fontId="66"/>
  </si>
  <si>
    <t>n</t>
    <phoneticPr fontId="66"/>
  </si>
  <si>
    <t>o</t>
    <phoneticPr fontId="66"/>
  </si>
  <si>
    <t>p</t>
    <phoneticPr fontId="66"/>
  </si>
  <si>
    <t>q</t>
    <phoneticPr fontId="66"/>
  </si>
  <si>
    <t>r</t>
    <phoneticPr fontId="66"/>
  </si>
  <si>
    <t>s</t>
    <phoneticPr fontId="66"/>
  </si>
  <si>
    <t>t</t>
    <phoneticPr fontId="66"/>
  </si>
  <si>
    <t>u</t>
    <phoneticPr fontId="66"/>
  </si>
  <si>
    <t>v</t>
    <phoneticPr fontId="66"/>
  </si>
  <si>
    <t>w</t>
    <phoneticPr fontId="66"/>
  </si>
  <si>
    <t>x</t>
    <phoneticPr fontId="66"/>
  </si>
  <si>
    <t>y</t>
    <phoneticPr fontId="66"/>
  </si>
  <si>
    <t>z</t>
    <phoneticPr fontId="66"/>
  </si>
  <si>
    <t>休</t>
    <rPh sb="0" eb="1">
      <t>ヤス</t>
    </rPh>
    <phoneticPr fontId="66"/>
  </si>
  <si>
    <t>休日</t>
    <rPh sb="0" eb="2">
      <t>キュウジツ</t>
    </rPh>
    <phoneticPr fontId="66"/>
  </si>
  <si>
    <t>-</t>
    <phoneticPr fontId="66"/>
  </si>
  <si>
    <t>・職種ごとの勤務時間を「○：○○～○：○○」と表記することが困難な場合は、No21～30を活用し、勤務時間数のみを入力してください。</t>
    <rPh sb="45" eb="47">
      <t>カツヨウ</t>
    </rPh>
    <phoneticPr fontId="66"/>
  </si>
  <si>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66"/>
  </si>
  <si>
    <t>・シフト記号が足りない場合は、適宜、行を追加してください。</t>
    <rPh sb="4" eb="6">
      <t>キゴウ</t>
    </rPh>
    <rPh sb="7" eb="8">
      <t>タ</t>
    </rPh>
    <rPh sb="11" eb="13">
      <t>バアイ</t>
    </rPh>
    <rPh sb="15" eb="17">
      <t>テキギ</t>
    </rPh>
    <rPh sb="18" eb="19">
      <t>ギョウ</t>
    </rPh>
    <rPh sb="20" eb="22">
      <t>ツイカ</t>
    </rPh>
    <phoneticPr fontId="66"/>
  </si>
  <si>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66"/>
  </si>
  <si>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66"/>
  </si>
  <si>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66"/>
  </si>
  <si>
    <t>≪提出不要≫</t>
    <rPh sb="1" eb="3">
      <t>テイシュツ</t>
    </rPh>
    <rPh sb="3" eb="5">
      <t>フヨウ</t>
    </rPh>
    <phoneticPr fontId="66"/>
  </si>
  <si>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7"/>
  </si>
  <si>
    <t>・・・直接入力する必要がある箇所です。</t>
    <rPh sb="3" eb="5">
      <t>チョクセツ</t>
    </rPh>
    <rPh sb="5" eb="7">
      <t>ニュウリョク</t>
    </rPh>
    <rPh sb="9" eb="11">
      <t>ヒツヨウ</t>
    </rPh>
    <rPh sb="14" eb="16">
      <t>カショ</t>
    </rPh>
    <phoneticPr fontId="66"/>
  </si>
  <si>
    <t>下記の記入方法に従って、入力してください。</t>
    <phoneticPr fontId="66"/>
  </si>
  <si>
    <t>・・・プルダウンから選択して入力する必要がある箇所です。</t>
    <rPh sb="10" eb="12">
      <t>センタク</t>
    </rPh>
    <rPh sb="14" eb="16">
      <t>ニュウリョク</t>
    </rPh>
    <rPh sb="18" eb="20">
      <t>ヒツヨウ</t>
    </rPh>
    <rPh sb="23" eb="25">
      <t>カショ</t>
    </rPh>
    <phoneticPr fontId="66"/>
  </si>
  <si>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66"/>
  </si>
  <si>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66"/>
  </si>
  <si>
    <t>　(1) 「４週」・「暦月」のいずれかを選択してください。</t>
    <rPh sb="7" eb="8">
      <t>シュウ</t>
    </rPh>
    <rPh sb="11" eb="12">
      <t>レキ</t>
    </rPh>
    <rPh sb="12" eb="13">
      <t>ツキ</t>
    </rPh>
    <rPh sb="20" eb="22">
      <t>センタク</t>
    </rPh>
    <phoneticPr fontId="66"/>
  </si>
  <si>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66"/>
  </si>
  <si>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66"/>
  </si>
  <si>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66"/>
  </si>
  <si>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66"/>
  </si>
  <si>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66"/>
  </si>
  <si>
    <t xml:space="preserve"> 　　 記入の順序は、職種ごとにまとめてください。</t>
    <rPh sb="4" eb="6">
      <t>キニュウ</t>
    </rPh>
    <rPh sb="7" eb="9">
      <t>ジュンジョ</t>
    </rPh>
    <rPh sb="11" eb="13">
      <t>ショクシュ</t>
    </rPh>
    <phoneticPr fontId="66"/>
  </si>
  <si>
    <t>職種名</t>
    <rPh sb="0" eb="2">
      <t>ショクシュ</t>
    </rPh>
    <rPh sb="2" eb="3">
      <t>メイ</t>
    </rPh>
    <phoneticPr fontId="66"/>
  </si>
  <si>
    <t>管理者</t>
    <rPh sb="0" eb="3">
      <t>カンリシャ</t>
    </rPh>
    <phoneticPr fontId="66"/>
  </si>
  <si>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7"/>
  </si>
  <si>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66"/>
  </si>
  <si>
    <t>区分</t>
    <rPh sb="0" eb="2">
      <t>クブン</t>
    </rPh>
    <phoneticPr fontId="66"/>
  </si>
  <si>
    <t>A</t>
    <phoneticPr fontId="66"/>
  </si>
  <si>
    <t>常勤で専従</t>
    <rPh sb="0" eb="2">
      <t>ジョウキン</t>
    </rPh>
    <rPh sb="3" eb="5">
      <t>センジュウ</t>
    </rPh>
    <phoneticPr fontId="66"/>
  </si>
  <si>
    <t>B</t>
    <phoneticPr fontId="66"/>
  </si>
  <si>
    <t>常勤で兼務</t>
    <rPh sb="0" eb="2">
      <t>ジョウキン</t>
    </rPh>
    <rPh sb="3" eb="5">
      <t>ケンム</t>
    </rPh>
    <phoneticPr fontId="66"/>
  </si>
  <si>
    <t>C</t>
    <phoneticPr fontId="66"/>
  </si>
  <si>
    <t>非常勤で専従</t>
    <rPh sb="0" eb="3">
      <t>ヒジョウキン</t>
    </rPh>
    <rPh sb="4" eb="6">
      <t>センジュウ</t>
    </rPh>
    <phoneticPr fontId="66"/>
  </si>
  <si>
    <t>D</t>
    <phoneticPr fontId="66"/>
  </si>
  <si>
    <t>非常勤で兼務</t>
    <rPh sb="0" eb="1">
      <t>ヒ</t>
    </rPh>
    <rPh sb="1" eb="3">
      <t>ジョウキン</t>
    </rPh>
    <rPh sb="4" eb="6">
      <t>ケンム</t>
    </rPh>
    <phoneticPr fontId="66"/>
  </si>
  <si>
    <t>（注）常勤・非常勤の区分について</t>
    <rPh sb="1" eb="2">
      <t>チュウ</t>
    </rPh>
    <rPh sb="3" eb="5">
      <t>ジョウキン</t>
    </rPh>
    <rPh sb="6" eb="9">
      <t>ヒジョウキン</t>
    </rPh>
    <rPh sb="10" eb="12">
      <t>クブン</t>
    </rPh>
    <phoneticPr fontId="66"/>
  </si>
  <si>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66"/>
  </si>
  <si>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66"/>
  </si>
  <si>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66"/>
  </si>
  <si>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66"/>
  </si>
  <si>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66"/>
  </si>
  <si>
    <t>　(9) 従業者の氏名を記入してください。</t>
    <rPh sb="5" eb="8">
      <t>ジュウギョウシャ</t>
    </rPh>
    <rPh sb="9" eb="11">
      <t>シメイ</t>
    </rPh>
    <rPh sb="12" eb="14">
      <t>キニュウ</t>
    </rPh>
    <phoneticPr fontId="66"/>
  </si>
  <si>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66"/>
  </si>
  <si>
    <t>　　  ※ 指定基準の確認に際しては、４週分の入力で差し支えありません。</t>
  </si>
  <si>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66"/>
  </si>
  <si>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66"/>
  </si>
  <si>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66"/>
  </si>
  <si>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66"/>
  </si>
  <si>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66"/>
  </si>
  <si>
    <t>　　　 その他、特記事項欄としてもご活用ください。</t>
    <rPh sb="6" eb="7">
      <t>タ</t>
    </rPh>
    <rPh sb="8" eb="10">
      <t>トッキ</t>
    </rPh>
    <rPh sb="10" eb="12">
      <t>ジコウ</t>
    </rPh>
    <rPh sb="12" eb="13">
      <t>ラン</t>
    </rPh>
    <rPh sb="18" eb="20">
      <t>カツヨウ</t>
    </rPh>
    <phoneticPr fontId="66"/>
  </si>
  <si>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66"/>
  </si>
  <si>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66"/>
  </si>
  <si>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66"/>
  </si>
  <si>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66"/>
  </si>
  <si>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66"/>
  </si>
  <si>
    <t xml:space="preserve"> （参考）</t>
    <rPh sb="2" eb="4">
      <t>サンコウ</t>
    </rPh>
    <phoneticPr fontId="66"/>
  </si>
  <si>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66"/>
  </si>
  <si>
    <t>（標準様式３）</t>
    <rPh sb="1" eb="3">
      <t>ヒョウジュン</t>
    </rPh>
    <rPh sb="3" eb="5">
      <t>ヨウシキ</t>
    </rPh>
    <phoneticPr fontId="7"/>
  </si>
  <si>
    <t>事業所・施設の名称</t>
    <rPh sb="0" eb="3">
      <t>ジギョウショ</t>
    </rPh>
    <rPh sb="4" eb="6">
      <t>シセツ</t>
    </rPh>
    <rPh sb="7" eb="9">
      <t>メイショウ</t>
    </rPh>
    <phoneticPr fontId="7"/>
  </si>
  <si>
    <t>展示コーナー</t>
    <rPh sb="0" eb="2">
      <t>テンジ</t>
    </rPh>
    <phoneticPr fontId="7"/>
  </si>
  <si>
    <t>　調理室</t>
    <rPh sb="1" eb="4">
      <t>チョウリシツ</t>
    </rPh>
    <phoneticPr fontId="7"/>
  </si>
  <si>
    <t>　談話室</t>
    <rPh sb="1" eb="4">
      <t>ダンワシツ</t>
    </rPh>
    <phoneticPr fontId="7"/>
  </si>
  <si>
    <t>　相談室</t>
    <rPh sb="1" eb="4">
      <t>ソウダンシツ</t>
    </rPh>
    <phoneticPr fontId="7"/>
  </si>
  <si>
    <t>　診察室 40㎡</t>
    <rPh sb="1" eb="4">
      <t>シンサツシツ</t>
    </rPh>
    <phoneticPr fontId="7"/>
  </si>
  <si>
    <t>　30㎡</t>
    <phoneticPr fontId="7"/>
  </si>
  <si>
    <t>　20㎡</t>
    <phoneticPr fontId="7"/>
  </si>
  <si>
    <t>　調剤室</t>
    <rPh sb="1" eb="3">
      <t>チョウザイ</t>
    </rPh>
    <rPh sb="3" eb="4">
      <t>シツ</t>
    </rPh>
    <phoneticPr fontId="7"/>
  </si>
  <si>
    <t>玄関ホール</t>
    <rPh sb="0" eb="2">
      <t>ゲンカン</t>
    </rPh>
    <phoneticPr fontId="7"/>
  </si>
  <si>
    <t>　　機能訓練室　100㎡</t>
    <rPh sb="2" eb="4">
      <t>キノウ</t>
    </rPh>
    <rPh sb="4" eb="6">
      <t>クンレン</t>
    </rPh>
    <rPh sb="6" eb="7">
      <t>シツ</t>
    </rPh>
    <phoneticPr fontId="7"/>
  </si>
  <si>
    <t>　　（食堂兼用）</t>
    <rPh sb="3" eb="5">
      <t>ショクドウ</t>
    </rPh>
    <rPh sb="5" eb="7">
      <t>ケンヨウ</t>
    </rPh>
    <phoneticPr fontId="7"/>
  </si>
  <si>
    <t>浴室 70㎡</t>
    <rPh sb="0" eb="2">
      <t>ヨクシツ</t>
    </rPh>
    <phoneticPr fontId="7"/>
  </si>
  <si>
    <t>　便所</t>
    <rPh sb="1" eb="3">
      <t>ベンジョ</t>
    </rPh>
    <phoneticPr fontId="7"/>
  </si>
  <si>
    <t>事務室 30㎡</t>
    <rPh sb="0" eb="3">
      <t>ジムシツ</t>
    </rPh>
    <phoneticPr fontId="7"/>
  </si>
  <si>
    <t>備考　1</t>
    <rPh sb="0" eb="2">
      <t>ビコウ</t>
    </rPh>
    <phoneticPr fontId="7"/>
  </si>
  <si>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7"/>
  </si>
  <si>
    <t>　各室の用途及び面積を記載してください。</t>
    <phoneticPr fontId="7"/>
  </si>
  <si>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7"/>
  </si>
  <si>
    <t>（標準様式５）</t>
    <rPh sb="1" eb="3">
      <t>ヒョウジュン</t>
    </rPh>
    <phoneticPr fontId="7"/>
  </si>
  <si>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</si>
  <si>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</si>
  <si>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</si>
  <si>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</si>
  <si>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7"/>
  </si>
  <si>
    <t>２  円滑かつ迅速に苦情処理を行うための処理体制・手順</t>
    <phoneticPr fontId="7"/>
  </si>
  <si>
    <t>３  苦情があったサービス事業者に対する対応方針等（居宅介護支援事業者の場合記入）</t>
    <phoneticPr fontId="7"/>
  </si>
  <si>
    <t>４  その他参考事項</t>
    <phoneticPr fontId="7"/>
  </si>
  <si>
    <t>備考  上の事項は例示であり、これにかかわらず苦情処理に係る対応方針を具体的に記してください。</t>
  </si>
  <si>
    <t>（標準様式６）</t>
    <rPh sb="1" eb="3">
      <t>ヒョウジュン</t>
    </rPh>
    <rPh sb="3" eb="5">
      <t>ヨウシキ</t>
    </rPh>
    <phoneticPr fontId="7"/>
  </si>
  <si>
    <t>誓　約　書</t>
    <phoneticPr fontId="7"/>
  </si>
  <si>
    <t>月</t>
    <rPh sb="0" eb="1">
      <t>ゲツ</t>
    </rPh>
    <phoneticPr fontId="7"/>
  </si>
  <si>
    <t>○○</t>
    <phoneticPr fontId="7"/>
  </si>
  <si>
    <t>市（町・村）長     殿</t>
    <phoneticPr fontId="7"/>
  </si>
  <si>
    <t xml:space="preserve">申請者    </t>
    <phoneticPr fontId="7"/>
  </si>
  <si>
    <t>（名称）</t>
    <rPh sb="1" eb="3">
      <t>メイショウ</t>
    </rPh>
    <phoneticPr fontId="7"/>
  </si>
  <si>
    <t>（代表者の職名・氏名）</t>
    <rPh sb="1" eb="4">
      <t>ダイヒョウシャ</t>
    </rPh>
    <rPh sb="5" eb="7">
      <t>ショクメイ</t>
    </rPh>
    <rPh sb="8" eb="10">
      <t>シメイ</t>
    </rPh>
    <phoneticPr fontId="7"/>
  </si>
  <si>
    <r>
      <rPr>
        <sz val="11"/>
        <rFont val="ＭＳ Ｐゴシック"/>
        <family val="3"/>
        <charset val="128"/>
      </rPr>
      <t>　申請者が別紙のいずれにも該当しない者であることを誓約します。</t>
    </r>
    <r>
      <rPr>
        <sz val="10"/>
        <rFont val="ＭＳ Ｐゴシック"/>
        <family val="3"/>
        <charset val="128"/>
      </rPr>
      <t xml:space="preserve">
</t>
    </r>
    <rPh sb="5" eb="7">
      <t>ベッシ</t>
    </rPh>
    <phoneticPr fontId="7"/>
  </si>
  <si>
    <t>別紙①：　地域密着型サービス事業所向け</t>
    <rPh sb="0" eb="2">
      <t>ベッシ</t>
    </rPh>
    <rPh sb="17" eb="18">
      <t>ム</t>
    </rPh>
    <phoneticPr fontId="7"/>
  </si>
  <si>
    <t>別紙②：　居宅介護支援事業所向け</t>
    <rPh sb="0" eb="2">
      <t>ベッシ</t>
    </rPh>
    <rPh sb="14" eb="15">
      <t>ム</t>
    </rPh>
    <phoneticPr fontId="7"/>
  </si>
  <si>
    <t>別紙③：　地域密着型介護予防サービス事業所向け</t>
    <rPh sb="0" eb="2">
      <t>ベッシ</t>
    </rPh>
    <rPh sb="21" eb="22">
      <t>ム</t>
    </rPh>
    <phoneticPr fontId="7"/>
  </si>
  <si>
    <t>別紙④：　介護予防支援事業所向け</t>
    <rPh sb="0" eb="2">
      <t>ベッシ</t>
    </rPh>
    <rPh sb="5" eb="11">
      <t>カイゴヨボウシエン</t>
    </rPh>
    <rPh sb="11" eb="14">
      <t>ジギョウショ</t>
    </rPh>
    <rPh sb="14" eb="15">
      <t>ム</t>
    </rPh>
    <phoneticPr fontId="7"/>
  </si>
  <si>
    <t>（該当に○）</t>
    <rPh sb="1" eb="3">
      <t>ガイトウ</t>
    </rPh>
    <phoneticPr fontId="7"/>
  </si>
  <si>
    <t>（別紙①：地域密着型サービス事業所向け）</t>
    <rPh sb="1" eb="3">
      <t>ベッシ</t>
    </rPh>
    <rPh sb="17" eb="18">
      <t>ム</t>
    </rPh>
    <phoneticPr fontId="62"/>
  </si>
  <si>
    <t>介護保険法第７８条の２第４項</t>
    <phoneticPr fontId="62"/>
  </si>
  <si>
    <t>一</t>
    <rPh sb="0" eb="1">
      <t>イチ</t>
    </rPh>
    <phoneticPr fontId="7"/>
  </si>
  <si>
    <t>申請者が市町村の条例で定める者でないとき。</t>
    <phoneticPr fontId="7"/>
  </si>
  <si>
    <t>二</t>
    <rPh sb="0" eb="1">
      <t>ニ</t>
    </rPh>
    <phoneticPr fontId="7"/>
  </si>
  <si>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7"/>
  </si>
  <si>
    <t>三</t>
    <rPh sb="0" eb="1">
      <t>サン</t>
    </rPh>
    <phoneticPr fontId="7"/>
  </si>
  <si>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7"/>
  </si>
  <si>
    <t>四</t>
    <rPh sb="0" eb="1">
      <t>ヨン</t>
    </rPh>
    <phoneticPr fontId="7"/>
  </si>
  <si>
    <t>当該申請に係る事業所が当該市町村の区域の外にある場合であって、その所在地の市町村長（以下この条において「所在地市町村長」という。）の同意を得ていないとき。</t>
    <phoneticPr fontId="7"/>
  </si>
  <si>
    <t>四の二</t>
    <rPh sb="0" eb="1">
      <t>ヨン</t>
    </rPh>
    <rPh sb="2" eb="3">
      <t>ニ</t>
    </rPh>
    <phoneticPr fontId="7"/>
  </si>
  <si>
    <t>申請者が、禁錮以上の刑に処せられ、その執行を終わり、又は執行を受けることがなくなるまでの者であるとき。</t>
    <phoneticPr fontId="7"/>
  </si>
  <si>
    <t>五</t>
    <rPh sb="0" eb="1">
      <t>ゴ</t>
    </rPh>
    <phoneticPr fontId="7"/>
  </si>
  <si>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7"/>
  </si>
  <si>
    <t>五の二</t>
    <rPh sb="0" eb="1">
      <t>ゴ</t>
    </rPh>
    <rPh sb="2" eb="3">
      <t>ニ</t>
    </rPh>
    <phoneticPr fontId="7"/>
  </si>
  <si>
    <t>申請者が、労働に関する法律の規定であって政令で定めるものにより罰金の刑に処せられ、その執行を終わり、又は執行を受けることがなくなるまでの者であるとき。</t>
    <phoneticPr fontId="7"/>
  </si>
  <si>
    <t>五の三</t>
    <rPh sb="0" eb="1">
      <t>ゴ</t>
    </rPh>
    <rPh sb="2" eb="3">
      <t>サン</t>
    </rPh>
    <phoneticPr fontId="7"/>
  </si>
  <si>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7"/>
  </si>
  <si>
    <t>六</t>
    <rPh sb="0" eb="1">
      <t>ロク</t>
    </rPh>
    <phoneticPr fontId="7"/>
  </si>
  <si>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</si>
  <si>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六の二</t>
    <rPh sb="0" eb="1">
      <t>ロク</t>
    </rPh>
    <rPh sb="2" eb="3">
      <t>ニ</t>
    </rPh>
    <phoneticPr fontId="7"/>
  </si>
  <si>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</si>
  <si>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六の三</t>
    <rPh sb="0" eb="1">
      <t>ロク</t>
    </rPh>
    <rPh sb="2" eb="3">
      <t>サン</t>
    </rPh>
    <phoneticPr fontId="7"/>
  </si>
  <si>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</si>
  <si>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七</t>
    <rPh sb="0" eb="1">
      <t>ナナ</t>
    </rPh>
    <phoneticPr fontId="7"/>
  </si>
  <si>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7"/>
  </si>
  <si>
    <t>七の二</t>
    <rPh sb="0" eb="1">
      <t>ナナ</t>
    </rPh>
    <rPh sb="2" eb="3">
      <t>ニ</t>
    </rPh>
    <phoneticPr fontId="7"/>
  </si>
  <si>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7"/>
  </si>
  <si>
    <t>八</t>
    <rPh sb="0" eb="1">
      <t>ハチ</t>
    </rPh>
    <phoneticPr fontId="7"/>
  </si>
  <si>
    <t>申請者が、指定の申請前五年以内に居宅サービス等に関し不正又は著しく不当な行為をした者であるとき。</t>
    <phoneticPr fontId="7"/>
  </si>
  <si>
    <t>九</t>
    <rPh sb="0" eb="1">
      <t>キュウ</t>
    </rPh>
    <phoneticPr fontId="7"/>
  </si>
  <si>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7"/>
  </si>
  <si>
    <t>十</t>
    <rPh sb="0" eb="1">
      <t>ジュウ</t>
    </rPh>
    <phoneticPr fontId="7"/>
  </si>
  <si>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7"/>
  </si>
  <si>
    <t>十一</t>
    <rPh sb="0" eb="2">
      <t>ジュウイチ</t>
    </rPh>
    <phoneticPr fontId="7"/>
  </si>
  <si>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7"/>
  </si>
  <si>
    <t>十二</t>
    <rPh sb="0" eb="2">
      <t>ジュウニ</t>
    </rPh>
    <phoneticPr fontId="7"/>
  </si>
  <si>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7"/>
  </si>
  <si>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62"/>
  </si>
  <si>
    <t>介護保険法第１１５条の１２第２項</t>
    <phoneticPr fontId="62"/>
  </si>
  <si>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7"/>
  </si>
  <si>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7"/>
  </si>
  <si>
    <t>当該申請に係る事業所が当該市町村の区域の外にある場合であって、その所在地の市町村長の同意を得ていないとき。</t>
    <phoneticPr fontId="7"/>
  </si>
  <si>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</si>
  <si>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</si>
  <si>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</si>
  <si>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7"/>
  </si>
  <si>
    <t>七の二</t>
    <rPh sb="0" eb="1">
      <t>シチ</t>
    </rPh>
    <rPh sb="2" eb="3">
      <t>フタ</t>
    </rPh>
    <phoneticPr fontId="7"/>
  </si>
  <si>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7"/>
  </si>
  <si>
    <t>申請者（介護予防認知症対応型共同生活介護に係る指定の申請者を除く。）が、法人で、その役員等のうちに第四号の二から第六号まで又は前三号のいずれかに該当する者のあるものであるとき。</t>
    <phoneticPr fontId="7"/>
  </si>
  <si>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7"/>
  </si>
  <si>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7"/>
  </si>
  <si>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7"/>
  </si>
  <si>
    <t>b</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</si>
</sst>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h:mm;@"/>
    <numFmt numFmtId="178" formatCode="0.0"/>
    <numFmt numFmtId="179" formatCode="#,##0.0#"/>
  </numFmts>
  <fonts count="9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0.5"/>
      <color theme="1"/>
      <name val="ＭＳ Ｐゴシック"/>
      <family val="3"/>
      <charset val="128"/>
    </font>
    <font>
      <sz val="10.5"/>
      <color theme="1"/>
      <name val="ＭＳ ゴシック"/>
      <family val="3"/>
      <charset val="128"/>
    </font>
    <font>
      <sz val="10"/>
      <color theme="1"/>
      <name val="ＭＳ ゴシック"/>
      <family val="3"/>
      <charset val="128"/>
    </font>
    <font>
      <sz val="10.5"/>
      <name val="ＭＳ ゴシック"/>
      <family val="3"/>
      <charset val="128"/>
    </font>
    <font>
      <sz val="10.6"/>
      <name val="ＭＳ ゴシック"/>
      <family val="3"/>
      <charset val="128"/>
    </font>
    <font>
      <sz val="10"/>
      <color rgb="FF000000"/>
      <name val="ＭＳ ゴシック"/>
      <family val="3"/>
      <charset val="128"/>
    </font>
    <font>
      <sz val="9"/>
      <color theme="1"/>
      <name val="ＭＳ Ｐゴシック"/>
      <family val="2"/>
      <charset val="128"/>
      <scheme val="minor"/>
    </font>
    <font>
      <sz val="8"/>
      <name val="ＭＳ Ｐゴシック"/>
      <family val="3"/>
      <charset val="128"/>
      <scheme val="minor"/>
    </font>
    <font>
      <b/>
      <sz val="10.5"/>
      <name val="ＭＳ Ｐゴシック"/>
      <family val="3"/>
      <charset val="128"/>
      <scheme val="minor"/>
    </font>
    <font>
      <sz val="10.5"/>
      <name val="ＭＳ Ｐゴシック"/>
      <family val="3"/>
      <charset val="128"/>
    </font>
    <font>
      <sz val="6"/>
      <name val="ＭＳ Ｐゴシック"/>
      <family val="3"/>
      <charset val="128"/>
      <scheme val="minor"/>
    </font>
    <font>
      <b/>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u/>
      <sz val="10"/>
      <name val="Times New Roman"/>
      <family val="1"/>
    </font>
    <font>
      <b/>
      <sz val="8"/>
      <name val="ＭＳ Ｐゴシック"/>
      <family val="3"/>
      <charset val="128"/>
      <scheme val="minor"/>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b/>
      <sz val="12"/>
      <name val="HGSｺﾞｼｯｸM"/>
      <family val="3"/>
      <charset val="128"/>
    </font>
    <font>
      <sz val="10"/>
      <name val="HGSｺﾞｼｯｸM"/>
      <family val="3"/>
      <charset val="128"/>
    </font>
    <font>
      <sz val="11"/>
      <name val="HGSｺﾞｼｯｸM"/>
      <family val="3"/>
      <charset val="128"/>
    </font>
    <font>
      <sz val="6"/>
      <name val="HGSｺﾞｼｯｸM"/>
      <family val="3"/>
      <charset val="128"/>
    </font>
    <font>
      <sz val="12"/>
      <color rgb="FFFFFF99"/>
      <name val="HGSｺﾞｼｯｸM"/>
      <family val="3"/>
      <charset val="128"/>
    </font>
    <font>
      <b/>
      <sz val="16"/>
      <color rgb="FFFF0000"/>
      <name val="ＭＳ Ｐゴシック"/>
      <family val="2"/>
      <charset val="128"/>
      <scheme val="minor"/>
    </font>
    <font>
      <sz val="16"/>
      <color theme="1"/>
      <name val="ＭＳ Ｐゴシック"/>
      <family val="3"/>
      <charset val="128"/>
      <scheme val="minor"/>
    </font>
    <font>
      <sz val="16"/>
      <color rgb="FFFF0000"/>
      <name val="ＭＳ Ｐゴシック"/>
      <family val="3"/>
      <charset val="128"/>
      <scheme val="minor"/>
    </font>
    <font>
      <sz val="16"/>
      <color rgb="FF000000"/>
      <name val="ＭＳ Ｐゴシック"/>
      <family val="3"/>
      <charset val="128"/>
      <scheme val="minor"/>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color rgb="FF000000"/>
      <name val="ＭＳ Ｐゴシック"/>
      <family val="3"/>
      <charset val="128"/>
    </font>
    <font>
      <sz val="10"/>
      <color rgb="FF000000"/>
      <name val="ＭＳ Ｐゴシック"/>
      <family val="3"/>
      <charset val="128"/>
    </font>
    <font>
      <b/>
      <sz val="12"/>
      <name val="ＭＳ Ｐゴシック"/>
      <family val="3"/>
      <charset val="128"/>
    </font>
    <font>
      <sz val="10.5"/>
      <color rgb="FF000000"/>
      <name val="ＭＳ Ｐゴシック"/>
      <family val="3"/>
      <charset val="128"/>
    </font>
    <font>
      <b/>
      <sz val="10.5"/>
      <name val="ＭＳ Ｐゴシック"/>
      <family val="3"/>
      <charset val="128"/>
    </font>
    <font>
      <sz val="11"/>
      <color theme="1"/>
      <name val="ＭＳ Ｐゴシック"/>
      <family val="2"/>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s>
  <borders count="2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style="thin">
        <color indexed="64"/>
      </left>
      <right/>
      <top style="thin">
        <color rgb="FF000000"/>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right style="thin">
        <color indexed="64"/>
      </right>
      <top style="medium">
        <color indexed="64"/>
      </top>
      <bottom style="medium">
        <color indexed="64"/>
      </bottom>
      <diagonal/>
    </border>
    <border>
      <left/>
      <right style="medium">
        <color rgb="FF000000"/>
      </right>
      <top style="thin">
        <color rgb="FF000000"/>
      </top>
      <bottom style="thin">
        <color rgb="FF000000"/>
      </bottom>
      <diagonal/>
    </border>
    <border>
      <left style="thin">
        <color indexed="64"/>
      </left>
      <right/>
      <top style="thin">
        <color rgb="FF000000"/>
      </top>
      <bottom style="thin">
        <color indexed="64"/>
      </bottom>
      <diagonal/>
    </border>
    <border>
      <left/>
      <right style="medium">
        <color rgb="FF000000"/>
      </right>
      <top/>
      <bottom/>
      <diagonal/>
    </border>
    <border>
      <left/>
      <right style="thin">
        <color indexed="64"/>
      </right>
      <top style="thin">
        <color rgb="FF000000"/>
      </top>
      <bottom style="medium">
        <color indexed="64"/>
      </bottom>
      <diagonal/>
    </border>
    <border>
      <left/>
      <right style="thin">
        <color indexed="64"/>
      </right>
      <top style="thin">
        <color rgb="FF000000"/>
      </top>
      <bottom style="thin">
        <color indexed="64"/>
      </bottom>
      <diagonal/>
    </border>
    <border>
      <left style="medium">
        <color rgb="FF000000"/>
      </left>
      <right/>
      <top/>
      <bottom/>
      <diagonal/>
    </border>
    <border>
      <left/>
      <right/>
      <top style="thin">
        <color auto="1"/>
      </top>
      <bottom style="dotted">
        <color indexed="64"/>
      </bottom>
      <diagonal/>
    </border>
    <border>
      <left style="thin">
        <color auto="1"/>
      </left>
      <right style="thin">
        <color auto="1"/>
      </right>
      <top style="dotted">
        <color auto="1"/>
      </top>
      <bottom style="thin">
        <color auto="1"/>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right style="medium">
        <color rgb="FF000000"/>
      </right>
      <top/>
      <bottom style="thin">
        <color rgb="FF000000"/>
      </bottom>
      <diagonal/>
    </border>
    <border>
      <left/>
      <right style="medium">
        <color rgb="FF000000"/>
      </right>
      <top style="thin">
        <color rgb="FF000000"/>
      </top>
      <bottom/>
      <diagonal/>
    </border>
    <border>
      <left style="medium">
        <color rgb="FF000000"/>
      </left>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medium">
        <color indexed="64"/>
      </left>
      <right style="thin">
        <color rgb="FF000000"/>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style="medium">
        <color indexed="64"/>
      </right>
      <top style="thin">
        <color indexed="64"/>
      </top>
      <bottom style="thin">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62">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6" fillId="0" borderId="0"/>
    <xf numFmtId="0" fontId="4" fillId="0" borderId="0"/>
    <xf numFmtId="0" fontId="3" fillId="0" borderId="0">
      <alignment vertical="center"/>
    </xf>
    <xf numFmtId="0" fontId="4" fillId="0" borderId="0"/>
    <xf numFmtId="0" fontId="9" fillId="0" borderId="0" applyBorder="0"/>
    <xf numFmtId="0" fontId="4" fillId="0" borderId="0"/>
    <xf numFmtId="0" fontId="3" fillId="0" borderId="0">
      <alignment vertical="center"/>
    </xf>
    <xf numFmtId="0" fontId="29" fillId="0" borderId="0"/>
    <xf numFmtId="0" fontId="29" fillId="0" borderId="0"/>
    <xf numFmtId="0" fontId="38" fillId="0" borderId="0"/>
    <xf numFmtId="0" fontId="2" fillId="0" borderId="0">
      <alignment vertical="center"/>
    </xf>
    <xf numFmtId="0" fontId="67" fillId="0" borderId="0" applyNumberFormat="0" applyFill="0" applyBorder="0" applyAlignment="0" applyProtection="0"/>
    <xf numFmtId="0" fontId="1" fillId="0" borderId="0">
      <alignment vertical="center"/>
    </xf>
    <xf numFmtId="38" fontId="1" fillId="0" borderId="0" applyFont="0" applyFill="0" applyBorder="0" applyAlignment="0" applyProtection="0">
      <alignment vertical="center"/>
    </xf>
    <xf numFmtId="0" fontId="4" fillId="0" borderId="0"/>
    <xf numFmtId="0" fontId="93" fillId="0" borderId="0"/>
    <xf numFmtId="0" fontId="4" fillId="0" borderId="0">
      <alignment vertical="center"/>
    </xf>
  </cellStyleXfs>
  <cellXfs count="1229">
    <xf numFmtId="0" fontId="0" fillId="0" borderId="0" xfId="0"/>
    <xf numFmtId="0" fontId="5" fillId="24" borderId="0" xfId="46" applyFont="1" applyFill="1" applyAlignment="1">
      <alignment horizontal="center" vertical="center" wrapText="1"/>
    </xf>
    <xf numFmtId="0" fontId="36" fillId="24" borderId="0" xfId="53" applyFont="1" applyFill="1" applyAlignment="1">
      <alignment horizontal="left" vertical="top"/>
    </xf>
    <xf numFmtId="0" fontId="35" fillId="24" borderId="0" xfId="53" applyFont="1" applyFill="1" applyAlignment="1">
      <alignment horizontal="left" vertical="top"/>
    </xf>
    <xf numFmtId="0" fontId="35" fillId="24" borderId="12" xfId="53" applyFont="1" applyFill="1" applyBorder="1" applyAlignment="1">
      <alignment vertical="center" wrapText="1"/>
    </xf>
    <xf numFmtId="0" fontId="35" fillId="24" borderId="0" xfId="53" applyFont="1" applyFill="1" applyAlignment="1">
      <alignment vertical="center" wrapText="1"/>
    </xf>
    <xf numFmtId="49" fontId="35" fillId="24" borderId="87" xfId="53" applyNumberFormat="1" applyFont="1" applyFill="1" applyBorder="1" applyAlignment="1">
      <alignment horizontal="center" vertical="center" wrapText="1"/>
    </xf>
    <xf numFmtId="0" fontId="35" fillId="24" borderId="47" xfId="53" applyFont="1" applyFill="1" applyBorder="1" applyAlignment="1">
      <alignment vertical="center" wrapText="1"/>
    </xf>
    <xf numFmtId="177" fontId="35" fillId="24" borderId="10" xfId="53" applyNumberFormat="1" applyFont="1" applyFill="1" applyBorder="1" applyAlignment="1">
      <alignment horizontal="center" vertical="center" wrapText="1"/>
    </xf>
    <xf numFmtId="0" fontId="39" fillId="24" borderId="0" xfId="43" applyFont="1" applyFill="1" applyAlignment="1">
      <alignment vertical="center"/>
    </xf>
    <xf numFmtId="0" fontId="40" fillId="24" borderId="0" xfId="43" applyFont="1" applyFill="1" applyAlignment="1">
      <alignment vertical="center"/>
    </xf>
    <xf numFmtId="0" fontId="39" fillId="24" borderId="0" xfId="43" applyFont="1" applyFill="1" applyBorder="1" applyAlignment="1">
      <alignment vertical="center"/>
    </xf>
    <xf numFmtId="0" fontId="41" fillId="24" borderId="0" xfId="43" applyFont="1" applyFill="1" applyAlignment="1">
      <alignment vertical="center"/>
    </xf>
    <xf numFmtId="0" fontId="41" fillId="24" borderId="0" xfId="43" applyFont="1" applyFill="1" applyBorder="1" applyAlignment="1">
      <alignment vertical="center"/>
    </xf>
    <xf numFmtId="0" fontId="39" fillId="24" borderId="0" xfId="46" applyFont="1" applyFill="1" applyAlignment="1">
      <alignment vertical="center"/>
    </xf>
    <xf numFmtId="0" fontId="41" fillId="24" borderId="0" xfId="46" applyFont="1" applyFill="1" applyAlignment="1">
      <alignment vertical="center"/>
    </xf>
    <xf numFmtId="0" fontId="39" fillId="24" borderId="0" xfId="43" applyFont="1" applyFill="1" applyAlignment="1">
      <alignment vertical="top"/>
    </xf>
    <xf numFmtId="0" fontId="39" fillId="24" borderId="14" xfId="46" applyFont="1" applyFill="1" applyBorder="1" applyAlignment="1">
      <alignment vertical="center" wrapText="1"/>
    </xf>
    <xf numFmtId="0" fontId="41" fillId="24" borderId="0" xfId="46" applyFont="1" applyFill="1" applyAlignment="1">
      <alignment horizontal="center" vertical="center"/>
    </xf>
    <xf numFmtId="49" fontId="42" fillId="24" borderId="10" xfId="43" applyNumberFormat="1" applyFont="1" applyFill="1" applyBorder="1" applyAlignment="1">
      <alignment vertical="center"/>
    </xf>
    <xf numFmtId="49" fontId="39" fillId="24" borderId="10" xfId="43" applyNumberFormat="1" applyFont="1" applyFill="1" applyBorder="1" applyAlignment="1">
      <alignment vertical="center"/>
    </xf>
    <xf numFmtId="0" fontId="41" fillId="24" borderId="0" xfId="0" applyFont="1" applyFill="1" applyAlignment="1">
      <alignment vertical="center"/>
    </xf>
    <xf numFmtId="0" fontId="41" fillId="24" borderId="0" xfId="43" applyFont="1" applyFill="1" applyBorder="1" applyAlignment="1">
      <alignment horizontal="centerContinuous" vertical="center"/>
    </xf>
    <xf numFmtId="0" fontId="39" fillId="24" borderId="10" xfId="43" applyFont="1" applyFill="1" applyBorder="1" applyAlignment="1">
      <alignment vertical="center"/>
    </xf>
    <xf numFmtId="0" fontId="44" fillId="24" borderId="12" xfId="43" applyFont="1" applyFill="1" applyBorder="1" applyAlignment="1">
      <alignment vertical="center"/>
    </xf>
    <xf numFmtId="0" fontId="39" fillId="24" borderId="12" xfId="42" applyFont="1" applyFill="1" applyBorder="1" applyAlignment="1">
      <alignment vertical="center"/>
    </xf>
    <xf numFmtId="0" fontId="39" fillId="24" borderId="18" xfId="42" applyFont="1" applyFill="1" applyBorder="1" applyAlignment="1">
      <alignment vertical="center"/>
    </xf>
    <xf numFmtId="0" fontId="39" fillId="24" borderId="23" xfId="43" applyFont="1" applyFill="1" applyBorder="1" applyAlignment="1">
      <alignment horizontal="center" vertical="center"/>
    </xf>
    <xf numFmtId="0" fontId="39" fillId="24" borderId="24" xfId="43" applyFont="1" applyFill="1" applyBorder="1" applyAlignment="1">
      <alignment horizontal="center" vertical="center"/>
    </xf>
    <xf numFmtId="0" fontId="39" fillId="24" borderId="25" xfId="43" applyFont="1" applyFill="1" applyBorder="1" applyAlignment="1">
      <alignment horizontal="center" vertical="center"/>
    </xf>
    <xf numFmtId="0" fontId="39" fillId="24" borderId="26" xfId="43" applyFont="1" applyFill="1" applyBorder="1" applyAlignment="1">
      <alignment horizontal="center" vertical="center"/>
    </xf>
    <xf numFmtId="49" fontId="41" fillId="0" borderId="0" xfId="43" applyNumberFormat="1" applyFont="1" applyAlignment="1">
      <alignment vertical="center"/>
    </xf>
    <xf numFmtId="49" fontId="46" fillId="0" borderId="0" xfId="43" applyNumberFormat="1" applyFont="1" applyAlignment="1">
      <alignment vertical="center"/>
    </xf>
    <xf numFmtId="49" fontId="41" fillId="0" borderId="0" xfId="43" applyNumberFormat="1" applyFont="1" applyBorder="1" applyAlignment="1">
      <alignment vertical="center"/>
    </xf>
    <xf numFmtId="49" fontId="41" fillId="0" borderId="0" xfId="46" applyNumberFormat="1" applyFont="1" applyAlignment="1">
      <alignment vertical="center"/>
    </xf>
    <xf numFmtId="49" fontId="41" fillId="0" borderId="0" xfId="43" applyNumberFormat="1" applyFont="1" applyAlignment="1">
      <alignment vertical="top"/>
    </xf>
    <xf numFmtId="49" fontId="41" fillId="0" borderId="56" xfId="46" applyNumberFormat="1" applyFont="1" applyBorder="1" applyAlignment="1">
      <alignment horizontal="center" vertical="center"/>
    </xf>
    <xf numFmtId="49" fontId="41" fillId="0" borderId="57" xfId="46" applyNumberFormat="1" applyFont="1" applyBorder="1" applyAlignment="1">
      <alignment horizontal="center" vertical="center"/>
    </xf>
    <xf numFmtId="49" fontId="41" fillId="0" borderId="58" xfId="46" applyNumberFormat="1" applyFont="1" applyBorder="1" applyAlignment="1">
      <alignment horizontal="center" vertical="center"/>
    </xf>
    <xf numFmtId="49" fontId="41" fillId="0" borderId="0" xfId="46" applyNumberFormat="1" applyFont="1" applyAlignment="1">
      <alignment horizontal="center"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0" borderId="19" xfId="46" applyNumberFormat="1" applyFont="1" applyBorder="1" applyAlignment="1">
      <alignment horizontal="center" vertical="center"/>
    </xf>
    <xf numFmtId="49" fontId="41" fillId="0" borderId="59" xfId="46" applyNumberFormat="1" applyFont="1" applyBorder="1" applyAlignment="1">
      <alignment horizontal="center" vertical="center"/>
    </xf>
    <xf numFmtId="49" fontId="41" fillId="0" borderId="10" xfId="46" applyNumberFormat="1" applyFont="1" applyBorder="1" applyAlignment="1">
      <alignment horizontal="center" vertical="center"/>
    </xf>
    <xf numFmtId="49" fontId="39" fillId="0" borderId="10" xfId="43" applyNumberFormat="1" applyFont="1" applyBorder="1" applyAlignment="1">
      <alignment vertical="center"/>
    </xf>
    <xf numFmtId="49" fontId="39" fillId="0" borderId="16" xfId="43" applyNumberFormat="1" applyFont="1" applyBorder="1" applyAlignment="1">
      <alignment vertical="center"/>
    </xf>
    <xf numFmtId="49" fontId="39" fillId="0" borderId="0" xfId="43" applyNumberFormat="1" applyFont="1" applyBorder="1" applyAlignment="1">
      <alignment vertical="center"/>
    </xf>
    <xf numFmtId="49" fontId="39" fillId="0" borderId="14" xfId="43" applyNumberFormat="1" applyFont="1" applyBorder="1" applyAlignment="1">
      <alignment vertical="center"/>
    </xf>
    <xf numFmtId="49" fontId="39" fillId="0" borderId="15" xfId="43" applyNumberFormat="1" applyFont="1" applyBorder="1" applyAlignment="1">
      <alignment vertical="center"/>
    </xf>
    <xf numFmtId="49" fontId="39" fillId="0" borderId="19" xfId="43" applyNumberFormat="1" applyFont="1" applyBorder="1" applyAlignment="1">
      <alignment vertical="center"/>
    </xf>
    <xf numFmtId="49" fontId="39" fillId="0" borderId="11" xfId="43" applyNumberFormat="1" applyFont="1" applyBorder="1" applyAlignment="1">
      <alignment vertical="center"/>
    </xf>
    <xf numFmtId="49" fontId="39" fillId="0" borderId="17" xfId="43" applyNumberFormat="1" applyFont="1" applyBorder="1" applyAlignment="1">
      <alignment vertical="center"/>
    </xf>
    <xf numFmtId="49" fontId="39" fillId="0" borderId="12" xfId="43" applyNumberFormat="1" applyFont="1" applyBorder="1" applyAlignment="1">
      <alignment vertical="center"/>
    </xf>
    <xf numFmtId="49" fontId="39" fillId="0" borderId="18" xfId="43" applyNumberFormat="1" applyFont="1" applyBorder="1" applyAlignment="1">
      <alignment vertical="center"/>
    </xf>
    <xf numFmtId="49" fontId="39" fillId="0" borderId="20" xfId="43" applyNumberFormat="1" applyFont="1" applyBorder="1" applyAlignment="1">
      <alignment vertical="center"/>
    </xf>
    <xf numFmtId="49" fontId="41" fillId="0" borderId="0" xfId="43" applyNumberFormat="1" applyFont="1" applyBorder="1" applyAlignment="1">
      <alignment vertical="center" wrapText="1"/>
    </xf>
    <xf numFmtId="49" fontId="39" fillId="0" borderId="0" xfId="42" applyNumberFormat="1" applyFont="1" applyBorder="1" applyAlignment="1">
      <alignment horizontal="right" vertical="center"/>
    </xf>
    <xf numFmtId="49" fontId="39" fillId="0" borderId="0" xfId="42" applyNumberFormat="1" applyFont="1" applyBorder="1" applyAlignment="1">
      <alignment vertical="center"/>
    </xf>
    <xf numFmtId="49" fontId="39" fillId="0" borderId="0" xfId="42" applyNumberFormat="1" applyFont="1" applyBorder="1" applyAlignment="1">
      <alignment horizontal="left" vertical="center"/>
    </xf>
    <xf numFmtId="49" fontId="39" fillId="24" borderId="19" xfId="43" applyNumberFormat="1" applyFont="1" applyFill="1" applyBorder="1" applyAlignment="1">
      <alignment vertical="center"/>
    </xf>
    <xf numFmtId="49" fontId="41" fillId="0" borderId="0" xfId="43" applyNumberFormat="1" applyFont="1" applyBorder="1" applyAlignment="1">
      <alignment horizontal="left" vertical="center"/>
    </xf>
    <xf numFmtId="0" fontId="48" fillId="24" borderId="0" xfId="53" applyFont="1" applyFill="1" applyAlignment="1">
      <alignment horizontal="left" vertical="top"/>
    </xf>
    <xf numFmtId="0" fontId="48" fillId="24" borderId="12" xfId="53" applyFont="1" applyFill="1" applyBorder="1" applyAlignment="1">
      <alignment vertical="center" wrapText="1"/>
    </xf>
    <xf numFmtId="0" fontId="48" fillId="24" borderId="0" xfId="53" applyFont="1" applyFill="1" applyAlignment="1">
      <alignment vertical="center" wrapText="1"/>
    </xf>
    <xf numFmtId="0" fontId="48" fillId="24" borderId="16" xfId="53" applyFont="1" applyFill="1" applyBorder="1" applyAlignment="1">
      <alignment vertical="center" wrapText="1"/>
    </xf>
    <xf numFmtId="177" fontId="48" fillId="24" borderId="10" xfId="53" applyNumberFormat="1" applyFont="1" applyFill="1" applyBorder="1" applyAlignment="1">
      <alignment horizontal="center" vertical="center" wrapText="1"/>
    </xf>
    <xf numFmtId="177" fontId="48" fillId="24" borderId="64" xfId="53" applyNumberFormat="1" applyFont="1" applyFill="1" applyBorder="1" applyAlignment="1">
      <alignment vertical="center" wrapText="1"/>
    </xf>
    <xf numFmtId="0" fontId="31" fillId="24" borderId="0" xfId="53" applyFont="1" applyFill="1" applyAlignment="1">
      <alignment horizontal="left" vertical="top"/>
    </xf>
    <xf numFmtId="0" fontId="30" fillId="24" borderId="47" xfId="53" applyFont="1" applyFill="1" applyBorder="1" applyAlignment="1">
      <alignment vertical="center"/>
    </xf>
    <xf numFmtId="49" fontId="39" fillId="0" borderId="19" xfId="43" applyNumberFormat="1" applyFont="1" applyBorder="1" applyAlignment="1">
      <alignment horizontal="center" vertical="center"/>
    </xf>
    <xf numFmtId="49" fontId="39" fillId="0" borderId="10" xfId="43" applyNumberFormat="1" applyFont="1" applyBorder="1" applyAlignment="1">
      <alignment horizontal="center" vertical="center"/>
    </xf>
    <xf numFmtId="49" fontId="39" fillId="0" borderId="11"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39" fillId="0" borderId="19" xfId="43" applyNumberFormat="1" applyFont="1" applyBorder="1" applyAlignment="1">
      <alignment horizontal="left" vertical="center"/>
    </xf>
    <xf numFmtId="49" fontId="41" fillId="0" borderId="0" xfId="43" applyNumberFormat="1" applyFont="1" applyAlignment="1">
      <alignment horizontal="left" vertical="center"/>
    </xf>
    <xf numFmtId="0" fontId="48" fillId="24" borderId="87" xfId="53" applyFont="1" applyFill="1" applyBorder="1" applyAlignment="1">
      <alignment horizontal="center" vertical="center" wrapText="1"/>
    </xf>
    <xf numFmtId="0" fontId="48" fillId="24" borderId="10" xfId="53" applyFont="1" applyFill="1" applyBorder="1" applyAlignment="1">
      <alignment horizontal="center" vertical="center" wrapText="1"/>
    </xf>
    <xf numFmtId="0" fontId="48" fillId="24" borderId="14" xfId="53" applyFont="1" applyFill="1" applyBorder="1" applyAlignment="1">
      <alignment horizontal="center" vertical="center" wrapText="1"/>
    </xf>
    <xf numFmtId="49" fontId="48" fillId="24" borderId="87" xfId="53" applyNumberFormat="1" applyFont="1" applyFill="1" applyBorder="1" applyAlignment="1">
      <alignment horizontal="center" vertical="center" wrapText="1"/>
    </xf>
    <xf numFmtId="0" fontId="48" fillId="24" borderId="0" xfId="53" applyFont="1" applyFill="1" applyAlignment="1">
      <alignment horizontal="left" vertical="center" wrapText="1"/>
    </xf>
    <xf numFmtId="0" fontId="37" fillId="24" borderId="0" xfId="53" applyFont="1" applyFill="1" applyAlignment="1">
      <alignment horizontal="left" vertical="top"/>
    </xf>
    <xf numFmtId="0" fontId="34" fillId="24" borderId="0" xfId="53" applyFont="1" applyFill="1" applyAlignment="1">
      <alignment horizontal="left" vertical="top"/>
    </xf>
    <xf numFmtId="0" fontId="39" fillId="24" borderId="0" xfId="46" applyFont="1" applyFill="1" applyAlignment="1">
      <alignment horizontal="center" vertical="center" wrapText="1"/>
    </xf>
    <xf numFmtId="177" fontId="48" fillId="24" borderId="64" xfId="53" applyNumberFormat="1" applyFont="1" applyFill="1" applyBorder="1" applyAlignment="1">
      <alignment horizontal="center" vertical="center" wrapText="1"/>
    </xf>
    <xf numFmtId="0" fontId="48" fillId="24" borderId="64" xfId="53" applyFont="1" applyFill="1" applyBorder="1" applyAlignment="1">
      <alignment horizontal="center" vertical="center" wrapText="1"/>
    </xf>
    <xf numFmtId="177" fontId="35" fillId="24" borderId="64" xfId="53" applyNumberFormat="1" applyFont="1" applyFill="1" applyBorder="1" applyAlignment="1">
      <alignment horizontal="center" vertical="center" wrapText="1"/>
    </xf>
    <xf numFmtId="0" fontId="35" fillId="24" borderId="64" xfId="53" applyFont="1" applyFill="1" applyBorder="1" applyAlignment="1">
      <alignment horizontal="center" vertical="center" wrapText="1"/>
    </xf>
    <xf numFmtId="0" fontId="35" fillId="24" borderId="10" xfId="53" applyFont="1" applyFill="1" applyBorder="1" applyAlignment="1">
      <alignment horizontal="center" vertical="center" wrapText="1"/>
    </xf>
    <xf numFmtId="0" fontId="35" fillId="24" borderId="14" xfId="53" applyFont="1" applyFill="1" applyBorder="1" applyAlignment="1">
      <alignment horizontal="center" vertical="center" wrapText="1"/>
    </xf>
    <xf numFmtId="49" fontId="49" fillId="24" borderId="10" xfId="53" applyNumberFormat="1" applyFont="1" applyFill="1" applyBorder="1" applyAlignment="1">
      <alignment horizontal="right" vertical="center" wrapText="1"/>
    </xf>
    <xf numFmtId="0" fontId="35" fillId="24" borderId="87" xfId="53" applyFont="1" applyFill="1" applyBorder="1" applyAlignment="1">
      <alignment horizontal="center" vertical="center" wrapText="1"/>
    </xf>
    <xf numFmtId="0" fontId="35" fillId="24" borderId="0" xfId="53" applyFont="1" applyFill="1" applyAlignment="1">
      <alignment horizontal="left" vertical="center" wrapText="1"/>
    </xf>
    <xf numFmtId="49" fontId="39" fillId="0" borderId="13" xfId="43" applyNumberFormat="1" applyFont="1" applyBorder="1" applyAlignment="1">
      <alignment vertical="top"/>
    </xf>
    <xf numFmtId="49" fontId="39" fillId="0" borderId="14" xfId="43" applyNumberFormat="1" applyFont="1" applyBorder="1" applyAlignment="1">
      <alignment vertical="top"/>
    </xf>
    <xf numFmtId="49" fontId="39" fillId="0" borderId="15" xfId="43" applyNumberFormat="1" applyFont="1" applyBorder="1" applyAlignment="1">
      <alignment vertical="top"/>
    </xf>
    <xf numFmtId="49" fontId="39" fillId="0" borderId="14" xfId="43" applyNumberFormat="1" applyFont="1" applyBorder="1" applyAlignment="1">
      <alignment vertical="top" wrapText="1"/>
    </xf>
    <xf numFmtId="49" fontId="39" fillId="0" borderId="15" xfId="43" applyNumberFormat="1" applyFont="1" applyBorder="1" applyAlignment="1">
      <alignment vertical="top" wrapText="1"/>
    </xf>
    <xf numFmtId="49" fontId="41" fillId="0" borderId="0" xfId="43" applyNumberFormat="1" applyFont="1" applyAlignment="1">
      <alignment horizontal="right" vertical="center"/>
    </xf>
    <xf numFmtId="49" fontId="32" fillId="24" borderId="10" xfId="53" applyNumberFormat="1" applyFont="1" applyFill="1" applyBorder="1" applyAlignment="1">
      <alignment horizontal="right" vertical="center" wrapText="1"/>
    </xf>
    <xf numFmtId="0" fontId="54" fillId="24" borderId="0" xfId="53" applyFont="1" applyFill="1" applyAlignment="1">
      <alignment horizontal="left" vertical="top"/>
    </xf>
    <xf numFmtId="0" fontId="57" fillId="24" borderId="0" xfId="53" applyFont="1" applyFill="1" applyAlignment="1">
      <alignment horizontal="left" vertical="top"/>
    </xf>
    <xf numFmtId="49" fontId="48" fillId="24" borderId="0" xfId="53" applyNumberFormat="1" applyFont="1" applyFill="1" applyAlignment="1">
      <alignment horizontal="center" vertical="center"/>
    </xf>
    <xf numFmtId="0" fontId="58" fillId="24" borderId="87" xfId="53" applyFont="1" applyFill="1" applyBorder="1" applyAlignment="1">
      <alignment horizontal="center" vertical="center" wrapText="1"/>
    </xf>
    <xf numFmtId="49" fontId="58" fillId="24" borderId="87" xfId="53" applyNumberFormat="1" applyFont="1" applyFill="1" applyBorder="1" applyAlignment="1">
      <alignment horizontal="center" vertical="center" wrapText="1"/>
    </xf>
    <xf numFmtId="0" fontId="54" fillId="24" borderId="65" xfId="53" applyFont="1" applyFill="1" applyBorder="1" applyAlignment="1">
      <alignment horizontal="center" vertical="center"/>
    </xf>
    <xf numFmtId="0" fontId="48" fillId="24" borderId="67" xfId="53" applyFont="1" applyFill="1" applyBorder="1" applyAlignment="1">
      <alignment vertical="center" wrapText="1"/>
    </xf>
    <xf numFmtId="0" fontId="48" fillId="24" borderId="130" xfId="53" applyFont="1" applyFill="1" applyBorder="1" applyAlignment="1">
      <alignment vertical="center" wrapText="1"/>
    </xf>
    <xf numFmtId="0" fontId="48" fillId="24" borderId="131" xfId="53" applyFont="1" applyFill="1" applyBorder="1" applyAlignment="1">
      <alignment vertical="center" wrapText="1"/>
    </xf>
    <xf numFmtId="0" fontId="48" fillId="24" borderId="20" xfId="53" applyFont="1" applyFill="1" applyBorder="1" applyAlignment="1">
      <alignment vertical="center" wrapText="1"/>
    </xf>
    <xf numFmtId="177" fontId="48" fillId="24" borderId="14" xfId="53" applyNumberFormat="1" applyFont="1" applyFill="1" applyBorder="1" applyAlignment="1">
      <alignment horizontal="center" vertical="center" wrapText="1"/>
    </xf>
    <xf numFmtId="0" fontId="50" fillId="24" borderId="67" xfId="53" applyFont="1" applyFill="1" applyBorder="1" applyAlignment="1">
      <alignment vertical="center"/>
    </xf>
    <xf numFmtId="0" fontId="48" fillId="24" borderId="0" xfId="53" applyFont="1" applyFill="1" applyAlignment="1">
      <alignment horizontal="left" vertical="center" wrapText="1" indent="5"/>
    </xf>
    <xf numFmtId="0" fontId="33" fillId="24" borderId="0" xfId="53" applyFont="1" applyFill="1" applyAlignment="1">
      <alignment horizontal="left" vertical="center"/>
    </xf>
    <xf numFmtId="0" fontId="35" fillId="24" borderId="130" xfId="53" applyFont="1" applyFill="1" applyBorder="1" applyAlignment="1">
      <alignment vertical="center" wrapText="1"/>
    </xf>
    <xf numFmtId="0" fontId="35" fillId="24" borderId="131" xfId="53" applyFont="1" applyFill="1" applyBorder="1" applyAlignment="1">
      <alignment vertical="center" wrapText="1"/>
    </xf>
    <xf numFmtId="0" fontId="35" fillId="24" borderId="16" xfId="53" applyFont="1" applyFill="1" applyBorder="1" applyAlignment="1">
      <alignment vertical="center" wrapText="1"/>
    </xf>
    <xf numFmtId="0" fontId="35" fillId="24" borderId="20" xfId="53" applyFont="1" applyFill="1" applyBorder="1" applyAlignment="1">
      <alignment vertical="center" wrapText="1"/>
    </xf>
    <xf numFmtId="177" fontId="35" fillId="24" borderId="14" xfId="53" applyNumberFormat="1" applyFont="1" applyFill="1" applyBorder="1" applyAlignment="1">
      <alignment horizontal="center" vertical="center" wrapText="1"/>
    </xf>
    <xf numFmtId="0" fontId="59" fillId="24" borderId="67" xfId="53" applyFont="1" applyFill="1" applyBorder="1" applyAlignment="1">
      <alignment vertical="center"/>
    </xf>
    <xf numFmtId="0" fontId="35" fillId="24" borderId="0" xfId="53" applyFont="1" applyFill="1" applyAlignment="1">
      <alignment horizontal="left" vertical="center" wrapText="1" indent="5"/>
    </xf>
    <xf numFmtId="0" fontId="8" fillId="24" borderId="65" xfId="53" applyFont="1" applyFill="1" applyBorder="1" applyAlignment="1">
      <alignment horizontal="center" vertical="center"/>
    </xf>
    <xf numFmtId="0" fontId="35" fillId="24" borderId="67" xfId="53" applyFont="1" applyFill="1" applyBorder="1" applyAlignment="1">
      <alignment vertical="center" wrapText="1"/>
    </xf>
    <xf numFmtId="177" fontId="48" fillId="24" borderId="64" xfId="53" applyNumberFormat="1" applyFont="1" applyFill="1" applyBorder="1" applyAlignment="1">
      <alignment horizontal="left" vertical="center" wrapText="1"/>
    </xf>
    <xf numFmtId="49" fontId="41" fillId="0" borderId="0" xfId="43" applyNumberFormat="1" applyFont="1" applyAlignment="1">
      <alignment horizontal="left" vertical="center"/>
    </xf>
    <xf numFmtId="14" fontId="48" fillId="24" borderId="0" xfId="53" applyNumberFormat="1" applyFont="1" applyFill="1" applyAlignment="1">
      <alignment horizontal="left" vertical="top"/>
    </xf>
    <xf numFmtId="0" fontId="39" fillId="24" borderId="20" xfId="43" applyFont="1" applyFill="1" applyBorder="1" applyAlignment="1">
      <alignment vertical="center"/>
    </xf>
    <xf numFmtId="0" fontId="39" fillId="24" borderId="12" xfId="43" applyFont="1" applyFill="1" applyBorder="1" applyAlignment="1">
      <alignment vertical="center"/>
    </xf>
    <xf numFmtId="0" fontId="39" fillId="24" borderId="18" xfId="43" applyFont="1" applyFill="1" applyBorder="1" applyAlignment="1">
      <alignment vertical="center"/>
    </xf>
    <xf numFmtId="0" fontId="41" fillId="24" borderId="57" xfId="43" applyFont="1" applyFill="1" applyBorder="1" applyAlignment="1">
      <alignment vertical="center"/>
    </xf>
    <xf numFmtId="0" fontId="41" fillId="24" borderId="58" xfId="43" applyFont="1" applyFill="1" applyBorder="1" applyAlignment="1">
      <alignment vertical="center"/>
    </xf>
    <xf numFmtId="177" fontId="48" fillId="24" borderId="64" xfId="53" applyNumberFormat="1" applyFont="1" applyFill="1" applyBorder="1" applyAlignment="1">
      <alignment horizontal="center" vertical="center" wrapText="1"/>
    </xf>
    <xf numFmtId="177" fontId="35" fillId="24" borderId="64" xfId="53" applyNumberFormat="1" applyFont="1" applyFill="1" applyBorder="1" applyAlignment="1">
      <alignment horizontal="center" vertical="center" wrapText="1"/>
    </xf>
    <xf numFmtId="177" fontId="48" fillId="24" borderId="65" xfId="53" applyNumberFormat="1" applyFont="1" applyFill="1" applyBorder="1" applyAlignment="1">
      <alignment horizontal="center" vertical="center" wrapText="1"/>
    </xf>
    <xf numFmtId="177" fontId="35" fillId="24" borderId="65" xfId="53" applyNumberFormat="1" applyFont="1" applyFill="1" applyBorder="1" applyAlignment="1">
      <alignment horizontal="center" vertical="center" wrapText="1"/>
    </xf>
    <xf numFmtId="49" fontId="59" fillId="0" borderId="107" xfId="53" applyNumberFormat="1" applyFont="1" applyFill="1" applyBorder="1" applyAlignment="1">
      <alignment vertical="center" wrapText="1"/>
    </xf>
    <xf numFmtId="49" fontId="39" fillId="0" borderId="0" xfId="43" applyNumberFormat="1" applyFont="1" applyBorder="1" applyAlignment="1">
      <alignment horizontal="left" vertical="center"/>
    </xf>
    <xf numFmtId="49" fontId="39" fillId="0" borderId="0" xfId="43" applyNumberFormat="1" applyFont="1" applyBorder="1" applyAlignment="1">
      <alignment horizontal="center" vertical="center"/>
    </xf>
    <xf numFmtId="0" fontId="39" fillId="24" borderId="0" xfId="43" applyFont="1" applyFill="1" applyAlignment="1">
      <alignment horizontal="center" vertical="center"/>
    </xf>
    <xf numFmtId="0" fontId="39" fillId="24" borderId="0" xfId="46" applyFont="1" applyFill="1" applyAlignment="1">
      <alignment horizontal="center" vertical="center" wrapText="1"/>
    </xf>
    <xf numFmtId="0" fontId="39" fillId="24" borderId="10" xfId="43" applyFont="1" applyFill="1" applyBorder="1" applyAlignment="1">
      <alignment horizontal="center" vertical="center"/>
    </xf>
    <xf numFmtId="0" fontId="39" fillId="24" borderId="14" xfId="46" applyFont="1" applyFill="1" applyBorder="1" applyAlignment="1">
      <alignment horizontal="center" vertical="center" wrapText="1"/>
    </xf>
    <xf numFmtId="49" fontId="41" fillId="0" borderId="0" xfId="43" applyNumberFormat="1" applyFont="1" applyBorder="1" applyAlignment="1">
      <alignment horizontal="center" vertical="center"/>
    </xf>
    <xf numFmtId="0" fontId="39" fillId="24" borderId="0" xfId="43" applyFont="1" applyFill="1" applyAlignment="1">
      <alignment horizontal="left" vertical="top"/>
    </xf>
    <xf numFmtId="0" fontId="39" fillId="24" borderId="0" xfId="43" applyFont="1" applyFill="1" applyAlignment="1">
      <alignment horizontal="left" vertical="top" wrapText="1"/>
    </xf>
    <xf numFmtId="0" fontId="41" fillId="24" borderId="0" xfId="43" applyFont="1" applyFill="1" applyBorder="1" applyAlignment="1">
      <alignment horizontal="center" vertical="center"/>
    </xf>
    <xf numFmtId="0" fontId="39" fillId="24" borderId="16" xfId="43" applyFont="1" applyFill="1" applyBorder="1" applyAlignment="1">
      <alignment horizontal="left" vertical="center"/>
    </xf>
    <xf numFmtId="0" fontId="41" fillId="24" borderId="0" xfId="42" applyFont="1" applyFill="1" applyBorder="1" applyAlignment="1">
      <alignment horizontal="center" vertical="center" textRotation="255"/>
    </xf>
    <xf numFmtId="0" fontId="39" fillId="24" borderId="13" xfId="43" applyFont="1" applyFill="1" applyBorder="1" applyAlignment="1">
      <alignment vertical="center"/>
    </xf>
    <xf numFmtId="0" fontId="39" fillId="24" borderId="14" xfId="43" applyFont="1" applyFill="1" applyBorder="1" applyAlignment="1">
      <alignment vertical="center"/>
    </xf>
    <xf numFmtId="0" fontId="39" fillId="24" borderId="15" xfId="43" applyFont="1" applyFill="1" applyBorder="1" applyAlignment="1">
      <alignment vertical="center"/>
    </xf>
    <xf numFmtId="0" fontId="39" fillId="24" borderId="19" xfId="43" applyFont="1" applyFill="1" applyBorder="1" applyAlignment="1">
      <alignment horizontal="left" vertical="center"/>
    </xf>
    <xf numFmtId="176" fontId="39" fillId="24" borderId="10" xfId="43" applyNumberFormat="1" applyFont="1" applyFill="1" applyBorder="1" applyAlignment="1">
      <alignment horizontal="center" vertical="center"/>
    </xf>
    <xf numFmtId="0" fontId="39" fillId="24" borderId="0" xfId="43" applyFont="1" applyFill="1" applyBorder="1" applyAlignment="1">
      <alignment horizontal="center" vertical="center"/>
    </xf>
    <xf numFmtId="0" fontId="42" fillId="24" borderId="14" xfId="43" applyFont="1" applyFill="1" applyBorder="1" applyAlignment="1">
      <alignment vertical="center" wrapText="1"/>
    </xf>
    <xf numFmtId="0" fontId="42" fillId="24" borderId="10" xfId="43" applyFont="1" applyFill="1" applyBorder="1" applyAlignment="1">
      <alignment vertical="center" wrapText="1"/>
    </xf>
    <xf numFmtId="0" fontId="39" fillId="24" borderId="19" xfId="43" applyFont="1" applyFill="1" applyBorder="1" applyAlignment="1">
      <alignment vertical="center"/>
    </xf>
    <xf numFmtId="0" fontId="39" fillId="24" borderId="11" xfId="43" applyFont="1" applyFill="1" applyBorder="1" applyAlignment="1">
      <alignment vertical="center"/>
    </xf>
    <xf numFmtId="0" fontId="43" fillId="24" borderId="19" xfId="43" applyFont="1" applyFill="1" applyBorder="1" applyAlignment="1">
      <alignment vertical="center"/>
    </xf>
    <xf numFmtId="0" fontId="44" fillId="24" borderId="10" xfId="43" applyFont="1" applyFill="1" applyBorder="1" applyAlignment="1">
      <alignment vertical="center"/>
    </xf>
    <xf numFmtId="0" fontId="43" fillId="24" borderId="10" xfId="43" applyFont="1" applyFill="1" applyBorder="1" applyAlignment="1">
      <alignment vertical="center"/>
    </xf>
    <xf numFmtId="0" fontId="5" fillId="24" borderId="0" xfId="43" applyFont="1" applyFill="1" applyBorder="1" applyAlignment="1">
      <alignment vertical="center"/>
    </xf>
    <xf numFmtId="0" fontId="5" fillId="24" borderId="0" xfId="42" applyFont="1" applyFill="1"/>
    <xf numFmtId="0" fontId="5" fillId="24" borderId="0" xfId="43" applyFont="1" applyFill="1" applyAlignment="1">
      <alignment vertical="center"/>
    </xf>
    <xf numFmtId="49" fontId="41" fillId="0" borderId="136" xfId="46" applyNumberFormat="1" applyFont="1" applyBorder="1" applyAlignment="1">
      <alignment horizontal="center" vertical="center"/>
    </xf>
    <xf numFmtId="49" fontId="41" fillId="0" borderId="137" xfId="46" applyNumberFormat="1" applyFont="1" applyBorder="1" applyAlignment="1">
      <alignment horizontal="center" vertical="center"/>
    </xf>
    <xf numFmtId="0" fontId="41" fillId="24" borderId="137" xfId="43" applyFont="1" applyFill="1" applyBorder="1" applyAlignment="1">
      <alignment vertical="center"/>
    </xf>
    <xf numFmtId="0" fontId="41" fillId="24" borderId="138" xfId="43" applyFont="1" applyFill="1" applyBorder="1" applyAlignment="1">
      <alignment vertical="center"/>
    </xf>
    <xf numFmtId="0" fontId="39" fillId="24" borderId="142" xfId="43" applyFont="1" applyFill="1" applyBorder="1" applyAlignment="1">
      <alignment horizontal="center" vertical="center"/>
    </xf>
    <xf numFmtId="0" fontId="39" fillId="24" borderId="50" xfId="43" applyFont="1" applyFill="1" applyBorder="1" applyAlignment="1">
      <alignment horizontal="center" vertical="center"/>
    </xf>
    <xf numFmtId="0" fontId="39" fillId="24" borderId="32" xfId="43" applyFont="1" applyFill="1" applyBorder="1" applyAlignment="1">
      <alignment vertical="center"/>
    </xf>
    <xf numFmtId="0" fontId="39" fillId="24" borderId="33" xfId="43" applyFont="1" applyFill="1" applyBorder="1" applyAlignment="1">
      <alignment vertical="center"/>
    </xf>
    <xf numFmtId="0" fontId="39" fillId="24" borderId="0" xfId="43" applyFont="1" applyFill="1" applyBorder="1" applyAlignment="1">
      <alignment horizontal="center" vertical="center" textRotation="255" wrapText="1"/>
    </xf>
    <xf numFmtId="0" fontId="39" fillId="24" borderId="17" xfId="43" applyFont="1" applyFill="1" applyBorder="1" applyAlignment="1">
      <alignment horizontal="center" vertical="center" textRotation="255" wrapText="1"/>
    </xf>
    <xf numFmtId="0" fontId="39" fillId="24" borderId="16" xfId="43" applyFont="1" applyFill="1" applyBorder="1" applyAlignment="1">
      <alignment vertical="center"/>
    </xf>
    <xf numFmtId="0" fontId="39" fillId="24" borderId="10" xfId="43" applyFont="1" applyFill="1" applyBorder="1" applyAlignment="1">
      <alignment horizontal="center" vertical="center" textRotation="255" wrapText="1"/>
    </xf>
    <xf numFmtId="0" fontId="39" fillId="24" borderId="11" xfId="43" applyFont="1" applyFill="1" applyBorder="1" applyAlignment="1">
      <alignment horizontal="center" vertical="center" textRotation="255" wrapText="1"/>
    </xf>
    <xf numFmtId="0" fontId="45" fillId="24" borderId="0" xfId="42" applyFont="1" applyFill="1" applyBorder="1" applyAlignment="1">
      <alignment horizontal="left" vertical="center" shrinkToFit="1"/>
    </xf>
    <xf numFmtId="0" fontId="5" fillId="24" borderId="0" xfId="42" applyFont="1" applyFill="1" applyAlignment="1">
      <alignment wrapText="1"/>
    </xf>
    <xf numFmtId="0" fontId="5" fillId="24" borderId="0" xfId="43" applyFont="1" applyFill="1" applyBorder="1" applyAlignment="1">
      <alignment vertical="top" wrapText="1"/>
    </xf>
    <xf numFmtId="0" fontId="39" fillId="24" borderId="0" xfId="43" applyFont="1" applyFill="1" applyAlignment="1">
      <alignment horizontal="right" vertical="center"/>
    </xf>
    <xf numFmtId="0" fontId="39" fillId="24" borderId="143" xfId="46" applyFont="1" applyFill="1" applyBorder="1" applyAlignment="1">
      <alignment horizontal="center" vertical="top" wrapText="1"/>
    </xf>
    <xf numFmtId="0" fontId="39" fillId="24" borderId="144" xfId="46" applyFont="1" applyFill="1" applyBorder="1" applyAlignment="1">
      <alignment horizontal="center" vertical="top" wrapText="1"/>
    </xf>
    <xf numFmtId="0" fontId="39" fillId="24" borderId="52" xfId="46" applyFont="1" applyFill="1" applyBorder="1" applyAlignment="1">
      <alignment horizontal="center" vertical="top" wrapText="1"/>
    </xf>
    <xf numFmtId="49" fontId="41" fillId="0" borderId="14" xfId="43" applyNumberFormat="1" applyFont="1" applyBorder="1" applyAlignment="1">
      <alignment horizontal="center" vertical="center"/>
    </xf>
    <xf numFmtId="0" fontId="63" fillId="24" borderId="0" xfId="53" applyFont="1" applyFill="1" applyAlignment="1">
      <alignment horizontal="left" vertical="center"/>
    </xf>
    <xf numFmtId="0" fontId="64" fillId="24" borderId="0" xfId="53" applyFont="1" applyFill="1" applyAlignment="1">
      <alignment horizontal="left" vertical="center"/>
    </xf>
    <xf numFmtId="0" fontId="31" fillId="24" borderId="0" xfId="53" applyFont="1" applyFill="1" applyAlignment="1">
      <alignment horizontal="left" vertical="center"/>
    </xf>
    <xf numFmtId="0" fontId="65" fillId="24" borderId="21" xfId="53" applyFont="1" applyFill="1" applyBorder="1" applyAlignment="1">
      <alignment horizontal="left" vertical="center"/>
    </xf>
    <xf numFmtId="0" fontId="65" fillId="24" borderId="21" xfId="53" applyFont="1" applyFill="1" applyBorder="1" applyAlignment="1">
      <alignment horizontal="center" vertical="center"/>
    </xf>
    <xf numFmtId="0" fontId="65" fillId="24" borderId="13" xfId="53" applyFont="1" applyFill="1" applyBorder="1" applyAlignment="1">
      <alignment horizontal="center" vertical="center"/>
    </xf>
    <xf numFmtId="0" fontId="65" fillId="24" borderId="15" xfId="53" applyFont="1" applyFill="1" applyBorder="1" applyAlignment="1">
      <alignment vertical="center"/>
    </xf>
    <xf numFmtId="0" fontId="65" fillId="24" borderId="20" xfId="53" applyFont="1" applyFill="1" applyBorder="1" applyAlignment="1">
      <alignment horizontal="center" vertical="center"/>
    </xf>
    <xf numFmtId="0" fontId="65" fillId="24" borderId="18" xfId="53" applyFont="1" applyFill="1" applyBorder="1" applyAlignment="1">
      <alignment vertical="center"/>
    </xf>
    <xf numFmtId="0" fontId="65" fillId="24" borderId="21" xfId="53" applyFont="1" applyFill="1" applyBorder="1" applyAlignment="1">
      <alignment vertical="center" wrapText="1"/>
    </xf>
    <xf numFmtId="0" fontId="65" fillId="24" borderId="21" xfId="53" applyFont="1" applyFill="1" applyBorder="1" applyAlignment="1">
      <alignment horizontal="center" vertical="center" shrinkToFit="1"/>
    </xf>
    <xf numFmtId="0" fontId="65" fillId="24" borderId="19" xfId="53" applyFont="1" applyFill="1" applyBorder="1" applyAlignment="1">
      <alignment horizontal="center" vertical="center"/>
    </xf>
    <xf numFmtId="0" fontId="65" fillId="24" borderId="11" xfId="53" applyFont="1" applyFill="1" applyBorder="1" applyAlignment="1">
      <alignment vertical="center"/>
    </xf>
    <xf numFmtId="0" fontId="65" fillId="24" borderId="0" xfId="53" applyFont="1" applyFill="1" applyAlignment="1">
      <alignment horizontal="left" vertical="center"/>
    </xf>
    <xf numFmtId="0" fontId="65" fillId="24" borderId="0" xfId="53" applyFont="1" applyFill="1" applyAlignment="1">
      <alignment horizontal="center" vertical="center"/>
    </xf>
    <xf numFmtId="0" fontId="65" fillId="24" borderId="0" xfId="53" applyFont="1" applyFill="1" applyAlignment="1">
      <alignment vertical="center"/>
    </xf>
    <xf numFmtId="0" fontId="69" fillId="24" borderId="0" xfId="53" applyFont="1" applyFill="1" applyAlignment="1">
      <alignment horizontal="left" vertical="center"/>
    </xf>
    <xf numFmtId="0" fontId="70" fillId="0" borderId="0" xfId="57" applyFont="1">
      <alignment vertical="center"/>
    </xf>
    <xf numFmtId="0" fontId="70" fillId="0" borderId="0" xfId="57" applyFont="1" applyAlignment="1">
      <alignment horizontal="left" vertical="center"/>
    </xf>
    <xf numFmtId="0" fontId="71" fillId="0" borderId="0" xfId="57" applyFont="1" applyAlignment="1">
      <alignment horizontal="left" vertical="center"/>
    </xf>
    <xf numFmtId="0" fontId="72" fillId="0" borderId="0" xfId="57" applyFont="1" applyAlignment="1">
      <alignment horizontal="left" vertical="center"/>
    </xf>
    <xf numFmtId="0" fontId="71" fillId="0" borderId="0" xfId="57" applyFont="1" applyAlignment="1">
      <alignment horizontal="right" vertical="center"/>
    </xf>
    <xf numFmtId="0" fontId="71" fillId="0" borderId="0" xfId="57" applyFont="1">
      <alignment vertical="center"/>
    </xf>
    <xf numFmtId="0" fontId="71" fillId="24" borderId="0" xfId="57" applyFont="1" applyFill="1">
      <alignment vertical="center"/>
    </xf>
    <xf numFmtId="0" fontId="71" fillId="24" borderId="0" xfId="57" applyFont="1" applyFill="1" applyAlignment="1">
      <alignment horizontal="center" vertical="center"/>
    </xf>
    <xf numFmtId="0" fontId="70" fillId="24" borderId="0" xfId="57" quotePrefix="1" applyFont="1" applyFill="1">
      <alignment vertical="center"/>
    </xf>
    <xf numFmtId="0" fontId="71" fillId="0" borderId="0" xfId="57" applyFont="1" applyAlignment="1">
      <alignment horizontal="center" vertical="center"/>
    </xf>
    <xf numFmtId="0" fontId="70" fillId="0" borderId="0" xfId="57" applyFont="1" applyAlignment="1">
      <alignment horizontal="right" vertical="center"/>
    </xf>
    <xf numFmtId="0" fontId="70" fillId="0" borderId="0" xfId="57" applyFont="1" applyAlignment="1">
      <alignment horizontal="center" vertical="center"/>
    </xf>
    <xf numFmtId="0" fontId="70" fillId="24" borderId="0" xfId="57" applyFont="1" applyFill="1">
      <alignment vertical="center"/>
    </xf>
    <xf numFmtId="0" fontId="73" fillId="0" borderId="0" xfId="57" applyFont="1">
      <alignment vertical="center"/>
    </xf>
    <xf numFmtId="0" fontId="70" fillId="24" borderId="0" xfId="57" applyFont="1" applyFill="1" applyAlignment="1">
      <alignment horizontal="center" vertical="center"/>
    </xf>
    <xf numFmtId="20" fontId="70" fillId="24" borderId="0" xfId="57" applyNumberFormat="1" applyFont="1" applyFill="1">
      <alignment vertical="center"/>
    </xf>
    <xf numFmtId="0" fontId="70" fillId="24" borderId="0" xfId="57" applyFont="1" applyFill="1" applyAlignment="1">
      <alignment horizontal="right" vertical="center"/>
    </xf>
    <xf numFmtId="178" fontId="70" fillId="24" borderId="0" xfId="57" applyNumberFormat="1" applyFont="1" applyFill="1">
      <alignment vertical="center"/>
    </xf>
    <xf numFmtId="0" fontId="70" fillId="24" borderId="0" xfId="57" applyFont="1" applyFill="1" applyAlignment="1">
      <alignment horizontal="left" vertical="center"/>
    </xf>
    <xf numFmtId="178" fontId="70" fillId="0" borderId="0" xfId="57" applyNumberFormat="1" applyFont="1">
      <alignment vertical="center"/>
    </xf>
    <xf numFmtId="20" fontId="70" fillId="0" borderId="0" xfId="57" applyNumberFormat="1" applyFont="1">
      <alignment vertical="center"/>
    </xf>
    <xf numFmtId="0" fontId="73" fillId="0" borderId="0" xfId="57" applyFont="1" applyAlignment="1">
      <alignment horizontal="left" vertical="center"/>
    </xf>
    <xf numFmtId="0" fontId="70" fillId="24" borderId="0" xfId="57" applyFont="1" applyFill="1" applyProtection="1">
      <alignment vertical="center"/>
      <protection locked="0"/>
    </xf>
    <xf numFmtId="1" fontId="70" fillId="24" borderId="0" xfId="57" applyNumberFormat="1" applyFont="1" applyFill="1">
      <alignment vertical="center"/>
    </xf>
    <xf numFmtId="0" fontId="73" fillId="0" borderId="0" xfId="57" applyFont="1" applyAlignment="1">
      <alignment horizontal="right" vertical="center"/>
    </xf>
    <xf numFmtId="0" fontId="73" fillId="0" borderId="0" xfId="57" applyFont="1" applyAlignment="1"/>
    <xf numFmtId="0" fontId="73" fillId="0" borderId="0" xfId="57" applyFont="1" applyAlignment="1">
      <alignment horizontal="center" vertical="center"/>
    </xf>
    <xf numFmtId="0" fontId="74" fillId="24" borderId="0" xfId="57" applyFont="1" applyFill="1">
      <alignment vertical="center"/>
    </xf>
    <xf numFmtId="0" fontId="74" fillId="0" borderId="0" xfId="57" applyFont="1">
      <alignment vertical="center"/>
    </xf>
    <xf numFmtId="0" fontId="73" fillId="0" borderId="0" xfId="57" applyFont="1" applyAlignment="1">
      <alignment horizontal="left"/>
    </xf>
    <xf numFmtId="0" fontId="74" fillId="0" borderId="0" xfId="57" applyFont="1" applyAlignment="1">
      <alignment horizontal="left" vertical="center"/>
    </xf>
    <xf numFmtId="20" fontId="71" fillId="0" borderId="0" xfId="57" applyNumberFormat="1" applyFont="1">
      <alignment vertical="center"/>
    </xf>
    <xf numFmtId="0" fontId="72" fillId="0" borderId="0" xfId="57" applyFont="1" applyAlignment="1">
      <alignment horizontal="right" vertical="center"/>
    </xf>
    <xf numFmtId="0" fontId="75" fillId="0" borderId="0" xfId="57" applyFont="1" applyAlignment="1"/>
    <xf numFmtId="0" fontId="74" fillId="0" borderId="0" xfId="57" applyFont="1" applyAlignment="1">
      <alignment horizontal="right" vertical="center"/>
    </xf>
    <xf numFmtId="0" fontId="70" fillId="0" borderId="38" xfId="57" applyFont="1" applyBorder="1" applyAlignment="1">
      <alignment horizontal="center" vertical="center" wrapText="1"/>
    </xf>
    <xf numFmtId="0" fontId="70" fillId="0" borderId="17" xfId="57" applyFont="1" applyBorder="1" applyAlignment="1">
      <alignment horizontal="center" vertical="center" wrapText="1"/>
    </xf>
    <xf numFmtId="0" fontId="73" fillId="0" borderId="150" xfId="57" applyFont="1" applyBorder="1" applyAlignment="1">
      <alignment horizontal="center" vertical="center"/>
    </xf>
    <xf numFmtId="0" fontId="73" fillId="0" borderId="21" xfId="57" applyFont="1" applyBorder="1" applyAlignment="1">
      <alignment horizontal="center" vertical="center"/>
    </xf>
    <xf numFmtId="0" fontId="73" fillId="0" borderId="151" xfId="57" applyFont="1" applyBorder="1" applyAlignment="1">
      <alignment horizontal="center" vertical="center"/>
    </xf>
    <xf numFmtId="0" fontId="73" fillId="0" borderId="11" xfId="57" applyFont="1" applyBorder="1" applyAlignment="1">
      <alignment horizontal="center" vertical="center"/>
    </xf>
    <xf numFmtId="0" fontId="70" fillId="0" borderId="48" xfId="57" applyFont="1" applyBorder="1" applyAlignment="1">
      <alignment horizontal="center" vertical="center" wrapText="1"/>
    </xf>
    <xf numFmtId="0" fontId="73" fillId="0" borderId="155" xfId="57" applyFont="1" applyBorder="1" applyAlignment="1">
      <alignment horizontal="center" vertical="center" wrapText="1"/>
    </xf>
    <xf numFmtId="0" fontId="73" fillId="0" borderId="156" xfId="57" applyFont="1" applyBorder="1" applyAlignment="1">
      <alignment horizontal="center" vertical="center" wrapText="1"/>
    </xf>
    <xf numFmtId="0" fontId="73" fillId="0" borderId="157" xfId="57" applyFont="1" applyBorder="1" applyAlignment="1">
      <alignment horizontal="center" vertical="center" wrapText="1"/>
    </xf>
    <xf numFmtId="0" fontId="70" fillId="27" borderId="38" xfId="57" applyFont="1" applyFill="1" applyBorder="1" applyAlignment="1" applyProtection="1">
      <alignment horizontal="center" vertical="center" wrapText="1"/>
      <protection locked="0"/>
    </xf>
    <xf numFmtId="0" fontId="70" fillId="27" borderId="162" xfId="57" applyFont="1" applyFill="1" applyBorder="1" applyAlignment="1" applyProtection="1">
      <alignment horizontal="center" vertical="center" shrinkToFit="1"/>
      <protection locked="0"/>
    </xf>
    <xf numFmtId="0" fontId="70" fillId="27" borderId="163" xfId="57" applyFont="1" applyFill="1" applyBorder="1" applyAlignment="1" applyProtection="1">
      <alignment horizontal="center" vertical="center" shrinkToFit="1"/>
      <protection locked="0"/>
    </xf>
    <xf numFmtId="0" fontId="70" fillId="27" borderId="164" xfId="57" applyFont="1" applyFill="1" applyBorder="1" applyAlignment="1" applyProtection="1">
      <alignment horizontal="center" vertical="center" shrinkToFit="1"/>
      <protection locked="0"/>
    </xf>
    <xf numFmtId="0" fontId="70" fillId="27" borderId="17" xfId="57" applyFont="1" applyFill="1" applyBorder="1" applyAlignment="1" applyProtection="1">
      <alignment horizontal="center" vertical="center" wrapText="1"/>
      <protection locked="0"/>
    </xf>
    <xf numFmtId="179" fontId="70" fillId="0" borderId="173" xfId="57" applyNumberFormat="1" applyFont="1" applyBorder="1" applyAlignment="1">
      <alignment horizontal="center" vertical="center" shrinkToFit="1"/>
    </xf>
    <xf numFmtId="179" fontId="70" fillId="0" borderId="174" xfId="57" applyNumberFormat="1" applyFont="1" applyBorder="1" applyAlignment="1">
      <alignment horizontal="center" vertical="center" shrinkToFit="1"/>
    </xf>
    <xf numFmtId="179" fontId="70" fillId="0" borderId="175" xfId="57" applyNumberFormat="1" applyFont="1" applyBorder="1" applyAlignment="1">
      <alignment horizontal="center" vertical="center" shrinkToFit="1"/>
    </xf>
    <xf numFmtId="0" fontId="70" fillId="27" borderId="27" xfId="57" applyFont="1" applyFill="1" applyBorder="1" applyAlignment="1" applyProtection="1">
      <alignment horizontal="center" vertical="center" wrapText="1"/>
      <protection locked="0"/>
    </xf>
    <xf numFmtId="179" fontId="70" fillId="0" borderId="181" xfId="57" applyNumberFormat="1" applyFont="1" applyBorder="1" applyAlignment="1">
      <alignment horizontal="center" vertical="center" shrinkToFit="1"/>
    </xf>
    <xf numFmtId="179" fontId="70" fillId="0" borderId="122" xfId="57" applyNumberFormat="1" applyFont="1" applyBorder="1" applyAlignment="1">
      <alignment horizontal="center" vertical="center" shrinkToFit="1"/>
    </xf>
    <xf numFmtId="179" fontId="70" fillId="0" borderId="182" xfId="57" applyNumberFormat="1" applyFont="1" applyBorder="1" applyAlignment="1">
      <alignment horizontal="center" vertical="center" shrinkToFit="1"/>
    </xf>
    <xf numFmtId="0" fontId="70" fillId="27" borderId="22" xfId="57" applyFont="1" applyFill="1" applyBorder="1" applyAlignment="1" applyProtection="1">
      <alignment horizontal="center" vertical="center" wrapText="1"/>
      <protection locked="0"/>
    </xf>
    <xf numFmtId="0" fontId="70" fillId="27" borderId="48" xfId="57" applyFont="1" applyFill="1" applyBorder="1" applyAlignment="1" applyProtection="1">
      <alignment horizontal="center" vertical="center" wrapText="1"/>
      <protection locked="0"/>
    </xf>
    <xf numFmtId="0" fontId="74" fillId="24" borderId="108" xfId="57" applyFont="1" applyFill="1" applyBorder="1">
      <alignment vertical="center"/>
    </xf>
    <xf numFmtId="0" fontId="79" fillId="24" borderId="72" xfId="57" applyFont="1" applyFill="1" applyBorder="1" applyAlignment="1">
      <alignment horizontal="center" vertical="center"/>
    </xf>
    <xf numFmtId="0" fontId="74" fillId="24" borderId="72" xfId="57" applyFont="1" applyFill="1" applyBorder="1" applyAlignment="1">
      <alignment horizontal="center" vertical="center" wrapText="1"/>
    </xf>
    <xf numFmtId="0" fontId="74" fillId="24" borderId="72" xfId="57" applyFont="1" applyFill="1" applyBorder="1" applyAlignment="1">
      <alignment horizontal="center" vertical="center" shrinkToFit="1"/>
    </xf>
    <xf numFmtId="0" fontId="78" fillId="24" borderId="72" xfId="57" applyFont="1" applyFill="1" applyBorder="1" applyAlignment="1">
      <alignment horizontal="center" vertical="center" wrapText="1"/>
    </xf>
    <xf numFmtId="1" fontId="74" fillId="24" borderId="72" xfId="57" applyNumberFormat="1" applyFont="1" applyFill="1" applyBorder="1" applyAlignment="1">
      <alignment horizontal="center" vertical="center" wrapText="1"/>
    </xf>
    <xf numFmtId="0" fontId="74" fillId="24" borderId="73" xfId="57" applyFont="1" applyFill="1" applyBorder="1" applyAlignment="1">
      <alignment horizontal="center" vertical="center" wrapText="1"/>
    </xf>
    <xf numFmtId="0" fontId="73" fillId="0" borderId="147" xfId="57" applyFont="1" applyBorder="1">
      <alignment vertical="center"/>
    </xf>
    <xf numFmtId="0" fontId="73" fillId="0" borderId="37" xfId="57" applyFont="1" applyBorder="1" applyAlignment="1">
      <alignment vertical="center" wrapText="1"/>
    </xf>
    <xf numFmtId="0" fontId="73" fillId="0" borderId="50" xfId="57" applyFont="1" applyBorder="1" applyAlignment="1">
      <alignment vertical="center" wrapText="1"/>
    </xf>
    <xf numFmtId="0" fontId="73" fillId="0" borderId="196" xfId="57" applyFont="1" applyBorder="1" applyAlignment="1">
      <alignment vertical="center" wrapText="1"/>
    </xf>
    <xf numFmtId="179" fontId="73" fillId="24" borderId="197" xfId="57" applyNumberFormat="1" applyFont="1" applyFill="1" applyBorder="1" applyAlignment="1">
      <alignment horizontal="center" vertical="center" shrinkToFit="1"/>
    </xf>
    <xf numFmtId="179" fontId="73" fillId="24" borderId="198" xfId="57" applyNumberFormat="1" applyFont="1" applyFill="1" applyBorder="1" applyAlignment="1">
      <alignment horizontal="center" vertical="center" shrinkToFit="1"/>
    </xf>
    <xf numFmtId="179" fontId="73" fillId="24" borderId="199" xfId="57" applyNumberFormat="1" applyFont="1" applyFill="1" applyBorder="1" applyAlignment="1">
      <alignment horizontal="center" vertical="center" shrinkToFit="1"/>
    </xf>
    <xf numFmtId="0" fontId="73" fillId="0" borderId="61" xfId="57" applyFont="1" applyBorder="1">
      <alignment vertical="center"/>
    </xf>
    <xf numFmtId="0" fontId="73" fillId="0" borderId="0" xfId="57" applyFont="1" applyAlignment="1">
      <alignment vertical="center" wrapText="1"/>
    </xf>
    <xf numFmtId="0" fontId="73" fillId="0" borderId="10" xfId="57" applyFont="1" applyBorder="1" applyAlignment="1">
      <alignment vertical="center" wrapText="1"/>
    </xf>
    <xf numFmtId="0" fontId="73" fillId="0" borderId="177" xfId="57" applyFont="1" applyBorder="1" applyAlignment="1">
      <alignment vertical="center" wrapText="1"/>
    </xf>
    <xf numFmtId="0" fontId="73" fillId="0" borderId="62" xfId="57" applyFont="1" applyBorder="1">
      <alignment vertical="center"/>
    </xf>
    <xf numFmtId="0" fontId="73" fillId="0" borderId="12" xfId="57" applyFont="1" applyBorder="1" applyAlignment="1">
      <alignment vertical="center" wrapText="1"/>
    </xf>
    <xf numFmtId="0" fontId="74" fillId="0" borderId="60" xfId="57" applyFont="1" applyBorder="1">
      <alignment vertical="center"/>
    </xf>
    <xf numFmtId="0" fontId="74" fillId="0" borderId="10" xfId="57" applyFont="1" applyBorder="1" applyAlignment="1">
      <alignment vertical="center" wrapText="1"/>
    </xf>
    <xf numFmtId="179" fontId="73" fillId="29" borderId="150" xfId="57" applyNumberFormat="1" applyFont="1" applyFill="1" applyBorder="1" applyAlignment="1" applyProtection="1">
      <alignment horizontal="center" vertical="center" shrinkToFit="1"/>
      <protection locked="0"/>
    </xf>
    <xf numFmtId="179" fontId="73" fillId="29" borderId="21" xfId="57" applyNumberFormat="1" applyFont="1" applyFill="1" applyBorder="1" applyAlignment="1" applyProtection="1">
      <alignment horizontal="center" vertical="center" shrinkToFit="1"/>
      <protection locked="0"/>
    </xf>
    <xf numFmtId="179" fontId="73" fillId="29" borderId="151" xfId="57" applyNumberFormat="1" applyFont="1" applyFill="1" applyBorder="1" applyAlignment="1" applyProtection="1">
      <alignment horizontal="center" vertical="center" shrinkToFit="1"/>
      <protection locked="0"/>
    </xf>
    <xf numFmtId="0" fontId="74" fillId="0" borderId="63" xfId="57" applyFont="1" applyBorder="1">
      <alignment vertical="center"/>
    </xf>
    <xf numFmtId="0" fontId="74" fillId="0" borderId="64" xfId="57" applyFont="1" applyBorder="1" applyAlignment="1">
      <alignment vertical="center" wrapText="1"/>
    </xf>
    <xf numFmtId="179" fontId="73" fillId="0" borderId="150" xfId="57" applyNumberFormat="1" applyFont="1" applyBorder="1" applyAlignment="1">
      <alignment horizontal="center" vertical="center" shrinkToFit="1"/>
    </xf>
    <xf numFmtId="179" fontId="73" fillId="0" borderId="21" xfId="57" applyNumberFormat="1" applyFont="1" applyBorder="1" applyAlignment="1">
      <alignment horizontal="center" vertical="center" shrinkToFit="1"/>
    </xf>
    <xf numFmtId="179" fontId="73" fillId="0" borderId="151" xfId="57" applyNumberFormat="1" applyFont="1" applyBorder="1" applyAlignment="1">
      <alignment horizontal="center" vertical="center" shrinkToFit="1"/>
    </xf>
    <xf numFmtId="179" fontId="73" fillId="24" borderId="150" xfId="57" applyNumberFormat="1" applyFont="1" applyFill="1" applyBorder="1" applyAlignment="1">
      <alignment horizontal="center" vertical="center" shrinkToFit="1"/>
    </xf>
    <xf numFmtId="179" fontId="73" fillId="24" borderId="21" xfId="57" applyNumberFormat="1" applyFont="1" applyFill="1" applyBorder="1" applyAlignment="1">
      <alignment horizontal="center" vertical="center" shrinkToFit="1"/>
    </xf>
    <xf numFmtId="179" fontId="73" fillId="24" borderId="151" xfId="57" applyNumberFormat="1" applyFont="1" applyFill="1" applyBorder="1" applyAlignment="1">
      <alignment horizontal="center" vertical="center" shrinkToFit="1"/>
    </xf>
    <xf numFmtId="179" fontId="73" fillId="24" borderId="213" xfId="57" applyNumberFormat="1" applyFont="1" applyFill="1" applyBorder="1" applyAlignment="1">
      <alignment horizontal="center" vertical="center" shrinkToFit="1"/>
    </xf>
    <xf numFmtId="179" fontId="73" fillId="24" borderId="214" xfId="57" applyNumberFormat="1" applyFont="1" applyFill="1" applyBorder="1" applyAlignment="1">
      <alignment horizontal="center" vertical="center" shrinkToFit="1"/>
    </xf>
    <xf numFmtId="179" fontId="73" fillId="24" borderId="215" xfId="57" applyNumberFormat="1" applyFont="1" applyFill="1" applyBorder="1" applyAlignment="1">
      <alignment horizontal="center" vertical="center" shrinkToFit="1"/>
    </xf>
    <xf numFmtId="179" fontId="73" fillId="24" borderId="51" xfId="57" applyNumberFormat="1" applyFont="1" applyFill="1" applyBorder="1" applyAlignment="1">
      <alignment horizontal="center" vertical="center" shrinkToFit="1"/>
    </xf>
    <xf numFmtId="179" fontId="73" fillId="24" borderId="11" xfId="57" applyNumberFormat="1" applyFont="1" applyFill="1" applyBorder="1" applyAlignment="1">
      <alignment horizontal="center" vertical="center" shrinkToFit="1"/>
    </xf>
    <xf numFmtId="179" fontId="73" fillId="24" borderId="155" xfId="57" applyNumberFormat="1" applyFont="1" applyFill="1" applyBorder="1" applyAlignment="1">
      <alignment horizontal="center" vertical="center" shrinkToFit="1"/>
    </xf>
    <xf numFmtId="179" fontId="73" fillId="24" borderId="156" xfId="57" applyNumberFormat="1" applyFont="1" applyFill="1" applyBorder="1" applyAlignment="1">
      <alignment horizontal="center" vertical="center" shrinkToFit="1"/>
    </xf>
    <xf numFmtId="179" fontId="73" fillId="24" borderId="157" xfId="57" applyNumberFormat="1" applyFont="1" applyFill="1" applyBorder="1" applyAlignment="1">
      <alignment horizontal="center" vertical="center" shrinkToFit="1"/>
    </xf>
    <xf numFmtId="179" fontId="73" fillId="24" borderId="65" xfId="57" applyNumberFormat="1" applyFont="1" applyFill="1" applyBorder="1" applyAlignment="1">
      <alignment horizontal="center" vertical="center" shrinkToFit="1"/>
    </xf>
    <xf numFmtId="0" fontId="75" fillId="0" borderId="0" xfId="57" applyFont="1">
      <alignment vertical="center"/>
    </xf>
    <xf numFmtId="0" fontId="74" fillId="0" borderId="0" xfId="57" applyFont="1" applyAlignment="1">
      <alignment vertical="center" shrinkToFit="1"/>
    </xf>
    <xf numFmtId="0" fontId="77" fillId="0" borderId="0" xfId="57" applyFont="1" applyAlignment="1">
      <alignment vertical="center" shrinkToFit="1"/>
    </xf>
    <xf numFmtId="0" fontId="74" fillId="0" borderId="0" xfId="57" applyFont="1" applyAlignment="1">
      <alignment vertical="center" wrapText="1"/>
    </xf>
    <xf numFmtId="0" fontId="73" fillId="0" borderId="0" xfId="57" applyFont="1" applyAlignment="1">
      <alignment horizontal="justify" vertical="center" wrapText="1"/>
    </xf>
    <xf numFmtId="0" fontId="74" fillId="0" borderId="0" xfId="57" applyFont="1" applyAlignment="1">
      <alignment vertical="center" textRotation="90"/>
    </xf>
    <xf numFmtId="0" fontId="80" fillId="24" borderId="0" xfId="57" applyFont="1" applyFill="1" applyAlignment="1">
      <alignment horizontal="left" vertical="center"/>
    </xf>
    <xf numFmtId="0" fontId="81" fillId="24" borderId="0" xfId="57" applyFont="1" applyFill="1" applyAlignment="1">
      <alignment horizontal="center" vertical="center"/>
    </xf>
    <xf numFmtId="0" fontId="81" fillId="24" borderId="0" xfId="57" applyFont="1" applyFill="1">
      <alignment vertical="center"/>
    </xf>
    <xf numFmtId="0" fontId="81" fillId="24" borderId="0" xfId="57" applyFont="1" applyFill="1" applyAlignment="1">
      <alignment horizontal="left" vertical="center"/>
    </xf>
    <xf numFmtId="0" fontId="82" fillId="24" borderId="0" xfId="57" applyFont="1" applyFill="1">
      <alignment vertical="center"/>
    </xf>
    <xf numFmtId="0" fontId="82" fillId="24" borderId="0" xfId="57" applyFont="1" applyFill="1" applyAlignment="1">
      <alignment horizontal="left" vertical="center"/>
    </xf>
    <xf numFmtId="0" fontId="81" fillId="29" borderId="21" xfId="57" applyFont="1" applyFill="1" applyBorder="1" applyAlignment="1" applyProtection="1">
      <alignment horizontal="center" vertical="center"/>
      <protection locked="0"/>
    </xf>
    <xf numFmtId="20" fontId="81" fillId="29" borderId="21" xfId="57" applyNumberFormat="1" applyFont="1" applyFill="1" applyBorder="1" applyAlignment="1" applyProtection="1">
      <alignment horizontal="center" vertical="center"/>
      <protection locked="0"/>
    </xf>
    <xf numFmtId="0" fontId="81" fillId="24" borderId="21" xfId="57" applyFont="1" applyFill="1" applyBorder="1" applyAlignment="1">
      <alignment horizontal="center" vertical="center"/>
    </xf>
    <xf numFmtId="177" fontId="81" fillId="24" borderId="21" xfId="57" applyNumberFormat="1" applyFont="1" applyFill="1" applyBorder="1" applyAlignment="1">
      <alignment horizontal="center" vertical="center"/>
    </xf>
    <xf numFmtId="0" fontId="81" fillId="29" borderId="21" xfId="57" applyFont="1" applyFill="1" applyBorder="1" applyAlignment="1" applyProtection="1">
      <alignment horizontal="left" vertical="center"/>
      <protection locked="0"/>
    </xf>
    <xf numFmtId="0" fontId="81" fillId="24" borderId="21" xfId="58" applyNumberFormat="1" applyFont="1" applyFill="1" applyBorder="1" applyAlignment="1" applyProtection="1">
      <alignment horizontal="center" vertical="center"/>
    </xf>
    <xf numFmtId="20" fontId="81" fillId="24" borderId="21" xfId="57" applyNumberFormat="1" applyFont="1" applyFill="1" applyBorder="1" applyAlignment="1">
      <alignment horizontal="center" vertical="center"/>
    </xf>
    <xf numFmtId="0" fontId="83" fillId="24" borderId="0" xfId="57" applyFont="1" applyFill="1" applyAlignment="1">
      <alignment horizontal="left" vertical="center"/>
    </xf>
    <xf numFmtId="0" fontId="1" fillId="24" borderId="0" xfId="57" applyFill="1">
      <alignment vertical="center"/>
    </xf>
    <xf numFmtId="0" fontId="74" fillId="24" borderId="0" xfId="57" applyFont="1" applyFill="1" applyAlignment="1">
      <alignment horizontal="left" vertical="center"/>
    </xf>
    <xf numFmtId="0" fontId="72" fillId="24" borderId="0" xfId="57" applyFont="1" applyFill="1" applyAlignment="1">
      <alignment horizontal="left" vertical="center"/>
    </xf>
    <xf numFmtId="0" fontId="74" fillId="29" borderId="21" xfId="57" applyFont="1" applyFill="1" applyBorder="1" applyAlignment="1">
      <alignment horizontal="left" vertical="center"/>
    </xf>
    <xf numFmtId="0" fontId="74" fillId="27" borderId="21" xfId="57" applyFont="1" applyFill="1" applyBorder="1" applyAlignment="1">
      <alignment horizontal="left" vertical="center"/>
    </xf>
    <xf numFmtId="0" fontId="84" fillId="24" borderId="0" xfId="57" applyFont="1" applyFill="1" applyAlignment="1">
      <alignment horizontal="left" vertical="center"/>
    </xf>
    <xf numFmtId="0" fontId="74" fillId="24" borderId="0" xfId="57" applyFont="1" applyFill="1" applyAlignment="1">
      <alignment horizontal="center" vertical="center"/>
    </xf>
    <xf numFmtId="0" fontId="74" fillId="24" borderId="21" xfId="57" applyFont="1" applyFill="1" applyBorder="1" applyAlignment="1">
      <alignment horizontal="center" vertical="center"/>
    </xf>
    <xf numFmtId="0" fontId="74" fillId="24" borderId="21" xfId="57" applyFont="1" applyFill="1" applyBorder="1" applyAlignment="1">
      <alignment horizontal="left" vertical="center"/>
    </xf>
    <xf numFmtId="0" fontId="85" fillId="24" borderId="0" xfId="57" applyFont="1" applyFill="1">
      <alignment vertical="center"/>
    </xf>
    <xf numFmtId="0" fontId="85" fillId="24" borderId="0" xfId="57" applyFont="1" applyFill="1" applyAlignment="1">
      <alignment horizontal="left" vertical="center"/>
    </xf>
    <xf numFmtId="0" fontId="75" fillId="24" borderId="0" xfId="57" applyFont="1" applyFill="1">
      <alignment vertical="center"/>
    </xf>
    <xf numFmtId="0" fontId="85" fillId="24" borderId="0" xfId="57" applyFont="1" applyFill="1" applyAlignment="1">
      <alignment vertical="center" shrinkToFit="1"/>
    </xf>
    <xf numFmtId="0" fontId="74" fillId="24" borderId="0" xfId="57" applyFont="1" applyFill="1" applyAlignment="1">
      <alignment vertical="center" wrapText="1"/>
    </xf>
    <xf numFmtId="0" fontId="73" fillId="24" borderId="0" xfId="57" applyFont="1" applyFill="1" applyAlignment="1"/>
    <xf numFmtId="0" fontId="73" fillId="24" borderId="0" xfId="57" applyFont="1" applyFill="1">
      <alignment vertical="center"/>
    </xf>
    <xf numFmtId="0" fontId="73" fillId="24" borderId="0" xfId="57" applyFont="1" applyFill="1" applyAlignment="1">
      <alignment vertical="center" wrapText="1"/>
    </xf>
    <xf numFmtId="0" fontId="73" fillId="24" borderId="0" xfId="57" applyFont="1" applyFill="1" applyAlignment="1">
      <alignment horizontal="justify" vertical="center" wrapText="1"/>
    </xf>
    <xf numFmtId="0" fontId="88" fillId="24" borderId="0" xfId="53" applyFont="1" applyFill="1" applyAlignment="1">
      <alignment horizontal="left" vertical="top"/>
    </xf>
    <xf numFmtId="0" fontId="4" fillId="0" borderId="0" xfId="59" applyAlignment="1">
      <alignment vertical="center"/>
    </xf>
    <xf numFmtId="0" fontId="4" fillId="0" borderId="147" xfId="59" applyBorder="1" applyAlignment="1">
      <alignment vertical="center"/>
    </xf>
    <xf numFmtId="0" fontId="4" fillId="0" borderId="37" xfId="59" applyBorder="1" applyAlignment="1">
      <alignment vertical="center"/>
    </xf>
    <xf numFmtId="0" fontId="4" fillId="0" borderId="54" xfId="59" applyBorder="1" applyAlignment="1">
      <alignment vertical="center"/>
    </xf>
    <xf numFmtId="0" fontId="4" fillId="0" borderId="61" xfId="59" applyBorder="1" applyAlignment="1">
      <alignment vertical="center"/>
    </xf>
    <xf numFmtId="0" fontId="4" fillId="0" borderId="22" xfId="59" applyBorder="1" applyAlignment="1">
      <alignment vertical="center"/>
    </xf>
    <xf numFmtId="0" fontId="4" fillId="0" borderId="13" xfId="59" applyBorder="1" applyAlignment="1">
      <alignment vertical="center"/>
    </xf>
    <xf numFmtId="0" fontId="4" fillId="0" borderId="14" xfId="59" applyBorder="1" applyAlignment="1">
      <alignment vertical="center"/>
    </xf>
    <xf numFmtId="0" fontId="4" fillId="0" borderId="42" xfId="59" applyBorder="1" applyAlignment="1">
      <alignment vertical="center"/>
    </xf>
    <xf numFmtId="0" fontId="4" fillId="0" borderId="28" xfId="59" applyBorder="1" applyAlignment="1">
      <alignment vertical="center"/>
    </xf>
    <xf numFmtId="0" fontId="4" fillId="0" borderId="16" xfId="59" applyBorder="1" applyAlignment="1">
      <alignment vertical="center"/>
    </xf>
    <xf numFmtId="0" fontId="4" fillId="0" borderId="15" xfId="59" applyBorder="1" applyAlignment="1">
      <alignment vertical="center"/>
    </xf>
    <xf numFmtId="0" fontId="4" fillId="0" borderId="17" xfId="59" applyBorder="1" applyAlignment="1">
      <alignment vertical="center"/>
    </xf>
    <xf numFmtId="0" fontId="4" fillId="0" borderId="20" xfId="59" applyBorder="1" applyAlignment="1">
      <alignment vertical="center"/>
    </xf>
    <xf numFmtId="0" fontId="4" fillId="0" borderId="27" xfId="59" applyBorder="1" applyAlignment="1">
      <alignment vertical="center"/>
    </xf>
    <xf numFmtId="0" fontId="4" fillId="0" borderId="12" xfId="59" applyBorder="1" applyAlignment="1">
      <alignment vertical="center"/>
    </xf>
    <xf numFmtId="0" fontId="4" fillId="0" borderId="18" xfId="59" applyBorder="1" applyAlignment="1">
      <alignment vertical="center"/>
    </xf>
    <xf numFmtId="0" fontId="4" fillId="0" borderId="153" xfId="59" applyBorder="1" applyAlignment="1">
      <alignment vertical="center"/>
    </xf>
    <xf numFmtId="0" fontId="4" fillId="0" borderId="47" xfId="59" applyBorder="1" applyAlignment="1">
      <alignment vertical="center"/>
    </xf>
    <xf numFmtId="0" fontId="4" fillId="0" borderId="55" xfId="59" applyBorder="1" applyAlignment="1">
      <alignment vertical="center"/>
    </xf>
    <xf numFmtId="0" fontId="4" fillId="0" borderId="0" xfId="59" applyAlignment="1">
      <alignment horizontal="right" vertical="center"/>
    </xf>
    <xf numFmtId="0" fontId="89" fillId="24" borderId="0" xfId="53" applyFont="1" applyFill="1" applyAlignment="1">
      <alignment horizontal="left" vertical="top"/>
    </xf>
    <xf numFmtId="0" fontId="61" fillId="24" borderId="0" xfId="53" applyFont="1" applyFill="1" applyAlignment="1">
      <alignment horizontal="left" vertical="top"/>
    </xf>
    <xf numFmtId="0" fontId="4" fillId="24" borderId="219" xfId="53" applyFont="1" applyFill="1" applyBorder="1" applyAlignment="1">
      <alignment horizontal="left" vertical="center" wrapText="1"/>
    </xf>
    <xf numFmtId="0" fontId="88" fillId="24" borderId="220" xfId="53" applyFont="1" applyFill="1" applyBorder="1" applyAlignment="1">
      <alignment horizontal="left" vertical="center" wrapText="1"/>
    </xf>
    <xf numFmtId="0" fontId="4" fillId="24" borderId="221" xfId="53" applyFont="1" applyFill="1" applyBorder="1" applyAlignment="1">
      <alignment horizontal="left" vertical="center" wrapText="1"/>
    </xf>
    <xf numFmtId="0" fontId="88" fillId="24" borderId="222" xfId="53" applyFont="1" applyFill="1" applyBorder="1" applyAlignment="1">
      <alignment horizontal="left" vertical="center" wrapText="1"/>
    </xf>
    <xf numFmtId="0" fontId="4" fillId="24" borderId="0" xfId="53" applyFont="1" applyFill="1" applyAlignment="1">
      <alignment horizontal="left" vertical="center" wrapText="1"/>
    </xf>
    <xf numFmtId="0" fontId="88" fillId="24" borderId="0" xfId="53" applyFont="1" applyFill="1" applyAlignment="1">
      <alignment horizontal="left" vertical="center" wrapText="1"/>
    </xf>
    <xf numFmtId="0" fontId="4" fillId="24" borderId="0" xfId="53" applyFont="1" applyFill="1" applyAlignment="1">
      <alignment horizontal="left" vertical="top" wrapText="1"/>
    </xf>
    <xf numFmtId="0" fontId="91" fillId="24" borderId="0" xfId="53" applyFont="1" applyFill="1" applyAlignment="1">
      <alignment horizontal="left" vertical="top"/>
    </xf>
    <xf numFmtId="0" fontId="92" fillId="24" borderId="0" xfId="53" applyFont="1" applyFill="1" applyAlignment="1">
      <alignment horizontal="center" vertical="center"/>
    </xf>
    <xf numFmtId="0" fontId="61" fillId="24" borderId="0" xfId="53" applyFont="1" applyFill="1" applyAlignment="1">
      <alignment vertical="center"/>
    </xf>
    <xf numFmtId="0" fontId="61" fillId="24" borderId="0" xfId="53" applyFont="1" applyFill="1" applyAlignment="1">
      <alignment horizontal="right" vertical="center"/>
    </xf>
    <xf numFmtId="0" fontId="61" fillId="24" borderId="0" xfId="53" applyFont="1" applyFill="1" applyAlignment="1">
      <alignment horizontal="center" vertical="center"/>
    </xf>
    <xf numFmtId="0" fontId="61" fillId="24" borderId="0" xfId="53" applyFont="1" applyFill="1" applyAlignment="1">
      <alignment horizontal="left" vertical="center"/>
    </xf>
    <xf numFmtId="0" fontId="89" fillId="24" borderId="0" xfId="53" applyFont="1" applyFill="1"/>
    <xf numFmtId="0" fontId="91" fillId="24" borderId="0" xfId="53" applyFont="1" applyFill="1" applyAlignment="1">
      <alignment horizontal="left"/>
    </xf>
    <xf numFmtId="0" fontId="90" fillId="24" borderId="0" xfId="53" applyFont="1" applyFill="1" applyAlignment="1">
      <alignment horizontal="right" vertical="top"/>
    </xf>
    <xf numFmtId="0" fontId="91" fillId="24" borderId="12" xfId="53" applyFont="1" applyFill="1" applyBorder="1"/>
    <xf numFmtId="0" fontId="61" fillId="24" borderId="0" xfId="53" applyFont="1" applyFill="1" applyAlignment="1">
      <alignment horizontal="center" vertical="top"/>
    </xf>
    <xf numFmtId="0" fontId="5" fillId="24" borderId="0" xfId="53" applyFont="1" applyFill="1" applyAlignment="1">
      <alignment vertical="top"/>
    </xf>
    <xf numFmtId="0" fontId="5" fillId="24" borderId="0" xfId="53" applyFont="1" applyFill="1" applyAlignment="1">
      <alignment vertical="top" wrapText="1"/>
    </xf>
    <xf numFmtId="0" fontId="91" fillId="24" borderId="21" xfId="53" applyFont="1" applyFill="1" applyBorder="1" applyAlignment="1">
      <alignment horizontal="center" vertical="center"/>
    </xf>
    <xf numFmtId="0" fontId="41" fillId="0" borderId="0" xfId="60" applyFont="1"/>
    <xf numFmtId="0" fontId="44" fillId="0" borderId="0" xfId="60" applyFont="1" applyAlignment="1">
      <alignment wrapText="1"/>
    </xf>
    <xf numFmtId="0" fontId="44" fillId="0" borderId="13" xfId="60" applyFont="1" applyBorder="1" applyAlignment="1">
      <alignment vertical="top"/>
    </xf>
    <xf numFmtId="0" fontId="44" fillId="0" borderId="15" xfId="60" applyFont="1" applyBorder="1" applyAlignment="1">
      <alignment vertical="top" wrapText="1"/>
    </xf>
    <xf numFmtId="0" fontId="44" fillId="0" borderId="16" xfId="60" applyFont="1" applyBorder="1" applyAlignment="1">
      <alignment vertical="top"/>
    </xf>
    <xf numFmtId="0" fontId="44" fillId="0" borderId="17" xfId="60" applyFont="1" applyBorder="1" applyAlignment="1">
      <alignment vertical="top" wrapText="1"/>
    </xf>
    <xf numFmtId="0" fontId="44" fillId="0" borderId="20" xfId="60" applyFont="1" applyBorder="1" applyAlignment="1">
      <alignment vertical="top"/>
    </xf>
    <xf numFmtId="0" fontId="44" fillId="0" borderId="18" xfId="60" applyFont="1" applyBorder="1" applyAlignment="1">
      <alignment vertical="top" wrapText="1"/>
    </xf>
    <xf numFmtId="0" fontId="44" fillId="0" borderId="0" xfId="60" applyFont="1"/>
    <xf numFmtId="0" fontId="44" fillId="24" borderId="13" xfId="43" applyFont="1" applyFill="1" applyBorder="1" applyAlignment="1">
      <alignment horizontal="center" vertical="center" textRotation="255" wrapText="1"/>
    </xf>
    <xf numFmtId="0" fontId="44" fillId="24" borderId="14" xfId="43" applyFont="1" applyFill="1" applyBorder="1" applyAlignment="1">
      <alignment horizontal="center" vertical="center" textRotation="255" wrapText="1"/>
    </xf>
    <xf numFmtId="0" fontId="44" fillId="24" borderId="15" xfId="43" applyFont="1" applyFill="1" applyBorder="1" applyAlignment="1">
      <alignment horizontal="center" vertical="center" textRotation="255" wrapText="1"/>
    </xf>
    <xf numFmtId="0" fontId="44" fillId="24" borderId="16" xfId="43" applyFont="1" applyFill="1" applyBorder="1" applyAlignment="1">
      <alignment horizontal="center" vertical="center" textRotation="255" wrapText="1"/>
    </xf>
    <xf numFmtId="0" fontId="44" fillId="24" borderId="0" xfId="43" applyFont="1" applyFill="1" applyBorder="1" applyAlignment="1">
      <alignment horizontal="center" vertical="center" textRotation="255" wrapText="1"/>
    </xf>
    <xf numFmtId="0" fontId="44" fillId="24" borderId="17" xfId="43" applyFont="1" applyFill="1" applyBorder="1" applyAlignment="1">
      <alignment horizontal="center" vertical="center" textRotation="255" wrapText="1"/>
    </xf>
    <xf numFmtId="0" fontId="44" fillId="24" borderId="20" xfId="43" applyFont="1" applyFill="1" applyBorder="1" applyAlignment="1">
      <alignment horizontal="center" vertical="center" textRotation="255" wrapText="1"/>
    </xf>
    <xf numFmtId="0" fontId="44" fillId="24" borderId="12" xfId="43" applyFont="1" applyFill="1" applyBorder="1" applyAlignment="1">
      <alignment horizontal="center" vertical="center" textRotation="255" wrapText="1"/>
    </xf>
    <xf numFmtId="0" fontId="44" fillId="24" borderId="18" xfId="43" applyFont="1" applyFill="1" applyBorder="1" applyAlignment="1">
      <alignment horizontal="center" vertical="center" textRotation="255" wrapText="1"/>
    </xf>
    <xf numFmtId="0" fontId="39" fillId="25" borderId="19" xfId="43" applyFont="1" applyFill="1" applyBorder="1" applyAlignment="1">
      <alignment horizontal="center" vertical="center"/>
    </xf>
    <xf numFmtId="0" fontId="39" fillId="25" borderId="11" xfId="43" applyFont="1" applyFill="1" applyBorder="1" applyAlignment="1">
      <alignment horizontal="center" vertical="center"/>
    </xf>
    <xf numFmtId="0" fontId="39" fillId="24" borderId="19" xfId="43" applyFont="1" applyFill="1" applyBorder="1" applyAlignment="1">
      <alignment horizontal="center" vertical="center"/>
    </xf>
    <xf numFmtId="0" fontId="39" fillId="24" borderId="10" xfId="43" applyFont="1" applyFill="1" applyBorder="1" applyAlignment="1">
      <alignment horizontal="center" vertical="center"/>
    </xf>
    <xf numFmtId="0" fontId="39" fillId="24" borderId="11" xfId="43" applyFont="1" applyFill="1" applyBorder="1" applyAlignment="1">
      <alignment horizontal="center" vertical="center"/>
    </xf>
    <xf numFmtId="176" fontId="39" fillId="24" borderId="19" xfId="43" applyNumberFormat="1" applyFont="1" applyFill="1" applyBorder="1" applyAlignment="1">
      <alignment horizontal="center" vertical="center"/>
    </xf>
    <xf numFmtId="176" fontId="39" fillId="24" borderId="10" xfId="43" applyNumberFormat="1" applyFont="1" applyFill="1" applyBorder="1" applyAlignment="1">
      <alignment horizontal="center" vertical="center"/>
    </xf>
    <xf numFmtId="176" fontId="39" fillId="24" borderId="11" xfId="43" applyNumberFormat="1" applyFont="1" applyFill="1" applyBorder="1" applyAlignment="1">
      <alignment horizontal="center" vertical="center"/>
    </xf>
    <xf numFmtId="0" fontId="39" fillId="24" borderId="19" xfId="43" applyFont="1" applyFill="1" applyBorder="1" applyAlignment="1">
      <alignment horizontal="left" vertical="center"/>
    </xf>
    <xf numFmtId="0" fontId="39" fillId="24" borderId="10" xfId="43" applyFont="1" applyFill="1" applyBorder="1" applyAlignment="1">
      <alignment horizontal="left" vertical="center"/>
    </xf>
    <xf numFmtId="0" fontId="39" fillId="24" borderId="11" xfId="43" applyFont="1" applyFill="1" applyBorder="1" applyAlignment="1">
      <alignment horizontal="left" vertical="center"/>
    </xf>
    <xf numFmtId="0" fontId="39" fillId="24" borderId="10" xfId="46" applyFont="1" applyFill="1" applyBorder="1" applyAlignment="1">
      <alignment horizontal="center" vertical="top" wrapText="1"/>
    </xf>
    <xf numFmtId="0" fontId="39" fillId="24" borderId="11" xfId="46" applyFont="1" applyFill="1" applyBorder="1" applyAlignment="1">
      <alignment horizontal="center" vertical="top" wrapText="1"/>
    </xf>
    <xf numFmtId="0" fontId="39" fillId="24" borderId="22" xfId="42" applyFont="1" applyFill="1" applyBorder="1" applyAlignment="1">
      <alignment horizontal="center" vertical="center" textRotation="255" wrapText="1"/>
    </xf>
    <xf numFmtId="0" fontId="39" fillId="24" borderId="28" xfId="42" applyFont="1" applyFill="1" applyBorder="1" applyAlignment="1">
      <alignment horizontal="center" vertical="center" textRotation="255" wrapText="1"/>
    </xf>
    <xf numFmtId="0" fontId="39" fillId="24" borderId="27" xfId="42" applyFont="1" applyFill="1" applyBorder="1" applyAlignment="1">
      <alignment horizontal="center" vertical="center" textRotation="255" wrapText="1"/>
    </xf>
    <xf numFmtId="0" fontId="39" fillId="24" borderId="13" xfId="43" applyFont="1" applyFill="1" applyBorder="1" applyAlignment="1">
      <alignment horizontal="center" vertical="center"/>
    </xf>
    <xf numFmtId="0" fontId="39" fillId="24" borderId="14" xfId="43" applyFont="1" applyFill="1" applyBorder="1" applyAlignment="1">
      <alignment horizontal="center" vertical="center"/>
    </xf>
    <xf numFmtId="0" fontId="39" fillId="24" borderId="16" xfId="43" applyFont="1" applyFill="1" applyBorder="1" applyAlignment="1">
      <alignment horizontal="center" vertical="center"/>
    </xf>
    <xf numFmtId="0" fontId="39" fillId="24" borderId="0" xfId="43" applyFont="1" applyFill="1" applyBorder="1" applyAlignment="1">
      <alignment horizontal="center" vertical="center"/>
    </xf>
    <xf numFmtId="0" fontId="39" fillId="24" borderId="20" xfId="43" applyFont="1" applyFill="1" applyBorder="1" applyAlignment="1">
      <alignment horizontal="center" vertical="center"/>
    </xf>
    <xf numFmtId="0" fontId="39" fillId="24" borderId="12" xfId="43" applyFont="1" applyFill="1" applyBorder="1" applyAlignment="1">
      <alignment horizontal="center" vertical="center"/>
    </xf>
    <xf numFmtId="0" fontId="42" fillId="24" borderId="13" xfId="43" applyFont="1" applyFill="1" applyBorder="1" applyAlignment="1">
      <alignment horizontal="center" vertical="center" wrapText="1"/>
    </xf>
    <xf numFmtId="0" fontId="42" fillId="24" borderId="14" xfId="43" applyFont="1" applyFill="1" applyBorder="1" applyAlignment="1">
      <alignment horizontal="center" vertical="center" wrapText="1"/>
    </xf>
    <xf numFmtId="0" fontId="42" fillId="24" borderId="15" xfId="43" applyFont="1" applyFill="1" applyBorder="1" applyAlignment="1">
      <alignment horizontal="center" vertical="center" wrapText="1"/>
    </xf>
    <xf numFmtId="0" fontId="42" fillId="24" borderId="16" xfId="43" applyFont="1" applyFill="1" applyBorder="1" applyAlignment="1">
      <alignment horizontal="center" vertical="center" wrapText="1"/>
    </xf>
    <xf numFmtId="0" fontId="42" fillId="24" borderId="0" xfId="43" applyFont="1" applyFill="1" applyBorder="1" applyAlignment="1">
      <alignment horizontal="center" vertical="center" wrapText="1"/>
    </xf>
    <xf numFmtId="0" fontId="42" fillId="24" borderId="17" xfId="43" applyFont="1" applyFill="1" applyBorder="1" applyAlignment="1">
      <alignment horizontal="center" vertical="center" wrapText="1"/>
    </xf>
    <xf numFmtId="0" fontId="42" fillId="24" borderId="20" xfId="43" applyFont="1" applyFill="1" applyBorder="1" applyAlignment="1">
      <alignment horizontal="center" vertical="center" wrapText="1"/>
    </xf>
    <xf numFmtId="0" fontId="42" fillId="24" borderId="12" xfId="43" applyFont="1" applyFill="1" applyBorder="1" applyAlignment="1">
      <alignment horizontal="center" vertical="center" wrapText="1"/>
    </xf>
    <xf numFmtId="0" fontId="42" fillId="24" borderId="18" xfId="43" applyFont="1" applyFill="1" applyBorder="1" applyAlignment="1">
      <alignment horizontal="center" vertical="center" wrapText="1"/>
    </xf>
    <xf numFmtId="0" fontId="42" fillId="24" borderId="19" xfId="43" applyFont="1" applyFill="1" applyBorder="1" applyAlignment="1">
      <alignment horizontal="center" vertical="center" wrapText="1"/>
    </xf>
    <xf numFmtId="0" fontId="42" fillId="24" borderId="10" xfId="43" applyFont="1" applyFill="1" applyBorder="1" applyAlignment="1">
      <alignment horizontal="center" vertical="center" wrapText="1"/>
    </xf>
    <xf numFmtId="0" fontId="42" fillId="24" borderId="11" xfId="43" applyFont="1" applyFill="1" applyBorder="1" applyAlignment="1">
      <alignment horizontal="center" vertical="center" wrapText="1"/>
    </xf>
    <xf numFmtId="0" fontId="39" fillId="24" borderId="15" xfId="43" applyFont="1" applyFill="1" applyBorder="1" applyAlignment="1">
      <alignment horizontal="center" vertical="center"/>
    </xf>
    <xf numFmtId="0" fontId="39" fillId="24" borderId="17" xfId="43" applyFont="1" applyFill="1" applyBorder="1" applyAlignment="1">
      <alignment horizontal="center" vertical="center"/>
    </xf>
    <xf numFmtId="0" fontId="39" fillId="24" borderId="18" xfId="43" applyFont="1" applyFill="1" applyBorder="1" applyAlignment="1">
      <alignment horizontal="center" vertical="center"/>
    </xf>
    <xf numFmtId="0" fontId="39" fillId="24" borderId="13" xfId="43" applyFont="1" applyFill="1" applyBorder="1" applyAlignment="1">
      <alignment horizontal="center" vertical="center" textRotation="255" wrapText="1"/>
    </xf>
    <xf numFmtId="0" fontId="39" fillId="24" borderId="14" xfId="43" applyFont="1" applyFill="1" applyBorder="1" applyAlignment="1">
      <alignment horizontal="center" vertical="center" textRotation="255" wrapText="1"/>
    </xf>
    <xf numFmtId="0" fontId="39" fillId="24" borderId="15" xfId="43" applyFont="1" applyFill="1" applyBorder="1" applyAlignment="1">
      <alignment horizontal="center" vertical="center" textRotation="255" wrapText="1"/>
    </xf>
    <xf numFmtId="0" fontId="39" fillId="24" borderId="16" xfId="43" applyFont="1" applyFill="1" applyBorder="1" applyAlignment="1">
      <alignment horizontal="center" vertical="center" textRotation="255" wrapText="1"/>
    </xf>
    <xf numFmtId="0" fontId="39" fillId="24" borderId="0" xfId="43" applyFont="1" applyFill="1" applyBorder="1" applyAlignment="1">
      <alignment horizontal="center" vertical="center" textRotation="255" wrapText="1"/>
    </xf>
    <xf numFmtId="0" fontId="39" fillId="24" borderId="17" xfId="43" applyFont="1" applyFill="1" applyBorder="1" applyAlignment="1">
      <alignment horizontal="center" vertical="center" textRotation="255" wrapText="1"/>
    </xf>
    <xf numFmtId="0" fontId="39" fillId="24" borderId="20" xfId="43" applyFont="1" applyFill="1" applyBorder="1" applyAlignment="1">
      <alignment horizontal="center" vertical="center" textRotation="255" wrapText="1"/>
    </xf>
    <xf numFmtId="0" fontId="39" fillId="24" borderId="12" xfId="43" applyFont="1" applyFill="1" applyBorder="1" applyAlignment="1">
      <alignment horizontal="center" vertical="center" textRotation="255" wrapText="1"/>
    </xf>
    <xf numFmtId="0" fontId="39" fillId="24" borderId="18" xfId="43" applyFont="1" applyFill="1" applyBorder="1" applyAlignment="1">
      <alignment horizontal="center" vertical="center" textRotation="255" wrapText="1"/>
    </xf>
    <xf numFmtId="0" fontId="39" fillId="24" borderId="13" xfId="43" applyFont="1" applyFill="1" applyBorder="1" applyAlignment="1">
      <alignment horizontal="left" vertical="center"/>
    </xf>
    <xf numFmtId="0" fontId="39" fillId="24" borderId="14" xfId="43" applyFont="1" applyFill="1" applyBorder="1" applyAlignment="1">
      <alignment horizontal="left" vertical="center"/>
    </xf>
    <xf numFmtId="0" fontId="39" fillId="24" borderId="15" xfId="43" applyFont="1" applyFill="1" applyBorder="1" applyAlignment="1">
      <alignment horizontal="left" vertical="center"/>
    </xf>
    <xf numFmtId="0" fontId="39" fillId="24" borderId="20" xfId="43" applyFont="1" applyFill="1" applyBorder="1" applyAlignment="1">
      <alignment horizontal="left" vertical="center"/>
    </xf>
    <xf numFmtId="0" fontId="39" fillId="24" borderId="12" xfId="43" applyFont="1" applyFill="1" applyBorder="1" applyAlignment="1">
      <alignment horizontal="left" vertical="center"/>
    </xf>
    <xf numFmtId="0" fontId="39" fillId="24" borderId="18" xfId="43" applyFont="1" applyFill="1" applyBorder="1" applyAlignment="1">
      <alignment horizontal="left" vertical="center"/>
    </xf>
    <xf numFmtId="0" fontId="39" fillId="24" borderId="13" xfId="43" applyFont="1" applyFill="1" applyBorder="1" applyAlignment="1">
      <alignment horizontal="left" vertical="center" wrapText="1"/>
    </xf>
    <xf numFmtId="0" fontId="39" fillId="24" borderId="14" xfId="43" applyFont="1" applyFill="1" applyBorder="1" applyAlignment="1">
      <alignment horizontal="left" vertical="center" wrapText="1"/>
    </xf>
    <xf numFmtId="0" fontId="39" fillId="24" borderId="15" xfId="43" applyFont="1" applyFill="1" applyBorder="1" applyAlignment="1">
      <alignment horizontal="left" vertical="center" wrapText="1"/>
    </xf>
    <xf numFmtId="0" fontId="39" fillId="24" borderId="20" xfId="43" applyFont="1" applyFill="1" applyBorder="1" applyAlignment="1">
      <alignment horizontal="left" vertical="center" wrapText="1"/>
    </xf>
    <xf numFmtId="0" fontId="39" fillId="24" borderId="12" xfId="43" applyFont="1" applyFill="1" applyBorder="1" applyAlignment="1">
      <alignment horizontal="left" vertical="center" wrapText="1"/>
    </xf>
    <xf numFmtId="0" fontId="39" fillId="24" borderId="18" xfId="43" applyFont="1" applyFill="1" applyBorder="1" applyAlignment="1">
      <alignment horizontal="left" vertical="center" wrapText="1"/>
    </xf>
    <xf numFmtId="0" fontId="39" fillId="24" borderId="29" xfId="43" applyFont="1" applyFill="1" applyBorder="1" applyAlignment="1">
      <alignment horizontal="left" vertical="center"/>
    </xf>
    <xf numFmtId="0" fontId="39" fillId="24" borderId="30" xfId="43" applyFont="1" applyFill="1" applyBorder="1" applyAlignment="1">
      <alignment horizontal="left" vertical="center"/>
    </xf>
    <xf numFmtId="0" fontId="39" fillId="24" borderId="31" xfId="43" applyFont="1" applyFill="1" applyBorder="1" applyAlignment="1">
      <alignment horizontal="left" vertical="center"/>
    </xf>
    <xf numFmtId="0" fontId="39" fillId="24" borderId="13" xfId="43" applyFont="1" applyFill="1" applyBorder="1" applyAlignment="1">
      <alignment horizontal="center" vertical="center" wrapText="1"/>
    </xf>
    <xf numFmtId="0" fontId="39" fillId="24" borderId="15" xfId="43" applyFont="1" applyFill="1" applyBorder="1" applyAlignment="1">
      <alignment horizontal="center" vertical="center" wrapText="1"/>
    </xf>
    <xf numFmtId="0" fontId="39" fillId="24" borderId="20" xfId="43" applyFont="1" applyFill="1" applyBorder="1" applyAlignment="1">
      <alignment horizontal="center" vertical="center" wrapText="1"/>
    </xf>
    <xf numFmtId="0" fontId="39" fillId="24" borderId="18" xfId="43" applyFont="1" applyFill="1" applyBorder="1" applyAlignment="1">
      <alignment horizontal="center" vertical="center" wrapText="1"/>
    </xf>
    <xf numFmtId="31" fontId="39" fillId="24" borderId="14" xfId="43" applyNumberFormat="1" applyFont="1" applyFill="1" applyBorder="1" applyAlignment="1">
      <alignment horizontal="left" vertical="center"/>
    </xf>
    <xf numFmtId="0" fontId="39" fillId="24" borderId="32" xfId="43" applyFont="1" applyFill="1" applyBorder="1" applyAlignment="1">
      <alignment horizontal="left" vertical="center"/>
    </xf>
    <xf numFmtId="0" fontId="39" fillId="24" borderId="33" xfId="43" applyFont="1" applyFill="1" applyBorder="1" applyAlignment="1">
      <alignment horizontal="left" vertical="center"/>
    </xf>
    <xf numFmtId="0" fontId="39" fillId="24" borderId="34" xfId="43" applyFont="1" applyFill="1" applyBorder="1" applyAlignment="1">
      <alignment horizontal="left" vertical="center"/>
    </xf>
    <xf numFmtId="0" fontId="39" fillId="24" borderId="16" xfId="43" applyFont="1" applyFill="1" applyBorder="1" applyAlignment="1">
      <alignment horizontal="left" vertical="center"/>
    </xf>
    <xf numFmtId="0" fontId="39" fillId="24" borderId="0" xfId="43" applyFont="1" applyFill="1" applyBorder="1" applyAlignment="1">
      <alignment horizontal="left" vertical="center"/>
    </xf>
    <xf numFmtId="0" fontId="39" fillId="24" borderId="17" xfId="43" applyFont="1" applyFill="1" applyBorder="1" applyAlignment="1">
      <alignment horizontal="left" vertical="center"/>
    </xf>
    <xf numFmtId="0" fontId="39" fillId="24" borderId="13" xfId="46" applyFont="1" applyFill="1" applyBorder="1" applyAlignment="1">
      <alignment horizontal="center" vertical="center" wrapText="1"/>
    </xf>
    <xf numFmtId="0" fontId="39" fillId="24" borderId="14" xfId="46" applyFont="1" applyFill="1" applyBorder="1" applyAlignment="1">
      <alignment horizontal="center" vertical="center" wrapText="1"/>
    </xf>
    <xf numFmtId="49" fontId="39" fillId="24" borderId="14" xfId="46" applyNumberFormat="1" applyFont="1" applyFill="1" applyBorder="1" applyAlignment="1">
      <alignment horizontal="center" vertical="center" wrapText="1"/>
    </xf>
    <xf numFmtId="0" fontId="39" fillId="24" borderId="15" xfId="46" applyFont="1" applyFill="1" applyBorder="1" applyAlignment="1">
      <alignment horizontal="center" vertical="center" wrapText="1"/>
    </xf>
    <xf numFmtId="0" fontId="39" fillId="24" borderId="16" xfId="46" applyFont="1" applyFill="1" applyBorder="1" applyAlignment="1">
      <alignment horizontal="left" vertical="center" wrapText="1"/>
    </xf>
    <xf numFmtId="0" fontId="39" fillId="24" borderId="0" xfId="46" applyFont="1" applyFill="1" applyAlignment="1">
      <alignment horizontal="left" vertical="center" wrapText="1"/>
    </xf>
    <xf numFmtId="0" fontId="39" fillId="24" borderId="17" xfId="46" applyFont="1" applyFill="1" applyBorder="1" applyAlignment="1">
      <alignment horizontal="left" vertical="center" wrapText="1"/>
    </xf>
    <xf numFmtId="0" fontId="39" fillId="24" borderId="16" xfId="46" applyFont="1" applyFill="1" applyBorder="1" applyAlignment="1">
      <alignment horizontal="left" vertical="top" wrapText="1"/>
    </xf>
    <xf numFmtId="0" fontId="39" fillId="24" borderId="0" xfId="46" applyFont="1" applyFill="1" applyAlignment="1">
      <alignment horizontal="left" vertical="top" wrapText="1"/>
    </xf>
    <xf numFmtId="0" fontId="39" fillId="24" borderId="17" xfId="46" applyFont="1" applyFill="1" applyBorder="1" applyAlignment="1">
      <alignment horizontal="left" vertical="top" wrapText="1"/>
    </xf>
    <xf numFmtId="0" fontId="39" fillId="24" borderId="0" xfId="43" applyFont="1" applyFill="1" applyAlignment="1">
      <alignment horizontal="left" vertical="top"/>
    </xf>
    <xf numFmtId="0" fontId="39" fillId="24" borderId="0" xfId="43" applyFont="1" applyFill="1" applyAlignment="1">
      <alignment horizontal="left" vertical="top" wrapText="1"/>
    </xf>
    <xf numFmtId="49" fontId="39" fillId="0" borderId="19" xfId="46" applyNumberFormat="1" applyFont="1" applyBorder="1" applyAlignment="1">
      <alignment horizontal="left" vertical="center"/>
    </xf>
    <xf numFmtId="49" fontId="39" fillId="0" borderId="10" xfId="46" applyNumberFormat="1" applyFont="1" applyBorder="1" applyAlignment="1">
      <alignment horizontal="left" vertical="center"/>
    </xf>
    <xf numFmtId="49" fontId="39" fillId="0" borderId="11" xfId="46" applyNumberFormat="1" applyFont="1" applyBorder="1" applyAlignment="1">
      <alignment horizontal="left" vertical="center"/>
    </xf>
    <xf numFmtId="0" fontId="39" fillId="24" borderId="22" xfId="43" applyFont="1" applyFill="1" applyBorder="1" applyAlignment="1">
      <alignment horizontal="center" vertical="center" textRotation="255"/>
    </xf>
    <xf numFmtId="0" fontId="39" fillId="24" borderId="28" xfId="42" applyFont="1" applyFill="1" applyBorder="1" applyAlignment="1">
      <alignment horizontal="center" vertical="center" textRotation="255"/>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34" xfId="43" applyFont="1" applyFill="1" applyBorder="1" applyAlignment="1">
      <alignment horizontal="left" vertical="center" wrapText="1"/>
    </xf>
    <xf numFmtId="0" fontId="39" fillId="24" borderId="16" xfId="43" applyFont="1" applyFill="1" applyBorder="1" applyAlignment="1">
      <alignment horizontal="left" vertical="center" wrapText="1"/>
    </xf>
    <xf numFmtId="0" fontId="39" fillId="24" borderId="20" xfId="46" applyFont="1" applyFill="1" applyBorder="1" applyAlignment="1">
      <alignment horizontal="left" vertical="top" wrapText="1"/>
    </xf>
    <xf numFmtId="0" fontId="39" fillId="24" borderId="12" xfId="46" applyFont="1" applyFill="1" applyBorder="1" applyAlignment="1">
      <alignment horizontal="left" vertical="top" wrapText="1"/>
    </xf>
    <xf numFmtId="0" fontId="39" fillId="24" borderId="18" xfId="46" applyFont="1" applyFill="1" applyBorder="1" applyAlignment="1">
      <alignment horizontal="left" vertical="top" wrapText="1"/>
    </xf>
    <xf numFmtId="49" fontId="39" fillId="24" borderId="19" xfId="43" applyNumberFormat="1" applyFont="1" applyFill="1" applyBorder="1" applyAlignment="1">
      <alignment horizontal="left" vertical="center"/>
    </xf>
    <xf numFmtId="49" fontId="39" fillId="24" borderId="10" xfId="43" applyNumberFormat="1" applyFont="1" applyFill="1" applyBorder="1" applyAlignment="1">
      <alignment horizontal="left" vertical="center"/>
    </xf>
    <xf numFmtId="49" fontId="39" fillId="24" borderId="10" xfId="43" applyNumberFormat="1" applyFont="1" applyFill="1" applyBorder="1" applyAlignment="1">
      <alignment horizontal="center" vertical="center"/>
    </xf>
    <xf numFmtId="49" fontId="39" fillId="24" borderId="11" xfId="43" applyNumberFormat="1" applyFont="1" applyFill="1" applyBorder="1" applyAlignment="1">
      <alignment horizontal="center" vertical="center"/>
    </xf>
    <xf numFmtId="49" fontId="39" fillId="24" borderId="11" xfId="43" applyNumberFormat="1" applyFont="1" applyFill="1" applyBorder="1" applyAlignment="1">
      <alignment horizontal="left" vertical="center"/>
    </xf>
    <xf numFmtId="0" fontId="39" fillId="24" borderId="21" xfId="46" applyFont="1" applyFill="1" applyBorder="1" applyAlignment="1">
      <alignment horizontal="center" vertical="center"/>
    </xf>
    <xf numFmtId="0" fontId="39" fillId="24" borderId="13" xfId="43" applyFont="1" applyFill="1" applyBorder="1" applyAlignment="1">
      <alignment vertical="center"/>
    </xf>
    <xf numFmtId="0" fontId="39" fillId="24" borderId="14" xfId="43" applyFont="1" applyFill="1" applyBorder="1" applyAlignment="1">
      <alignment vertical="center"/>
    </xf>
    <xf numFmtId="0" fontId="39" fillId="24" borderId="15" xfId="43" applyFont="1" applyFill="1" applyBorder="1" applyAlignment="1">
      <alignment vertical="center"/>
    </xf>
    <xf numFmtId="0" fontId="41" fillId="0" borderId="19" xfId="0" applyFont="1" applyBorder="1" applyAlignment="1">
      <alignment horizontal="left" vertical="center"/>
    </xf>
    <xf numFmtId="0" fontId="41" fillId="0" borderId="10" xfId="0" applyFont="1" applyBorder="1" applyAlignment="1">
      <alignment horizontal="left" vertical="center"/>
    </xf>
    <xf numFmtId="0" fontId="41" fillId="0" borderId="11" xfId="0" applyFont="1" applyBorder="1" applyAlignment="1">
      <alignment horizontal="left" vertical="center"/>
    </xf>
    <xf numFmtId="0" fontId="39" fillId="24" borderId="0" xfId="43" applyFont="1" applyFill="1" applyAlignment="1">
      <alignment horizontal="center" vertical="center"/>
    </xf>
    <xf numFmtId="0" fontId="39" fillId="24" borderId="0" xfId="43" applyFont="1" applyFill="1" applyAlignment="1">
      <alignment horizontal="left" vertical="center" wrapText="1"/>
    </xf>
    <xf numFmtId="0" fontId="5" fillId="24" borderId="0" xfId="43" applyFont="1" applyFill="1" applyBorder="1" applyAlignment="1">
      <alignment horizontal="center" vertical="top" wrapText="1"/>
    </xf>
    <xf numFmtId="0" fontId="5" fillId="24" borderId="0" xfId="43" applyFont="1" applyFill="1" applyBorder="1" applyAlignment="1">
      <alignment horizontal="justify" vertical="top" wrapText="1"/>
    </xf>
    <xf numFmtId="0" fontId="41" fillId="24" borderId="37" xfId="43" applyFont="1" applyFill="1" applyBorder="1" applyAlignment="1">
      <alignment horizontal="center" vertical="top" wrapText="1"/>
    </xf>
    <xf numFmtId="0" fontId="41" fillId="24" borderId="0" xfId="43" applyFont="1" applyFill="1" applyBorder="1" applyAlignment="1">
      <alignment horizontal="center" vertical="top" wrapText="1"/>
    </xf>
    <xf numFmtId="0" fontId="41" fillId="24" borderId="37" xfId="43" applyFont="1" applyFill="1" applyBorder="1" applyAlignment="1">
      <alignment horizontal="justify" vertical="top" wrapText="1"/>
    </xf>
    <xf numFmtId="0" fontId="41" fillId="24" borderId="0" xfId="43" applyFont="1" applyFill="1" applyBorder="1" applyAlignment="1">
      <alignment horizontal="justify" vertical="top" wrapText="1"/>
    </xf>
    <xf numFmtId="0" fontId="39" fillId="24" borderId="41" xfId="46" applyFont="1" applyFill="1" applyBorder="1" applyAlignment="1">
      <alignment horizontal="center" vertical="center" wrapText="1"/>
    </xf>
    <xf numFmtId="0" fontId="39" fillId="24" borderId="42" xfId="46" applyFont="1" applyFill="1" applyBorder="1" applyAlignment="1">
      <alignment horizontal="left" vertical="center" wrapText="1"/>
    </xf>
    <xf numFmtId="0" fontId="39" fillId="24" borderId="35" xfId="43" applyFont="1" applyFill="1" applyBorder="1" applyAlignment="1">
      <alignment horizontal="center" vertical="center" textRotation="255"/>
    </xf>
    <xf numFmtId="0" fontId="39" fillId="24" borderId="39" xfId="42" applyFont="1" applyFill="1" applyBorder="1" applyAlignment="1">
      <alignment horizontal="center" vertical="center" textRotation="255"/>
    </xf>
    <xf numFmtId="0" fontId="39" fillId="24" borderId="45" xfId="42" applyFont="1" applyFill="1" applyBorder="1" applyAlignment="1">
      <alignment horizontal="center" vertical="center" textRotation="255"/>
    </xf>
    <xf numFmtId="0" fontId="39" fillId="24" borderId="36" xfId="43" applyFont="1" applyFill="1" applyBorder="1" applyAlignment="1">
      <alignment horizontal="left" vertical="center"/>
    </xf>
    <xf numFmtId="0" fontId="39" fillId="24" borderId="37" xfId="43" applyFont="1" applyFill="1" applyBorder="1" applyAlignment="1">
      <alignment horizontal="left" vertical="center"/>
    </xf>
    <xf numFmtId="0" fontId="39" fillId="24" borderId="38" xfId="43" applyFont="1" applyFill="1" applyBorder="1" applyAlignment="1">
      <alignment horizontal="left" vertical="center"/>
    </xf>
    <xf numFmtId="0" fontId="39" fillId="24" borderId="139" xfId="43" applyFont="1" applyFill="1" applyBorder="1" applyAlignment="1">
      <alignment horizontal="left" vertical="center"/>
    </xf>
    <xf numFmtId="0" fontId="39" fillId="24" borderId="140" xfId="43" applyFont="1" applyFill="1" applyBorder="1" applyAlignment="1">
      <alignment horizontal="left" vertical="center"/>
    </xf>
    <xf numFmtId="0" fontId="39" fillId="24" borderId="145" xfId="43" applyFont="1" applyFill="1" applyBorder="1" applyAlignment="1">
      <alignment horizontal="left" vertical="center"/>
    </xf>
    <xf numFmtId="0" fontId="39" fillId="24" borderId="36" xfId="43" applyFont="1" applyFill="1" applyBorder="1" applyAlignment="1">
      <alignment horizontal="center" vertical="center"/>
    </xf>
    <xf numFmtId="0" fontId="39" fillId="24" borderId="37" xfId="43" applyFont="1" applyFill="1" applyBorder="1" applyAlignment="1">
      <alignment horizontal="center" vertical="center"/>
    </xf>
    <xf numFmtId="0" fontId="39" fillId="24" borderId="38" xfId="43" applyFont="1" applyFill="1" applyBorder="1" applyAlignment="1">
      <alignment horizontal="center" vertical="center"/>
    </xf>
    <xf numFmtId="176" fontId="39" fillId="24" borderId="36" xfId="43" applyNumberFormat="1" applyFont="1" applyFill="1" applyBorder="1" applyAlignment="1">
      <alignment horizontal="left" vertical="center"/>
    </xf>
    <xf numFmtId="176" fontId="39" fillId="24" borderId="37" xfId="43" applyNumberFormat="1" applyFont="1" applyFill="1" applyBorder="1" applyAlignment="1">
      <alignment horizontal="left" vertical="center"/>
    </xf>
    <xf numFmtId="176" fontId="39" fillId="24" borderId="54" xfId="43" applyNumberFormat="1" applyFont="1" applyFill="1" applyBorder="1" applyAlignment="1">
      <alignment horizontal="left" vertical="center"/>
    </xf>
    <xf numFmtId="176" fontId="39" fillId="24" borderId="20" xfId="43" applyNumberFormat="1" applyFont="1" applyFill="1" applyBorder="1" applyAlignment="1">
      <alignment horizontal="left" vertical="center"/>
    </xf>
    <xf numFmtId="176" fontId="39" fillId="24" borderId="12" xfId="43" applyNumberFormat="1" applyFont="1" applyFill="1" applyBorder="1" applyAlignment="1">
      <alignment horizontal="left" vertical="center"/>
    </xf>
    <xf numFmtId="176" fontId="39" fillId="24" borderId="43" xfId="43" applyNumberFormat="1" applyFont="1" applyFill="1" applyBorder="1" applyAlignment="1">
      <alignment horizontal="left" vertical="center"/>
    </xf>
    <xf numFmtId="0" fontId="39" fillId="24" borderId="46" xfId="43" applyFont="1" applyFill="1" applyBorder="1" applyAlignment="1">
      <alignment horizontal="left" vertical="center"/>
    </xf>
    <xf numFmtId="0" fontId="39" fillId="24" borderId="47" xfId="43" applyFont="1" applyFill="1" applyBorder="1" applyAlignment="1">
      <alignment horizontal="left" vertical="center"/>
    </xf>
    <xf numFmtId="0" fontId="39" fillId="24" borderId="48" xfId="43" applyFont="1" applyFill="1" applyBorder="1" applyAlignment="1">
      <alignment horizontal="left" vertical="center"/>
    </xf>
    <xf numFmtId="0" fontId="39" fillId="24" borderId="46" xfId="46" applyFont="1" applyFill="1" applyBorder="1" applyAlignment="1">
      <alignment horizontal="left" vertical="center" wrapText="1"/>
    </xf>
    <xf numFmtId="0" fontId="39" fillId="24" borderId="47" xfId="46" applyFont="1" applyFill="1" applyBorder="1" applyAlignment="1">
      <alignment horizontal="left" vertical="center" wrapText="1"/>
    </xf>
    <xf numFmtId="0" fontId="39" fillId="24" borderId="55" xfId="46" applyFont="1" applyFill="1" applyBorder="1" applyAlignment="1">
      <alignment horizontal="left" vertical="center" wrapText="1"/>
    </xf>
    <xf numFmtId="0" fontId="39" fillId="24" borderId="20" xfId="46" applyFont="1" applyFill="1" applyBorder="1" applyAlignment="1">
      <alignment horizontal="left" vertical="center" wrapText="1"/>
    </xf>
    <xf numFmtId="0" fontId="39" fillId="24" borderId="12" xfId="46" applyFont="1" applyFill="1" applyBorder="1" applyAlignment="1">
      <alignment horizontal="left" vertical="center" wrapText="1"/>
    </xf>
    <xf numFmtId="0" fontId="39" fillId="24" borderId="43" xfId="46" applyFont="1" applyFill="1" applyBorder="1" applyAlignment="1">
      <alignment horizontal="left" vertical="center" wrapText="1"/>
    </xf>
    <xf numFmtId="0" fontId="39" fillId="24" borderId="39" xfId="43" applyFont="1" applyFill="1" applyBorder="1" applyAlignment="1">
      <alignment horizontal="center" vertical="center" textRotation="255"/>
    </xf>
    <xf numFmtId="0" fontId="39" fillId="24" borderId="45" xfId="43" applyFont="1" applyFill="1" applyBorder="1" applyAlignment="1">
      <alignment horizontal="center" vertical="center" textRotation="255"/>
    </xf>
    <xf numFmtId="0" fontId="39" fillId="24" borderId="49" xfId="43" applyFont="1" applyFill="1" applyBorder="1" applyAlignment="1">
      <alignment horizontal="left" vertical="center"/>
    </xf>
    <xf numFmtId="0" fontId="39" fillId="24" borderId="50" xfId="43" applyFont="1" applyFill="1" applyBorder="1" applyAlignment="1">
      <alignment horizontal="left" vertical="center"/>
    </xf>
    <xf numFmtId="0" fontId="39" fillId="24" borderId="51" xfId="43" applyFont="1" applyFill="1" applyBorder="1" applyAlignment="1">
      <alignment horizontal="left" vertical="center"/>
    </xf>
    <xf numFmtId="0" fontId="39" fillId="24" borderId="49" xfId="46" applyFont="1" applyFill="1" applyBorder="1" applyAlignment="1">
      <alignment horizontal="left" vertical="top" wrapText="1"/>
    </xf>
    <xf numFmtId="0" fontId="39" fillId="24" borderId="50" xfId="46" applyFont="1" applyFill="1" applyBorder="1" applyAlignment="1">
      <alignment horizontal="left" vertical="top" wrapText="1"/>
    </xf>
    <xf numFmtId="0" fontId="39" fillId="24" borderId="51" xfId="46" applyFont="1" applyFill="1" applyBorder="1" applyAlignment="1">
      <alignment horizontal="left" vertical="top" wrapText="1"/>
    </xf>
    <xf numFmtId="176" fontId="39" fillId="24" borderId="19" xfId="46" applyNumberFormat="1" applyFont="1" applyFill="1" applyBorder="1" applyAlignment="1">
      <alignment horizontal="left" vertical="center" wrapText="1" indent="1"/>
    </xf>
    <xf numFmtId="176" fontId="39" fillId="24" borderId="10" xfId="46" applyNumberFormat="1" applyFont="1" applyFill="1" applyBorder="1" applyAlignment="1">
      <alignment horizontal="left" vertical="center" wrapText="1" indent="1"/>
    </xf>
    <xf numFmtId="176" fontId="39" fillId="24" borderId="44" xfId="46" applyNumberFormat="1" applyFont="1" applyFill="1" applyBorder="1" applyAlignment="1">
      <alignment horizontal="left" vertical="center" wrapText="1" indent="1"/>
    </xf>
    <xf numFmtId="0" fontId="39" fillId="24" borderId="43" xfId="43" applyFont="1" applyFill="1" applyBorder="1" applyAlignment="1">
      <alignment horizontal="center" vertical="center"/>
    </xf>
    <xf numFmtId="0" fontId="39" fillId="24" borderId="53" xfId="43" applyFont="1" applyFill="1" applyBorder="1" applyAlignment="1">
      <alignment horizontal="left" vertical="center"/>
    </xf>
    <xf numFmtId="0" fontId="39" fillId="24" borderId="32" xfId="43" applyFont="1" applyFill="1" applyBorder="1" applyAlignment="1">
      <alignment horizontal="left" vertical="center" wrapText="1"/>
    </xf>
    <xf numFmtId="0" fontId="39" fillId="24" borderId="33" xfId="43" applyFont="1" applyFill="1" applyBorder="1" applyAlignment="1">
      <alignment horizontal="left" vertical="center" wrapText="1"/>
    </xf>
    <xf numFmtId="0" fontId="39" fillId="24" borderId="40" xfId="43" applyFont="1" applyFill="1" applyBorder="1" applyAlignment="1">
      <alignment horizontal="left" vertical="center" wrapText="1"/>
    </xf>
    <xf numFmtId="0" fontId="41" fillId="24" borderId="0" xfId="43" applyFont="1" applyFill="1" applyBorder="1" applyAlignment="1">
      <alignment horizontal="center" vertical="center"/>
    </xf>
    <xf numFmtId="176" fontId="39" fillId="24" borderId="20" xfId="43" applyNumberFormat="1" applyFont="1" applyFill="1" applyBorder="1" applyAlignment="1">
      <alignment horizontal="left" vertical="top"/>
    </xf>
    <xf numFmtId="176" fontId="39" fillId="24" borderId="12" xfId="43" applyNumberFormat="1" applyFont="1" applyFill="1" applyBorder="1" applyAlignment="1">
      <alignment horizontal="left" vertical="top"/>
    </xf>
    <xf numFmtId="176" fontId="39" fillId="24" borderId="43" xfId="43" applyNumberFormat="1" applyFont="1" applyFill="1" applyBorder="1" applyAlignment="1">
      <alignment horizontal="left" vertical="top"/>
    </xf>
    <xf numFmtId="0" fontId="41" fillId="24" borderId="0" xfId="43" applyFont="1" applyFill="1" applyBorder="1" applyAlignment="1">
      <alignment horizontal="left" vertical="center"/>
    </xf>
    <xf numFmtId="0" fontId="39" fillId="24" borderId="13" xfId="43" applyFont="1" applyFill="1" applyBorder="1" applyAlignment="1">
      <alignment horizontal="left" vertical="top" wrapText="1"/>
    </xf>
    <xf numFmtId="0" fontId="39" fillId="24" borderId="14" xfId="43" applyFont="1" applyFill="1" applyBorder="1" applyAlignment="1">
      <alignment horizontal="left" vertical="top" wrapText="1"/>
    </xf>
    <xf numFmtId="0" fontId="39" fillId="24" borderId="15" xfId="43" applyFont="1" applyFill="1" applyBorder="1" applyAlignment="1">
      <alignment horizontal="left" vertical="top" wrapText="1"/>
    </xf>
    <xf numFmtId="0" fontId="39" fillId="24" borderId="20" xfId="43" applyFont="1" applyFill="1" applyBorder="1" applyAlignment="1">
      <alignment horizontal="left" vertical="top" wrapText="1"/>
    </xf>
    <xf numFmtId="0" fontId="39" fillId="24" borderId="12" xfId="43" applyFont="1" applyFill="1" applyBorder="1" applyAlignment="1">
      <alignment horizontal="left" vertical="top" wrapText="1"/>
    </xf>
    <xf numFmtId="0" fontId="39" fillId="24" borderId="18" xfId="43" applyFont="1" applyFill="1" applyBorder="1" applyAlignment="1">
      <alignment horizontal="left" vertical="top" wrapText="1"/>
    </xf>
    <xf numFmtId="0" fontId="39" fillId="24" borderId="13" xfId="43" applyFont="1" applyFill="1" applyBorder="1" applyAlignment="1">
      <alignment horizontal="left" vertical="top"/>
    </xf>
    <xf numFmtId="0" fontId="39" fillId="24" borderId="14" xfId="43" applyFont="1" applyFill="1" applyBorder="1" applyAlignment="1">
      <alignment horizontal="left" vertical="top"/>
    </xf>
    <xf numFmtId="0" fontId="39" fillId="24" borderId="41" xfId="43" applyFont="1" applyFill="1" applyBorder="1" applyAlignment="1">
      <alignment horizontal="left" vertical="top"/>
    </xf>
    <xf numFmtId="0" fontId="41" fillId="24" borderId="0" xfId="43" applyFont="1" applyFill="1" applyBorder="1" applyAlignment="1">
      <alignment horizontal="center" vertical="center" textRotation="255"/>
    </xf>
    <xf numFmtId="0" fontId="41" fillId="24" borderId="0" xfId="42" applyFont="1" applyFill="1" applyBorder="1" applyAlignment="1">
      <alignment horizontal="center" vertical="center" textRotation="255"/>
    </xf>
    <xf numFmtId="0" fontId="39" fillId="24" borderId="141" xfId="43" applyFont="1" applyFill="1" applyBorder="1" applyAlignment="1">
      <alignment horizontal="left" vertical="center"/>
    </xf>
    <xf numFmtId="49" fontId="39" fillId="24" borderId="44" xfId="43" applyNumberFormat="1" applyFont="1" applyFill="1" applyBorder="1" applyAlignment="1">
      <alignment horizontal="left" vertical="center"/>
    </xf>
    <xf numFmtId="0" fontId="39" fillId="24" borderId="0" xfId="43" applyFont="1" applyFill="1" applyAlignment="1">
      <alignment horizontal="left" vertical="center"/>
    </xf>
    <xf numFmtId="49" fontId="39" fillId="0" borderId="14" xfId="43" applyNumberFormat="1" applyFont="1" applyBorder="1" applyAlignment="1">
      <alignment horizontal="center" vertical="center"/>
    </xf>
    <xf numFmtId="49" fontId="39" fillId="0" borderId="0" xfId="43" applyNumberFormat="1" applyFont="1" applyBorder="1" applyAlignment="1">
      <alignment horizontal="center" vertical="center"/>
    </xf>
    <xf numFmtId="49" fontId="39" fillId="0" borderId="12" xfId="43" applyNumberFormat="1" applyFont="1" applyBorder="1" applyAlignment="1">
      <alignment horizontal="center" vertical="center"/>
    </xf>
    <xf numFmtId="49" fontId="39" fillId="0" borderId="15" xfId="43" applyNumberFormat="1" applyFont="1" applyBorder="1" applyAlignment="1">
      <alignment horizontal="center" vertical="center"/>
    </xf>
    <xf numFmtId="49" fontId="39" fillId="0" borderId="17" xfId="43" applyNumberFormat="1" applyFont="1" applyBorder="1" applyAlignment="1">
      <alignment horizontal="center" vertical="center"/>
    </xf>
    <xf numFmtId="49" fontId="39" fillId="0" borderId="18" xfId="43" applyNumberFormat="1" applyFont="1" applyBorder="1" applyAlignment="1">
      <alignment horizontal="center" vertical="center"/>
    </xf>
    <xf numFmtId="49" fontId="39" fillId="0" borderId="13" xfId="43" applyNumberFormat="1" applyFont="1" applyBorder="1" applyAlignment="1">
      <alignment horizontal="left" vertical="center"/>
    </xf>
    <xf numFmtId="49" fontId="39" fillId="0" borderId="14" xfId="43" applyNumberFormat="1" applyFont="1" applyBorder="1" applyAlignment="1">
      <alignment horizontal="left" vertical="center"/>
    </xf>
    <xf numFmtId="49" fontId="39" fillId="0" borderId="15" xfId="43" applyNumberFormat="1" applyFont="1" applyBorder="1" applyAlignment="1">
      <alignment horizontal="left" vertical="center"/>
    </xf>
    <xf numFmtId="49" fontId="39" fillId="0" borderId="16" xfId="43" applyNumberFormat="1" applyFont="1" applyBorder="1" applyAlignment="1">
      <alignment horizontal="left" vertical="center"/>
    </xf>
    <xf numFmtId="49" fontId="39" fillId="0" borderId="0" xfId="43" applyNumberFormat="1" applyFont="1" applyBorder="1" applyAlignment="1">
      <alignment horizontal="left" vertical="center"/>
    </xf>
    <xf numFmtId="49" fontId="39" fillId="0" borderId="17" xfId="43" applyNumberFormat="1" applyFont="1" applyBorder="1" applyAlignment="1">
      <alignment horizontal="left" vertical="center"/>
    </xf>
    <xf numFmtId="49" fontId="39" fillId="0" borderId="20" xfId="43" applyNumberFormat="1" applyFont="1" applyBorder="1" applyAlignment="1">
      <alignment horizontal="left" vertical="center"/>
    </xf>
    <xf numFmtId="49" fontId="39" fillId="0" borderId="12" xfId="43" applyNumberFormat="1" applyFont="1" applyBorder="1" applyAlignment="1">
      <alignment horizontal="left" vertical="center"/>
    </xf>
    <xf numFmtId="49" fontId="39" fillId="0" borderId="18" xfId="43" applyNumberFormat="1" applyFont="1" applyBorder="1" applyAlignment="1">
      <alignment horizontal="left" vertical="center"/>
    </xf>
    <xf numFmtId="49" fontId="39" fillId="0" borderId="13" xfId="43" applyNumberFormat="1" applyFont="1" applyBorder="1" applyAlignment="1">
      <alignment horizontal="center" vertical="center"/>
    </xf>
    <xf numFmtId="49" fontId="39" fillId="0" borderId="16" xfId="43" applyNumberFormat="1" applyFont="1" applyBorder="1" applyAlignment="1">
      <alignment horizontal="center" vertical="center"/>
    </xf>
    <xf numFmtId="49" fontId="39" fillId="0" borderId="20" xfId="43" applyNumberFormat="1" applyFont="1" applyBorder="1" applyAlignment="1">
      <alignment horizontal="center" vertical="center"/>
    </xf>
    <xf numFmtId="49" fontId="39" fillId="0" borderId="13" xfId="43" applyNumberFormat="1" applyFont="1" applyBorder="1" applyAlignment="1">
      <alignment horizontal="left" vertical="center" wrapText="1"/>
    </xf>
    <xf numFmtId="49" fontId="39" fillId="0" borderId="14" xfId="43" applyNumberFormat="1" applyFont="1" applyBorder="1" applyAlignment="1">
      <alignment horizontal="left" vertical="center" wrapText="1"/>
    </xf>
    <xf numFmtId="49" fontId="39" fillId="0" borderId="15" xfId="43" applyNumberFormat="1" applyFont="1" applyBorder="1" applyAlignment="1">
      <alignment horizontal="left" vertical="center" wrapText="1"/>
    </xf>
    <xf numFmtId="49" fontId="39" fillId="0" borderId="16" xfId="43" applyNumberFormat="1" applyFont="1" applyBorder="1" applyAlignment="1">
      <alignment horizontal="left" vertical="center" wrapText="1"/>
    </xf>
    <xf numFmtId="49" fontId="39" fillId="0" borderId="0" xfId="43" applyNumberFormat="1" applyFont="1" applyBorder="1" applyAlignment="1">
      <alignment horizontal="left" vertical="center" wrapText="1"/>
    </xf>
    <xf numFmtId="49" fontId="39" fillId="0" borderId="17" xfId="43" applyNumberFormat="1" applyFont="1" applyBorder="1" applyAlignment="1">
      <alignment horizontal="left" vertical="center" wrapText="1"/>
    </xf>
    <xf numFmtId="49" fontId="39" fillId="0" borderId="20" xfId="43" applyNumberFormat="1" applyFont="1" applyBorder="1" applyAlignment="1">
      <alignment horizontal="left" vertical="center" wrapText="1"/>
    </xf>
    <xf numFmtId="49" fontId="39" fillId="0" borderId="12" xfId="43" applyNumberFormat="1" applyFont="1" applyBorder="1" applyAlignment="1">
      <alignment horizontal="left" vertical="center" wrapText="1"/>
    </xf>
    <xf numFmtId="49" fontId="39" fillId="0" borderId="18" xfId="43" applyNumberFormat="1" applyFont="1" applyBorder="1" applyAlignment="1">
      <alignment horizontal="left" vertical="center" wrapText="1"/>
    </xf>
    <xf numFmtId="49" fontId="39" fillId="24" borderId="13" xfId="43" applyNumberFormat="1" applyFont="1" applyFill="1" applyBorder="1" applyAlignment="1">
      <alignment horizontal="left" vertical="center"/>
    </xf>
    <xf numFmtId="49" fontId="39" fillId="24" borderId="14" xfId="43" applyNumberFormat="1" applyFont="1" applyFill="1" applyBorder="1" applyAlignment="1">
      <alignment horizontal="left" vertical="center"/>
    </xf>
    <xf numFmtId="49" fontId="39" fillId="24" borderId="16" xfId="43" applyNumberFormat="1" applyFont="1" applyFill="1" applyBorder="1" applyAlignment="1">
      <alignment horizontal="left" vertical="center"/>
    </xf>
    <xf numFmtId="49" fontId="39" fillId="24" borderId="0" xfId="43" applyNumberFormat="1" applyFont="1" applyFill="1" applyBorder="1" applyAlignment="1">
      <alignment horizontal="left" vertical="center"/>
    </xf>
    <xf numFmtId="49" fontId="41" fillId="0" borderId="14"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39" fillId="0" borderId="13" xfId="46" applyNumberFormat="1" applyFont="1" applyBorder="1" applyAlignment="1">
      <alignment horizontal="left" vertical="top"/>
    </xf>
    <xf numFmtId="49" fontId="39" fillId="0" borderId="14" xfId="46" applyNumberFormat="1" applyFont="1" applyBorder="1" applyAlignment="1">
      <alignment horizontal="left" vertical="top"/>
    </xf>
    <xf numFmtId="49" fontId="39" fillId="0" borderId="20" xfId="46" applyNumberFormat="1" applyFont="1" applyBorder="1" applyAlignment="1">
      <alignment horizontal="left" vertical="top"/>
    </xf>
    <xf numFmtId="49" fontId="39" fillId="0" borderId="12" xfId="46" applyNumberFormat="1" applyFont="1" applyBorder="1" applyAlignment="1">
      <alignment horizontal="left" vertical="top"/>
    </xf>
    <xf numFmtId="49" fontId="39" fillId="0" borderId="14" xfId="46" applyNumberFormat="1" applyFont="1" applyBorder="1" applyAlignment="1">
      <alignment horizontal="left" vertical="center" wrapText="1"/>
    </xf>
    <xf numFmtId="49" fontId="39" fillId="0" borderId="15" xfId="46" applyNumberFormat="1" applyFont="1" applyBorder="1" applyAlignment="1">
      <alignment horizontal="left" vertical="center" wrapText="1"/>
    </xf>
    <xf numFmtId="49" fontId="39" fillId="0" borderId="12" xfId="46" applyNumberFormat="1" applyFont="1" applyBorder="1" applyAlignment="1">
      <alignment horizontal="left" vertical="center" wrapText="1"/>
    </xf>
    <xf numFmtId="49" fontId="39" fillId="0" borderId="18" xfId="46" applyNumberFormat="1" applyFont="1" applyBorder="1" applyAlignment="1">
      <alignment horizontal="left" vertical="center" wrapText="1"/>
    </xf>
    <xf numFmtId="49" fontId="39" fillId="0" borderId="13" xfId="46" applyNumberFormat="1" applyFont="1" applyBorder="1" applyAlignment="1">
      <alignment horizontal="left" vertical="center"/>
    </xf>
    <xf numFmtId="49" fontId="39" fillId="0" borderId="14" xfId="46" applyNumberFormat="1" applyFont="1" applyBorder="1" applyAlignment="1">
      <alignment horizontal="left" vertical="center"/>
    </xf>
    <xf numFmtId="49" fontId="39" fillId="0" borderId="15" xfId="46" applyNumberFormat="1" applyFont="1" applyBorder="1" applyAlignment="1">
      <alignment horizontal="left" vertical="center"/>
    </xf>
    <xf numFmtId="49" fontId="39" fillId="0" borderId="16" xfId="46" applyNumberFormat="1" applyFont="1" applyBorder="1" applyAlignment="1">
      <alignment horizontal="left" vertical="center" wrapText="1"/>
    </xf>
    <xf numFmtId="49" fontId="39" fillId="0" borderId="0" xfId="46" applyNumberFormat="1" applyFont="1" applyAlignment="1">
      <alignment horizontal="left" vertical="center" wrapText="1"/>
    </xf>
    <xf numFmtId="49" fontId="39" fillId="0" borderId="17" xfId="46" applyNumberFormat="1" applyFont="1" applyBorder="1" applyAlignment="1">
      <alignment horizontal="left" vertical="center" wrapText="1"/>
    </xf>
    <xf numFmtId="49" fontId="39" fillId="0" borderId="20" xfId="46" applyNumberFormat="1" applyFont="1" applyBorder="1" applyAlignment="1">
      <alignment horizontal="left" vertical="center" wrapText="1"/>
    </xf>
    <xf numFmtId="49" fontId="41" fillId="0" borderId="0" xfId="43" applyNumberFormat="1" applyFont="1" applyAlignment="1">
      <alignment horizontal="center" vertical="center"/>
    </xf>
    <xf numFmtId="49" fontId="41" fillId="0" borderId="0" xfId="43" applyNumberFormat="1" applyFont="1" applyAlignment="1">
      <alignment horizontal="left" vertical="top"/>
    </xf>
    <xf numFmtId="49" fontId="41" fillId="0" borderId="0" xfId="43" applyNumberFormat="1" applyFont="1" applyAlignment="1">
      <alignment horizontal="left" vertical="top" wrapText="1"/>
    </xf>
    <xf numFmtId="49" fontId="39" fillId="0" borderId="19" xfId="43" applyNumberFormat="1" applyFont="1" applyBorder="1" applyAlignment="1">
      <alignment horizontal="center" vertical="center"/>
    </xf>
    <xf numFmtId="49" fontId="39" fillId="0" borderId="10" xfId="43" applyNumberFormat="1" applyFont="1" applyBorder="1" applyAlignment="1">
      <alignment horizontal="center" vertical="center"/>
    </xf>
    <xf numFmtId="49" fontId="39" fillId="0" borderId="11" xfId="43" applyNumberFormat="1" applyFont="1" applyBorder="1" applyAlignment="1">
      <alignment horizontal="center" vertical="center"/>
    </xf>
    <xf numFmtId="49" fontId="39" fillId="0" borderId="19" xfId="43" applyNumberFormat="1" applyFont="1" applyBorder="1" applyAlignment="1">
      <alignment horizontal="left" vertical="center" wrapText="1"/>
    </xf>
    <xf numFmtId="49" fontId="39" fillId="0" borderId="10" xfId="43" applyNumberFormat="1" applyFont="1" applyBorder="1" applyAlignment="1">
      <alignment horizontal="left" vertical="center" wrapText="1"/>
    </xf>
    <xf numFmtId="49" fontId="39" fillId="0" borderId="11" xfId="43" applyNumberFormat="1" applyFont="1" applyBorder="1" applyAlignment="1">
      <alignment horizontal="left" vertical="center" wrapText="1"/>
    </xf>
    <xf numFmtId="49" fontId="39" fillId="24" borderId="15" xfId="43" applyNumberFormat="1" applyFont="1" applyFill="1" applyBorder="1" applyAlignment="1">
      <alignment horizontal="center" vertical="center"/>
    </xf>
    <xf numFmtId="49" fontId="39" fillId="0" borderId="16" xfId="43" applyNumberFormat="1" applyFont="1" applyBorder="1" applyAlignment="1">
      <alignment horizontal="left" vertical="top" wrapText="1"/>
    </xf>
    <xf numFmtId="49" fontId="39" fillId="0" borderId="0" xfId="43" applyNumberFormat="1" applyFont="1" applyBorder="1" applyAlignment="1">
      <alignment horizontal="left" vertical="top" wrapText="1"/>
    </xf>
    <xf numFmtId="49" fontId="39" fillId="0" borderId="17" xfId="43" applyNumberFormat="1" applyFont="1" applyBorder="1" applyAlignment="1">
      <alignment horizontal="left" vertical="top" wrapText="1"/>
    </xf>
    <xf numFmtId="49" fontId="39" fillId="0" borderId="14" xfId="43" applyNumberFormat="1" applyFont="1" applyBorder="1" applyAlignment="1">
      <alignment horizontal="center" vertical="top" wrapText="1"/>
    </xf>
    <xf numFmtId="49" fontId="39" fillId="0" borderId="0" xfId="43" applyNumberFormat="1" applyFont="1" applyBorder="1" applyAlignment="1">
      <alignment horizontal="center" vertical="top" wrapText="1"/>
    </xf>
    <xf numFmtId="49" fontId="39" fillId="0" borderId="14" xfId="43" applyNumberFormat="1" applyFont="1" applyBorder="1" applyAlignment="1">
      <alignment horizontal="justify" vertical="top" wrapText="1"/>
    </xf>
    <xf numFmtId="49" fontId="39" fillId="0" borderId="0" xfId="43" applyNumberFormat="1" applyFont="1" applyBorder="1" applyAlignment="1">
      <alignment horizontal="justify" vertical="top" wrapText="1"/>
    </xf>
    <xf numFmtId="49" fontId="39" fillId="0" borderId="16" xfId="43" applyNumberFormat="1" applyFont="1" applyBorder="1" applyAlignment="1">
      <alignment horizontal="left" vertical="top"/>
    </xf>
    <xf numFmtId="49" fontId="39" fillId="0" borderId="0" xfId="43" applyNumberFormat="1" applyFont="1" applyBorder="1" applyAlignment="1">
      <alignment horizontal="left" vertical="top"/>
    </xf>
    <xf numFmtId="49" fontId="39" fillId="0" borderId="17" xfId="43" applyNumberFormat="1" applyFont="1" applyBorder="1" applyAlignment="1">
      <alignment horizontal="left" vertical="top"/>
    </xf>
    <xf numFmtId="49" fontId="39" fillId="0" borderId="20" xfId="43" applyNumberFormat="1" applyFont="1" applyBorder="1" applyAlignment="1">
      <alignment horizontal="left" vertical="top"/>
    </xf>
    <xf numFmtId="49" fontId="39" fillId="0" borderId="12" xfId="43" applyNumberFormat="1" applyFont="1" applyBorder="1" applyAlignment="1">
      <alignment horizontal="left" vertical="top"/>
    </xf>
    <xf numFmtId="49" fontId="39" fillId="0" borderId="18" xfId="43" applyNumberFormat="1" applyFont="1" applyBorder="1" applyAlignment="1">
      <alignment horizontal="left" vertical="top"/>
    </xf>
    <xf numFmtId="49" fontId="5" fillId="0" borderId="19" xfId="43" applyNumberFormat="1" applyFont="1" applyFill="1" applyBorder="1" applyAlignment="1">
      <alignment horizontal="left" vertical="center"/>
    </xf>
    <xf numFmtId="49" fontId="5" fillId="0" borderId="10" xfId="43" applyNumberFormat="1" applyFont="1" applyFill="1" applyBorder="1" applyAlignment="1">
      <alignment horizontal="left" vertical="center"/>
    </xf>
    <xf numFmtId="49" fontId="5" fillId="0" borderId="11" xfId="43" applyNumberFormat="1" applyFont="1" applyFill="1" applyBorder="1" applyAlignment="1">
      <alignment horizontal="left" vertical="center"/>
    </xf>
    <xf numFmtId="49" fontId="5" fillId="0" borderId="13" xfId="43" applyNumberFormat="1" applyFont="1" applyFill="1" applyBorder="1" applyAlignment="1">
      <alignment horizontal="left" vertical="center"/>
    </xf>
    <xf numFmtId="49" fontId="5" fillId="0" borderId="14" xfId="43" applyNumberFormat="1" applyFont="1" applyFill="1" applyBorder="1" applyAlignment="1">
      <alignment horizontal="left" vertical="center"/>
    </xf>
    <xf numFmtId="49" fontId="5" fillId="0" borderId="15" xfId="43" applyNumberFormat="1" applyFont="1" applyFill="1" applyBorder="1" applyAlignment="1">
      <alignment horizontal="left" vertical="center"/>
    </xf>
    <xf numFmtId="49" fontId="5" fillId="0" borderId="20" xfId="43" applyNumberFormat="1" applyFont="1" applyFill="1" applyBorder="1" applyAlignment="1">
      <alignment horizontal="left" vertical="center"/>
    </xf>
    <xf numFmtId="49" fontId="5" fillId="0" borderId="12" xfId="43" applyNumberFormat="1" applyFont="1" applyFill="1" applyBorder="1" applyAlignment="1">
      <alignment horizontal="left" vertical="center"/>
    </xf>
    <xf numFmtId="49" fontId="5" fillId="0" borderId="18" xfId="43" applyNumberFormat="1" applyFont="1" applyFill="1" applyBorder="1" applyAlignment="1">
      <alignment horizontal="left" vertical="center"/>
    </xf>
    <xf numFmtId="49" fontId="39" fillId="24" borderId="20" xfId="43" applyNumberFormat="1" applyFont="1" applyFill="1" applyBorder="1" applyAlignment="1">
      <alignment horizontal="left" vertical="center"/>
    </xf>
    <xf numFmtId="49" fontId="39" fillId="24" borderId="12" xfId="43" applyNumberFormat="1" applyFont="1" applyFill="1" applyBorder="1" applyAlignment="1">
      <alignment horizontal="left" vertical="center"/>
    </xf>
    <xf numFmtId="49" fontId="39" fillId="0" borderId="14" xfId="46" applyNumberFormat="1" applyFont="1" applyBorder="1" applyAlignment="1">
      <alignment horizontal="center" vertical="center"/>
    </xf>
    <xf numFmtId="49" fontId="39" fillId="0" borderId="15" xfId="46"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39" fillId="0" borderId="19" xfId="43" applyNumberFormat="1" applyFont="1" applyBorder="1" applyAlignment="1">
      <alignment horizontal="left" vertical="center"/>
    </xf>
    <xf numFmtId="49" fontId="39" fillId="0" borderId="10" xfId="43" applyNumberFormat="1" applyFont="1" applyBorder="1" applyAlignment="1">
      <alignment horizontal="left" vertical="center"/>
    </xf>
    <xf numFmtId="49" fontId="39" fillId="0" borderId="11" xfId="43" applyNumberFormat="1" applyFont="1" applyBorder="1" applyAlignment="1">
      <alignment horizontal="left" vertical="center"/>
    </xf>
    <xf numFmtId="0" fontId="35" fillId="0" borderId="107" xfId="53" applyFont="1" applyFill="1" applyBorder="1" applyAlignment="1">
      <alignment horizontal="center" vertical="center" shrinkToFit="1"/>
    </xf>
    <xf numFmtId="0" fontId="35" fillId="0" borderId="87" xfId="53" applyFont="1" applyFill="1" applyBorder="1" applyAlignment="1">
      <alignment horizontal="center" vertical="center" shrinkToFit="1"/>
    </xf>
    <xf numFmtId="0" fontId="35" fillId="0" borderId="104" xfId="53" applyFont="1" applyFill="1" applyBorder="1" applyAlignment="1">
      <alignment horizontal="center" vertical="center" shrinkToFit="1"/>
    </xf>
    <xf numFmtId="49" fontId="35" fillId="0" borderId="116" xfId="53" applyNumberFormat="1" applyFont="1" applyFill="1" applyBorder="1" applyAlignment="1">
      <alignment horizontal="center" vertical="center" wrapText="1"/>
    </xf>
    <xf numFmtId="49" fontId="35" fillId="0" borderId="85" xfId="53" applyNumberFormat="1" applyFont="1" applyFill="1" applyBorder="1" applyAlignment="1">
      <alignment horizontal="center" vertical="center" wrapText="1"/>
    </xf>
    <xf numFmtId="0" fontId="56" fillId="0" borderId="19" xfId="53" applyFont="1" applyFill="1" applyBorder="1" applyAlignment="1">
      <alignment horizontal="center" vertical="center" wrapText="1"/>
    </xf>
    <xf numFmtId="0" fontId="56" fillId="0" borderId="10" xfId="53" applyFont="1" applyFill="1" applyBorder="1" applyAlignment="1">
      <alignment horizontal="center" vertical="center" wrapText="1"/>
    </xf>
    <xf numFmtId="0" fontId="56" fillId="0" borderId="11" xfId="53" applyFont="1" applyFill="1" applyBorder="1" applyAlignment="1">
      <alignment horizontal="center" vertical="center" wrapText="1"/>
    </xf>
    <xf numFmtId="0" fontId="48" fillId="24" borderId="89" xfId="53" applyFont="1" applyFill="1" applyBorder="1" applyAlignment="1">
      <alignment horizontal="left" vertical="center" wrapText="1"/>
    </xf>
    <xf numFmtId="0" fontId="48" fillId="24" borderId="90" xfId="53" applyFont="1" applyFill="1" applyBorder="1" applyAlignment="1">
      <alignment horizontal="left" vertical="center" wrapText="1"/>
    </xf>
    <xf numFmtId="0" fontId="48" fillId="24" borderId="0" xfId="53" applyFont="1" applyFill="1" applyAlignment="1">
      <alignment horizontal="left" vertical="center" wrapText="1"/>
    </xf>
    <xf numFmtId="0" fontId="48" fillId="24" borderId="127" xfId="53" applyFont="1" applyFill="1" applyBorder="1" applyAlignment="1">
      <alignment horizontal="left" vertical="center" wrapText="1"/>
    </xf>
    <xf numFmtId="0" fontId="47" fillId="24" borderId="0" xfId="53" applyFont="1" applyFill="1" applyAlignment="1">
      <alignment horizontal="left" vertical="top"/>
    </xf>
    <xf numFmtId="0" fontId="48" fillId="24" borderId="123" xfId="53" applyFont="1" applyFill="1" applyBorder="1" applyAlignment="1">
      <alignment horizontal="center" vertical="center" textRotation="255" wrapText="1"/>
    </xf>
    <xf numFmtId="0" fontId="48" fillId="24" borderId="120" xfId="53" applyFont="1" applyFill="1" applyBorder="1" applyAlignment="1">
      <alignment horizontal="center" vertical="center" textRotation="255" wrapText="1"/>
    </xf>
    <xf numFmtId="0" fontId="48" fillId="24" borderId="129" xfId="53" applyFont="1" applyFill="1" applyBorder="1" applyAlignment="1">
      <alignment horizontal="center" vertical="center" textRotation="255" wrapText="1"/>
    </xf>
    <xf numFmtId="0" fontId="48" fillId="24" borderId="124" xfId="53" applyFont="1" applyFill="1" applyBorder="1" applyAlignment="1">
      <alignment horizontal="center" vertical="center"/>
    </xf>
    <xf numFmtId="0" fontId="48" fillId="24" borderId="125" xfId="53" applyFont="1" applyFill="1" applyBorder="1" applyAlignment="1">
      <alignment horizontal="center" vertical="center"/>
    </xf>
    <xf numFmtId="49" fontId="51" fillId="0" borderId="124" xfId="53" applyNumberFormat="1" applyFont="1" applyBorder="1" applyAlignment="1">
      <alignment horizontal="left" vertical="top"/>
    </xf>
    <xf numFmtId="49" fontId="51" fillId="0" borderId="125" xfId="53" applyNumberFormat="1" applyFont="1" applyBorder="1" applyAlignment="1">
      <alignment horizontal="left" vertical="top"/>
    </xf>
    <xf numFmtId="49" fontId="51" fillId="0" borderId="126" xfId="53" applyNumberFormat="1" applyFont="1" applyBorder="1" applyAlignment="1">
      <alignment horizontal="left" vertical="top"/>
    </xf>
    <xf numFmtId="0" fontId="48" fillId="24" borderId="89" xfId="53" applyFont="1" applyFill="1" applyBorder="1" applyAlignment="1">
      <alignment horizontal="center" vertical="center" wrapText="1"/>
    </xf>
    <xf numFmtId="0" fontId="48" fillId="24" borderId="90" xfId="53" applyFont="1" applyFill="1" applyBorder="1" applyAlignment="1">
      <alignment horizontal="center" vertical="center" wrapText="1"/>
    </xf>
    <xf numFmtId="0" fontId="48" fillId="24" borderId="93" xfId="53" applyFont="1" applyFill="1" applyBorder="1" applyAlignment="1">
      <alignment horizontal="center" vertical="center" wrapText="1"/>
    </xf>
    <xf numFmtId="0" fontId="48" fillId="24" borderId="80" xfId="53" applyFont="1" applyFill="1" applyBorder="1" applyAlignment="1">
      <alignment horizontal="center" vertical="center" wrapText="1"/>
    </xf>
    <xf numFmtId="0" fontId="48" fillId="24" borderId="81" xfId="53" applyFont="1" applyFill="1" applyBorder="1" applyAlignment="1">
      <alignment horizontal="center" vertical="center" wrapText="1"/>
    </xf>
    <xf numFmtId="0" fontId="48" fillId="24" borderId="94" xfId="53" applyFont="1" applyFill="1" applyBorder="1" applyAlignment="1">
      <alignment horizontal="center" vertical="center" wrapText="1"/>
    </xf>
    <xf numFmtId="0" fontId="48" fillId="24" borderId="80" xfId="53" applyFont="1" applyFill="1" applyBorder="1" applyAlignment="1">
      <alignment horizontal="left" vertical="center" wrapText="1"/>
    </xf>
    <xf numFmtId="0" fontId="48" fillId="24" borderId="81" xfId="53" applyFont="1" applyFill="1" applyBorder="1" applyAlignment="1">
      <alignment horizontal="left" vertical="center" wrapText="1"/>
    </xf>
    <xf numFmtId="0" fontId="48" fillId="24" borderId="115" xfId="53" applyFont="1" applyFill="1" applyBorder="1" applyAlignment="1">
      <alignment horizontal="left" vertical="center" wrapText="1"/>
    </xf>
    <xf numFmtId="0" fontId="48" fillId="24" borderId="86" xfId="53" applyFont="1" applyFill="1" applyBorder="1" applyAlignment="1">
      <alignment horizontal="center" vertical="center" wrapText="1"/>
    </xf>
    <xf numFmtId="0" fontId="48" fillId="24" borderId="87" xfId="53" applyFont="1" applyFill="1" applyBorder="1" applyAlignment="1">
      <alignment horizontal="center" vertical="center" wrapText="1"/>
    </xf>
    <xf numFmtId="0" fontId="48" fillId="24" borderId="82" xfId="53" applyFont="1" applyFill="1" applyBorder="1" applyAlignment="1">
      <alignment horizontal="center" vertical="center" wrapText="1"/>
    </xf>
    <xf numFmtId="0" fontId="48" fillId="24" borderId="88" xfId="53" applyFont="1" applyFill="1" applyBorder="1" applyAlignment="1">
      <alignment horizontal="center" vertical="center" wrapText="1"/>
    </xf>
    <xf numFmtId="0" fontId="48" fillId="24" borderId="0" xfId="53" applyFont="1" applyFill="1" applyAlignment="1">
      <alignment horizontal="center" vertical="center" wrapText="1"/>
    </xf>
    <xf numFmtId="0" fontId="48" fillId="24" borderId="97" xfId="53" applyFont="1" applyFill="1" applyBorder="1" applyAlignment="1">
      <alignment horizontal="center" vertical="center" wrapText="1"/>
    </xf>
    <xf numFmtId="49" fontId="48" fillId="24" borderId="80" xfId="53" applyNumberFormat="1" applyFont="1" applyFill="1" applyBorder="1" applyAlignment="1">
      <alignment horizontal="left" vertical="center" wrapText="1"/>
    </xf>
    <xf numFmtId="49" fontId="48" fillId="24" borderId="81" xfId="53" applyNumberFormat="1" applyFont="1" applyFill="1" applyBorder="1" applyAlignment="1">
      <alignment horizontal="left" vertical="center" wrapText="1"/>
    </xf>
    <xf numFmtId="49" fontId="48" fillId="24" borderId="10" xfId="53" applyNumberFormat="1" applyFont="1" applyFill="1" applyBorder="1" applyAlignment="1">
      <alignment horizontal="center" vertical="center" wrapText="1"/>
    </xf>
    <xf numFmtId="49" fontId="48" fillId="24" borderId="11" xfId="53" applyNumberFormat="1" applyFont="1" applyFill="1" applyBorder="1" applyAlignment="1">
      <alignment horizontal="center" vertical="center" wrapText="1"/>
    </xf>
    <xf numFmtId="0" fontId="48" fillId="24" borderId="19" xfId="53" applyFont="1" applyFill="1" applyBorder="1" applyAlignment="1">
      <alignment horizontal="center" vertical="center" wrapText="1"/>
    </xf>
    <xf numFmtId="0" fontId="48" fillId="24" borderId="11" xfId="53" applyFont="1" applyFill="1" applyBorder="1" applyAlignment="1">
      <alignment horizontal="center" vertical="center" wrapText="1"/>
    </xf>
    <xf numFmtId="49" fontId="48" fillId="24" borderId="100" xfId="53" applyNumberFormat="1" applyFont="1" applyFill="1" applyBorder="1" applyAlignment="1">
      <alignment horizontal="left" vertical="center" wrapText="1"/>
    </xf>
    <xf numFmtId="49" fontId="48" fillId="24" borderId="115" xfId="53" applyNumberFormat="1" applyFont="1" applyFill="1" applyBorder="1" applyAlignment="1">
      <alignment horizontal="left" vertical="center" wrapText="1"/>
    </xf>
    <xf numFmtId="49" fontId="48" fillId="24" borderId="89" xfId="53" applyNumberFormat="1" applyFont="1" applyFill="1" applyBorder="1" applyAlignment="1">
      <alignment horizontal="left" vertical="center" wrapText="1"/>
    </xf>
    <xf numFmtId="49" fontId="48" fillId="24" borderId="90" xfId="53" applyNumberFormat="1" applyFont="1" applyFill="1" applyBorder="1" applyAlignment="1">
      <alignment horizontal="left" vertical="center" wrapText="1"/>
    </xf>
    <xf numFmtId="49" fontId="48" fillId="24" borderId="127" xfId="53" applyNumberFormat="1" applyFont="1" applyFill="1" applyBorder="1" applyAlignment="1">
      <alignment horizontal="left" vertical="center" wrapText="1"/>
    </xf>
    <xf numFmtId="0" fontId="48" fillId="24" borderId="128" xfId="53" applyFont="1" applyFill="1" applyBorder="1" applyAlignment="1">
      <alignment horizontal="center" vertical="center" wrapText="1"/>
    </xf>
    <xf numFmtId="0" fontId="52" fillId="24" borderId="88" xfId="46" applyFont="1" applyFill="1" applyBorder="1" applyAlignment="1">
      <alignment horizontal="left" vertical="center" wrapText="1"/>
    </xf>
    <xf numFmtId="0" fontId="52" fillId="24" borderId="0" xfId="46" applyFont="1" applyFill="1" applyAlignment="1">
      <alignment horizontal="left" vertical="center" wrapText="1"/>
    </xf>
    <xf numFmtId="0" fontId="52" fillId="24" borderId="117" xfId="46" applyFont="1" applyFill="1" applyBorder="1" applyAlignment="1">
      <alignment horizontal="left" vertical="center" wrapText="1"/>
    </xf>
    <xf numFmtId="0" fontId="53" fillId="24" borderId="63" xfId="53" applyFont="1" applyFill="1" applyBorder="1" applyAlignment="1">
      <alignment horizontal="center" vertical="center" wrapText="1"/>
    </xf>
    <xf numFmtId="0" fontId="53" fillId="24" borderId="64" xfId="53" applyFont="1" applyFill="1" applyBorder="1" applyAlignment="1">
      <alignment horizontal="center" vertical="center" wrapText="1"/>
    </xf>
    <xf numFmtId="0" fontId="53" fillId="24" borderId="65" xfId="53" applyFont="1" applyFill="1" applyBorder="1" applyAlignment="1">
      <alignment horizontal="center" vertical="center" wrapText="1"/>
    </xf>
    <xf numFmtId="0" fontId="54" fillId="24" borderId="64" xfId="53" applyFont="1" applyFill="1" applyBorder="1" applyAlignment="1">
      <alignment horizontal="center" vertical="center"/>
    </xf>
    <xf numFmtId="0" fontId="54" fillId="24" borderId="67" xfId="53" applyFont="1" applyFill="1" applyBorder="1" applyAlignment="1">
      <alignment horizontal="center" vertical="center"/>
    </xf>
    <xf numFmtId="0" fontId="48" fillId="26" borderId="60" xfId="53" applyFont="1" applyFill="1" applyBorder="1" applyAlignment="1">
      <alignment horizontal="left" vertical="center" wrapText="1"/>
    </xf>
    <xf numFmtId="0" fontId="48" fillId="26" borderId="10" xfId="53" applyFont="1" applyFill="1" applyBorder="1" applyAlignment="1">
      <alignment horizontal="left" vertical="center" wrapText="1"/>
    </xf>
    <xf numFmtId="0" fontId="48" fillId="26" borderId="44" xfId="53" applyFont="1" applyFill="1" applyBorder="1" applyAlignment="1">
      <alignment horizontal="left" vertical="center" wrapText="1"/>
    </xf>
    <xf numFmtId="0" fontId="53" fillId="24" borderId="66" xfId="53" applyFont="1" applyFill="1" applyBorder="1" applyAlignment="1">
      <alignment horizontal="center" vertical="center" wrapText="1"/>
    </xf>
    <xf numFmtId="0" fontId="48" fillId="24" borderId="66" xfId="53" applyFont="1" applyFill="1" applyBorder="1" applyAlignment="1">
      <alignment horizontal="center" vertical="center" wrapText="1"/>
    </xf>
    <xf numFmtId="0" fontId="48" fillId="24" borderId="64" xfId="53" applyFont="1" applyFill="1" applyBorder="1" applyAlignment="1">
      <alignment horizontal="center" vertical="center" wrapText="1"/>
    </xf>
    <xf numFmtId="0" fontId="48" fillId="24" borderId="65" xfId="53" applyFont="1" applyFill="1" applyBorder="1" applyAlignment="1">
      <alignment horizontal="center" vertical="center" wrapText="1"/>
    </xf>
    <xf numFmtId="176" fontId="48" fillId="24" borderId="81" xfId="53" applyNumberFormat="1" applyFont="1" applyFill="1" applyBorder="1" applyAlignment="1">
      <alignment horizontal="left" vertical="center" wrapText="1" indent="1"/>
    </xf>
    <xf numFmtId="176" fontId="48" fillId="24" borderId="94" xfId="53" applyNumberFormat="1" applyFont="1" applyFill="1" applyBorder="1" applyAlignment="1">
      <alignment horizontal="left" vertical="center" wrapText="1" indent="1"/>
    </xf>
    <xf numFmtId="0" fontId="48" fillId="24" borderId="96" xfId="53" applyFont="1" applyFill="1" applyBorder="1" applyAlignment="1">
      <alignment horizontal="center" vertical="center" textRotation="255" wrapText="1"/>
    </xf>
    <xf numFmtId="0" fontId="48" fillId="24" borderId="79" xfId="53" applyFont="1" applyFill="1" applyBorder="1" applyAlignment="1">
      <alignment horizontal="center" vertical="center" textRotation="255" wrapText="1"/>
    </xf>
    <xf numFmtId="0" fontId="48" fillId="24" borderId="61" xfId="53" applyFont="1" applyFill="1" applyBorder="1" applyAlignment="1">
      <alignment horizontal="center" vertical="center" textRotation="255" wrapText="1"/>
    </xf>
    <xf numFmtId="0" fontId="48" fillId="24" borderId="94" xfId="53" applyFont="1" applyFill="1" applyBorder="1" applyAlignment="1">
      <alignment horizontal="left" vertical="center" wrapText="1"/>
    </xf>
    <xf numFmtId="0" fontId="48" fillId="24" borderId="106" xfId="53" applyFont="1" applyFill="1" applyBorder="1" applyAlignment="1">
      <alignment horizontal="center" vertical="center" wrapText="1"/>
    </xf>
    <xf numFmtId="0" fontId="48" fillId="24" borderId="17" xfId="53" applyFont="1" applyFill="1" applyBorder="1" applyAlignment="1">
      <alignment horizontal="center" vertical="center" wrapText="1"/>
    </xf>
    <xf numFmtId="0" fontId="48" fillId="24" borderId="112" xfId="53" applyFont="1" applyFill="1" applyBorder="1" applyAlignment="1">
      <alignment horizontal="center" vertical="center" wrapText="1"/>
    </xf>
    <xf numFmtId="0" fontId="49" fillId="24" borderId="87" xfId="53" applyFont="1" applyFill="1" applyBorder="1" applyAlignment="1">
      <alignment horizontal="center" vertical="center" wrapText="1"/>
    </xf>
    <xf numFmtId="0" fontId="58" fillId="24" borderId="87" xfId="53" applyFont="1" applyFill="1" applyBorder="1" applyAlignment="1">
      <alignment horizontal="left" vertical="center" wrapText="1"/>
    </xf>
    <xf numFmtId="0" fontId="58" fillId="24" borderId="104" xfId="53" applyFont="1" applyFill="1" applyBorder="1" applyAlignment="1">
      <alignment horizontal="left" vertical="center" wrapText="1"/>
    </xf>
    <xf numFmtId="0" fontId="48" fillId="24" borderId="42" xfId="53" applyFont="1" applyFill="1" applyBorder="1" applyAlignment="1">
      <alignment horizontal="left" vertical="center" wrapText="1"/>
    </xf>
    <xf numFmtId="0" fontId="48" fillId="24" borderId="98" xfId="53" applyFont="1" applyFill="1" applyBorder="1" applyAlignment="1">
      <alignment horizontal="left" vertical="center" wrapText="1"/>
    </xf>
    <xf numFmtId="0" fontId="48" fillId="24" borderId="80" xfId="53" applyFont="1" applyFill="1" applyBorder="1" applyAlignment="1">
      <alignment horizontal="center" vertical="center" shrinkToFit="1"/>
    </xf>
    <xf numFmtId="0" fontId="48" fillId="24" borderId="81" xfId="53" applyFont="1" applyFill="1" applyBorder="1" applyAlignment="1">
      <alignment horizontal="center" vertical="center" shrinkToFit="1"/>
    </xf>
    <xf numFmtId="0" fontId="48" fillId="24" borderId="94" xfId="53" applyFont="1" applyFill="1" applyBorder="1" applyAlignment="1">
      <alignment horizontal="center" vertical="center" shrinkToFit="1"/>
    </xf>
    <xf numFmtId="0" fontId="56" fillId="0" borderId="21" xfId="53" applyFont="1" applyFill="1" applyBorder="1" applyAlignment="1">
      <alignment horizontal="center" vertical="center" wrapText="1"/>
    </xf>
    <xf numFmtId="0" fontId="62" fillId="0" borderId="21" xfId="53" applyFont="1" applyFill="1" applyBorder="1" applyAlignment="1">
      <alignment horizontal="center" vertical="center" wrapText="1"/>
    </xf>
    <xf numFmtId="0" fontId="62" fillId="0" borderId="133" xfId="53" applyFont="1" applyFill="1" applyBorder="1" applyAlignment="1">
      <alignment horizontal="center" vertical="center" wrapText="1"/>
    </xf>
    <xf numFmtId="0" fontId="62" fillId="0" borderId="134" xfId="53" applyFont="1" applyFill="1" applyBorder="1" applyAlignment="1">
      <alignment horizontal="center" vertical="center" wrapText="1"/>
    </xf>
    <xf numFmtId="0" fontId="62" fillId="0" borderId="135" xfId="53" applyFont="1" applyFill="1" applyBorder="1" applyAlignment="1">
      <alignment horizontal="center" vertical="center" wrapText="1"/>
    </xf>
    <xf numFmtId="0" fontId="62" fillId="0" borderId="68" xfId="53" applyFont="1" applyFill="1" applyBorder="1" applyAlignment="1">
      <alignment horizontal="center" vertical="center" wrapText="1"/>
    </xf>
    <xf numFmtId="0" fontId="62" fillId="0" borderId="69" xfId="53" applyFont="1" applyFill="1" applyBorder="1" applyAlignment="1">
      <alignment horizontal="center" vertical="center" wrapText="1"/>
    </xf>
    <xf numFmtId="0" fontId="62" fillId="0" borderId="70" xfId="53" applyFont="1" applyFill="1" applyBorder="1" applyAlignment="1">
      <alignment horizontal="center" vertical="center" wrapText="1"/>
    </xf>
    <xf numFmtId="0" fontId="35" fillId="0" borderId="83" xfId="53" applyFont="1" applyFill="1" applyBorder="1" applyAlignment="1">
      <alignment horizontal="center" vertical="center" wrapText="1" shrinkToFit="1"/>
    </xf>
    <xf numFmtId="0" fontId="35" fillId="0" borderId="84" xfId="53" applyFont="1" applyFill="1" applyBorder="1" applyAlignment="1">
      <alignment horizontal="center" vertical="center" wrapText="1" shrinkToFit="1"/>
    </xf>
    <xf numFmtId="0" fontId="48" fillId="26" borderId="35" xfId="53" applyFont="1" applyFill="1" applyBorder="1" applyAlignment="1">
      <alignment horizontal="center" vertical="center" textRotation="255" wrapText="1"/>
    </xf>
    <xf numFmtId="0" fontId="48" fillId="26" borderId="39" xfId="53" applyFont="1" applyFill="1" applyBorder="1" applyAlignment="1">
      <alignment horizontal="center" vertical="center" textRotation="255" wrapText="1"/>
    </xf>
    <xf numFmtId="0" fontId="48" fillId="26" borderId="45" xfId="53" applyFont="1" applyFill="1" applyBorder="1" applyAlignment="1">
      <alignment horizontal="center" vertical="center" textRotation="255" wrapText="1"/>
    </xf>
    <xf numFmtId="0" fontId="48" fillId="26" borderId="76" xfId="53" applyFont="1" applyFill="1" applyBorder="1" applyAlignment="1">
      <alignment horizontal="left" vertical="center" wrapText="1"/>
    </xf>
    <xf numFmtId="0" fontId="48" fillId="26" borderId="78" xfId="53" applyFont="1" applyFill="1" applyBorder="1" applyAlignment="1">
      <alignment horizontal="left" vertical="center" wrapText="1"/>
    </xf>
    <xf numFmtId="0" fontId="48" fillId="24" borderId="107" xfId="53" applyFont="1" applyFill="1" applyBorder="1" applyAlignment="1">
      <alignment horizontal="center" vertical="center" wrapText="1"/>
    </xf>
    <xf numFmtId="0" fontId="48" fillId="24" borderId="16" xfId="53" applyFont="1" applyFill="1" applyBorder="1" applyAlignment="1">
      <alignment horizontal="center" vertical="center" wrapText="1"/>
    </xf>
    <xf numFmtId="0" fontId="48" fillId="24" borderId="95" xfId="53" applyFont="1" applyFill="1" applyBorder="1" applyAlignment="1">
      <alignment horizontal="center" vertical="center" wrapText="1"/>
    </xf>
    <xf numFmtId="0" fontId="48" fillId="26" borderId="113" xfId="53" applyFont="1" applyFill="1" applyBorder="1" applyAlignment="1">
      <alignment horizontal="left" vertical="center" wrapText="1"/>
    </xf>
    <xf numFmtId="0" fontId="48" fillId="26" borderId="90" xfId="53" applyFont="1" applyFill="1" applyBorder="1" applyAlignment="1">
      <alignment horizontal="left" vertical="center" wrapText="1"/>
    </xf>
    <xf numFmtId="0" fontId="48" fillId="26" borderId="98" xfId="53" applyFont="1" applyFill="1" applyBorder="1" applyAlignment="1">
      <alignment horizontal="left" vertical="center" wrapText="1"/>
    </xf>
    <xf numFmtId="0" fontId="48" fillId="24" borderId="20" xfId="53" applyFont="1" applyFill="1" applyBorder="1" applyAlignment="1">
      <alignment horizontal="center" vertical="center" wrapText="1"/>
    </xf>
    <xf numFmtId="0" fontId="48" fillId="24" borderId="12" xfId="53" applyFont="1" applyFill="1" applyBorder="1" applyAlignment="1">
      <alignment horizontal="center" vertical="center" wrapText="1"/>
    </xf>
    <xf numFmtId="0" fontId="48" fillId="24" borderId="103" xfId="53" applyFont="1" applyFill="1" applyBorder="1" applyAlignment="1">
      <alignment horizontal="center" vertical="center" wrapText="1"/>
    </xf>
    <xf numFmtId="0" fontId="48" fillId="24" borderId="83" xfId="53" applyFont="1" applyFill="1" applyBorder="1" applyAlignment="1">
      <alignment horizontal="center" vertical="center"/>
    </xf>
    <xf numFmtId="0" fontId="48" fillId="24" borderId="119" xfId="53" applyFont="1" applyFill="1" applyBorder="1" applyAlignment="1">
      <alignment horizontal="center" vertical="center"/>
    </xf>
    <xf numFmtId="0" fontId="48" fillId="24" borderId="116" xfId="53" applyFont="1" applyFill="1" applyBorder="1" applyAlignment="1">
      <alignment horizontal="center" vertical="center"/>
    </xf>
    <xf numFmtId="0" fontId="37" fillId="24" borderId="19" xfId="53" applyFont="1" applyFill="1" applyBorder="1" applyAlignment="1">
      <alignment horizontal="center" vertical="center"/>
    </xf>
    <xf numFmtId="0" fontId="37" fillId="24" borderId="44" xfId="53" applyFont="1" applyFill="1" applyBorder="1" applyAlignment="1">
      <alignment horizontal="center" vertical="center"/>
    </xf>
    <xf numFmtId="0" fontId="48" fillId="24" borderId="99" xfId="53" applyFont="1" applyFill="1" applyBorder="1" applyAlignment="1">
      <alignment horizontal="center" vertical="center"/>
    </xf>
    <xf numFmtId="0" fontId="48" fillId="24" borderId="10" xfId="53" applyFont="1" applyFill="1" applyBorder="1" applyAlignment="1">
      <alignment horizontal="center" vertical="center"/>
    </xf>
    <xf numFmtId="0" fontId="48" fillId="24" borderId="105" xfId="53" applyFont="1" applyFill="1" applyBorder="1" applyAlignment="1">
      <alignment horizontal="center" vertical="center"/>
    </xf>
    <xf numFmtId="0" fontId="37" fillId="24" borderId="99" xfId="53" applyFont="1" applyFill="1" applyBorder="1" applyAlignment="1">
      <alignment horizontal="left" vertical="center"/>
    </xf>
    <xf numFmtId="0" fontId="37" fillId="24" borderId="10" xfId="53" applyFont="1" applyFill="1" applyBorder="1" applyAlignment="1">
      <alignment horizontal="left" vertical="center"/>
    </xf>
    <xf numFmtId="0" fontId="37" fillId="24" borderId="44" xfId="53" applyFont="1" applyFill="1" applyBorder="1" applyAlignment="1">
      <alignment horizontal="left" vertical="center"/>
    </xf>
    <xf numFmtId="0" fontId="48" fillId="24" borderId="13" xfId="53" applyFont="1" applyFill="1" applyBorder="1" applyAlignment="1">
      <alignment horizontal="left" vertical="center" wrapText="1"/>
    </xf>
    <xf numFmtId="0" fontId="48" fillId="24" borderId="14" xfId="53" applyFont="1" applyFill="1" applyBorder="1" applyAlignment="1">
      <alignment horizontal="left" vertical="center" wrapText="1"/>
    </xf>
    <xf numFmtId="0" fontId="48" fillId="24" borderId="10" xfId="53" applyFont="1" applyFill="1" applyBorder="1" applyAlignment="1">
      <alignment horizontal="left" vertical="center" wrapText="1"/>
    </xf>
    <xf numFmtId="0" fontId="48" fillId="24" borderId="11" xfId="53" applyFont="1" applyFill="1" applyBorder="1" applyAlignment="1">
      <alignment horizontal="left" vertical="center" wrapText="1"/>
    </xf>
    <xf numFmtId="49" fontId="48" fillId="24" borderId="19" xfId="53" applyNumberFormat="1" applyFont="1" applyFill="1" applyBorder="1" applyAlignment="1">
      <alignment horizontal="center" vertical="center" wrapText="1"/>
    </xf>
    <xf numFmtId="49" fontId="48" fillId="24" borderId="10" xfId="53" applyNumberFormat="1" applyFont="1" applyFill="1" applyBorder="1" applyAlignment="1">
      <alignment horizontal="left" vertical="center" wrapText="1"/>
    </xf>
    <xf numFmtId="49" fontId="48" fillId="24" borderId="44" xfId="53" applyNumberFormat="1" applyFont="1" applyFill="1" applyBorder="1" applyAlignment="1">
      <alignment horizontal="left" vertical="center" wrapText="1"/>
    </xf>
    <xf numFmtId="0" fontId="48" fillId="24" borderId="85" xfId="53" applyFont="1" applyFill="1" applyBorder="1" applyAlignment="1">
      <alignment horizontal="center" vertical="center"/>
    </xf>
    <xf numFmtId="0" fontId="37" fillId="24" borderId="99" xfId="53" applyFont="1" applyFill="1" applyBorder="1" applyAlignment="1">
      <alignment horizontal="center" vertical="center"/>
    </xf>
    <xf numFmtId="0" fontId="37" fillId="24" borderId="11" xfId="53" applyFont="1" applyFill="1" applyBorder="1" applyAlignment="1">
      <alignment horizontal="center" vertical="center"/>
    </xf>
    <xf numFmtId="0" fontId="48" fillId="24" borderId="13" xfId="53" applyFont="1" applyFill="1" applyBorder="1" applyAlignment="1">
      <alignment horizontal="center" vertical="center" wrapText="1"/>
    </xf>
    <xf numFmtId="0" fontId="48" fillId="24" borderId="15" xfId="53" applyFont="1" applyFill="1" applyBorder="1" applyAlignment="1">
      <alignment horizontal="center" vertical="center" wrapText="1"/>
    </xf>
    <xf numFmtId="0" fontId="48" fillId="24" borderId="18" xfId="53" applyFont="1" applyFill="1" applyBorder="1" applyAlignment="1">
      <alignment horizontal="center" vertical="center" wrapText="1"/>
    </xf>
    <xf numFmtId="0" fontId="48" fillId="24" borderId="91" xfId="53" applyFont="1" applyFill="1" applyBorder="1" applyAlignment="1">
      <alignment horizontal="center" vertical="center" wrapText="1"/>
    </xf>
    <xf numFmtId="0" fontId="48" fillId="24" borderId="92" xfId="53" applyFont="1" applyFill="1" applyBorder="1" applyAlignment="1">
      <alignment horizontal="center" vertical="center" wrapText="1"/>
    </xf>
    <xf numFmtId="0" fontId="48" fillId="24" borderId="101" xfId="53" applyFont="1" applyFill="1" applyBorder="1" applyAlignment="1">
      <alignment horizontal="center" vertical="center" wrapText="1"/>
    </xf>
    <xf numFmtId="0" fontId="48" fillId="24" borderId="66" xfId="53" applyFont="1" applyFill="1" applyBorder="1" applyAlignment="1">
      <alignment horizontal="right" vertical="center" wrapText="1"/>
    </xf>
    <xf numFmtId="0" fontId="48" fillId="24" borderId="64" xfId="53" applyFont="1" applyFill="1" applyBorder="1" applyAlignment="1">
      <alignment horizontal="right" vertical="center" wrapText="1"/>
    </xf>
    <xf numFmtId="177" fontId="48" fillId="24" borderId="64" xfId="53" applyNumberFormat="1" applyFont="1" applyFill="1" applyBorder="1" applyAlignment="1">
      <alignment horizontal="center" vertical="center" wrapText="1"/>
    </xf>
    <xf numFmtId="0" fontId="48" fillId="26" borderId="109" xfId="53" applyFont="1" applyFill="1" applyBorder="1" applyAlignment="1">
      <alignment horizontal="left" vertical="center" wrapText="1"/>
    </xf>
    <xf numFmtId="0" fontId="48" fillId="24" borderId="108" xfId="53" applyFont="1" applyFill="1" applyBorder="1" applyAlignment="1">
      <alignment horizontal="center" vertical="center" wrapText="1"/>
    </xf>
    <xf numFmtId="0" fontId="48" fillId="24" borderId="72" xfId="53" applyFont="1" applyFill="1" applyBorder="1" applyAlignment="1">
      <alignment horizontal="center" vertical="center" wrapText="1"/>
    </xf>
    <xf numFmtId="0" fontId="48" fillId="24" borderId="114" xfId="53" applyFont="1" applyFill="1" applyBorder="1" applyAlignment="1">
      <alignment horizontal="center" vertical="center" wrapText="1"/>
    </xf>
    <xf numFmtId="0" fontId="48" fillId="24" borderId="71" xfId="53" applyFont="1" applyFill="1" applyBorder="1" applyAlignment="1">
      <alignment horizontal="left" vertical="center" wrapText="1"/>
    </xf>
    <xf numFmtId="0" fontId="48" fillId="24" borderId="72" xfId="53" applyFont="1" applyFill="1" applyBorder="1" applyAlignment="1">
      <alignment horizontal="left" vertical="center" wrapText="1"/>
    </xf>
    <xf numFmtId="0" fontId="48" fillId="24" borderId="73" xfId="53" applyFont="1" applyFill="1" applyBorder="1" applyAlignment="1">
      <alignment horizontal="left" vertical="center" wrapText="1"/>
    </xf>
    <xf numFmtId="0" fontId="47" fillId="24" borderId="0" xfId="53" applyFont="1" applyFill="1" applyAlignment="1">
      <alignment horizontal="left" vertical="top" wrapText="1"/>
    </xf>
    <xf numFmtId="0" fontId="48" fillId="24" borderId="74" xfId="53" applyFont="1" applyFill="1" applyBorder="1" applyAlignment="1">
      <alignment horizontal="center" vertical="center" textRotation="255" wrapText="1"/>
    </xf>
    <xf numFmtId="0" fontId="48" fillId="24" borderId="75" xfId="53" applyFont="1" applyFill="1" applyBorder="1" applyAlignment="1">
      <alignment horizontal="center" vertical="center" wrapText="1"/>
    </xf>
    <xf numFmtId="0" fontId="48" fillId="24" borderId="76" xfId="53" applyFont="1" applyFill="1" applyBorder="1" applyAlignment="1">
      <alignment horizontal="center" vertical="center" wrapText="1"/>
    </xf>
    <xf numFmtId="0" fontId="48" fillId="24" borderId="77" xfId="53" applyFont="1" applyFill="1" applyBorder="1" applyAlignment="1">
      <alignment horizontal="center" vertical="center" wrapText="1"/>
    </xf>
    <xf numFmtId="0" fontId="48" fillId="24" borderId="76" xfId="53" applyFont="1" applyFill="1" applyBorder="1" applyAlignment="1">
      <alignment horizontal="left" vertical="center" wrapText="1"/>
    </xf>
    <xf numFmtId="0" fontId="48" fillId="24" borderId="78" xfId="53" applyFont="1" applyFill="1" applyBorder="1" applyAlignment="1">
      <alignment horizontal="left" vertical="center" wrapText="1"/>
    </xf>
    <xf numFmtId="0" fontId="48" fillId="24" borderId="95" xfId="53" applyFont="1" applyFill="1" applyBorder="1" applyAlignment="1">
      <alignment horizontal="left" vertical="center" wrapText="1"/>
    </xf>
    <xf numFmtId="49" fontId="48" fillId="24" borderId="95" xfId="53" applyNumberFormat="1" applyFont="1" applyFill="1" applyBorder="1" applyAlignment="1">
      <alignment horizontal="left" vertical="center" wrapText="1"/>
    </xf>
    <xf numFmtId="49" fontId="48" fillId="24" borderId="98" xfId="53" applyNumberFormat="1" applyFont="1" applyFill="1" applyBorder="1" applyAlignment="1">
      <alignment horizontal="left" vertical="center" wrapText="1"/>
    </xf>
    <xf numFmtId="0" fontId="48" fillId="24" borderId="104" xfId="53" applyFont="1" applyFill="1" applyBorder="1" applyAlignment="1">
      <alignment horizontal="center" vertical="center" wrapText="1"/>
    </xf>
    <xf numFmtId="0" fontId="48" fillId="24" borderId="88" xfId="53" applyFont="1" applyFill="1" applyBorder="1" applyAlignment="1">
      <alignment horizontal="left" vertical="center" wrapText="1"/>
    </xf>
    <xf numFmtId="0" fontId="48" fillId="24" borderId="102" xfId="53" applyFont="1" applyFill="1" applyBorder="1" applyAlignment="1">
      <alignment horizontal="center" vertical="center" wrapText="1"/>
    </xf>
    <xf numFmtId="0" fontId="37" fillId="26" borderId="35" xfId="53" applyFont="1" applyFill="1" applyBorder="1" applyAlignment="1">
      <alignment horizontal="center" vertical="center" textRotation="255" wrapText="1"/>
    </xf>
    <xf numFmtId="0" fontId="37" fillId="26" borderId="39" xfId="53" applyFont="1" applyFill="1" applyBorder="1" applyAlignment="1">
      <alignment horizontal="center" vertical="center" textRotation="255" wrapText="1"/>
    </xf>
    <xf numFmtId="0" fontId="48" fillId="24" borderId="46" xfId="53" applyFont="1" applyFill="1" applyBorder="1" applyAlignment="1">
      <alignment horizontal="left" vertical="center" wrapText="1"/>
    </xf>
    <xf numFmtId="0" fontId="48" fillId="24" borderId="47" xfId="53" applyFont="1" applyFill="1" applyBorder="1" applyAlignment="1">
      <alignment horizontal="left" vertical="center" wrapText="1"/>
    </xf>
    <xf numFmtId="0" fontId="48" fillId="24" borderId="55" xfId="53" applyFont="1" applyFill="1" applyBorder="1" applyAlignment="1">
      <alignment horizontal="left" vertical="center" wrapText="1"/>
    </xf>
    <xf numFmtId="0" fontId="31" fillId="0" borderId="0" xfId="53" applyFont="1" applyFill="1" applyAlignment="1">
      <alignment horizontal="justify" vertical="top" wrapText="1"/>
    </xf>
    <xf numFmtId="0" fontId="48" fillId="24" borderId="14" xfId="53" applyFont="1" applyFill="1" applyBorder="1" applyAlignment="1">
      <alignment horizontal="center" vertical="center" wrapText="1"/>
    </xf>
    <xf numFmtId="0" fontId="33" fillId="24" borderId="0" xfId="53" applyFont="1" applyFill="1" applyAlignment="1">
      <alignment horizontal="left" vertical="top"/>
    </xf>
    <xf numFmtId="0" fontId="35" fillId="26" borderId="35" xfId="53" applyFont="1" applyFill="1" applyBorder="1" applyAlignment="1">
      <alignment horizontal="center" vertical="center" textRotation="255" wrapText="1"/>
    </xf>
    <xf numFmtId="0" fontId="35" fillId="26" borderId="39" xfId="53" applyFont="1" applyFill="1" applyBorder="1" applyAlignment="1">
      <alignment horizontal="center" vertical="center" textRotation="255" wrapText="1"/>
    </xf>
    <xf numFmtId="0" fontId="35" fillId="26" borderId="45" xfId="53" applyFont="1" applyFill="1" applyBorder="1" applyAlignment="1">
      <alignment horizontal="center" vertical="center" textRotation="255" wrapText="1"/>
    </xf>
    <xf numFmtId="0" fontId="35" fillId="26" borderId="76" xfId="53" applyFont="1" applyFill="1" applyBorder="1" applyAlignment="1">
      <alignment horizontal="left" vertical="center" wrapText="1"/>
    </xf>
    <xf numFmtId="0" fontId="35" fillId="26" borderId="78" xfId="53" applyFont="1" applyFill="1" applyBorder="1" applyAlignment="1">
      <alignment horizontal="left" vertical="center" wrapText="1"/>
    </xf>
    <xf numFmtId="0" fontId="35" fillId="24" borderId="107" xfId="53" applyFont="1" applyFill="1" applyBorder="1" applyAlignment="1">
      <alignment horizontal="center" vertical="center" wrapText="1"/>
    </xf>
    <xf numFmtId="0" fontId="35" fillId="24" borderId="87" xfId="53" applyFont="1" applyFill="1" applyBorder="1" applyAlignment="1">
      <alignment horizontal="center" vertical="center" wrapText="1"/>
    </xf>
    <xf numFmtId="0" fontId="35" fillId="24" borderId="82" xfId="53" applyFont="1" applyFill="1" applyBorder="1" applyAlignment="1">
      <alignment horizontal="center" vertical="center" wrapText="1"/>
    </xf>
    <xf numFmtId="0" fontId="35" fillId="24" borderId="16" xfId="53" applyFont="1" applyFill="1" applyBorder="1" applyAlignment="1">
      <alignment horizontal="center" vertical="center" wrapText="1"/>
    </xf>
    <xf numFmtId="0" fontId="35" fillId="24" borderId="0" xfId="53" applyFont="1" applyFill="1" applyAlignment="1">
      <alignment horizontal="center" vertical="center" wrapText="1"/>
    </xf>
    <xf numFmtId="0" fontId="35" fillId="24" borderId="97" xfId="53" applyFont="1" applyFill="1" applyBorder="1" applyAlignment="1">
      <alignment horizontal="center" vertical="center" wrapText="1"/>
    </xf>
    <xf numFmtId="0" fontId="35" fillId="24" borderId="86" xfId="53" applyFont="1" applyFill="1" applyBorder="1" applyAlignment="1">
      <alignment horizontal="center" vertical="center" wrapText="1"/>
    </xf>
    <xf numFmtId="0" fontId="35" fillId="24" borderId="106" xfId="53" applyFont="1" applyFill="1" applyBorder="1" applyAlignment="1">
      <alignment horizontal="center" vertical="center" wrapText="1"/>
    </xf>
    <xf numFmtId="0" fontId="35" fillId="24" borderId="80" xfId="53" applyFont="1" applyFill="1" applyBorder="1" applyAlignment="1">
      <alignment horizontal="center" vertical="center" wrapText="1"/>
    </xf>
    <xf numFmtId="0" fontId="35" fillId="24" borderId="81" xfId="53" applyFont="1" applyFill="1" applyBorder="1" applyAlignment="1">
      <alignment horizontal="center" vertical="center" wrapText="1"/>
    </xf>
    <xf numFmtId="0" fontId="35" fillId="24" borderId="94" xfId="53" applyFont="1" applyFill="1" applyBorder="1" applyAlignment="1">
      <alignment horizontal="center" vertical="center" wrapText="1"/>
    </xf>
    <xf numFmtId="0" fontId="35" fillId="24" borderId="95" xfId="53" applyFont="1" applyFill="1" applyBorder="1" applyAlignment="1">
      <alignment horizontal="center" vertical="center" wrapText="1"/>
    </xf>
    <xf numFmtId="0" fontId="35" fillId="26" borderId="113" xfId="53" applyFont="1" applyFill="1" applyBorder="1" applyAlignment="1">
      <alignment horizontal="left" vertical="center" wrapText="1"/>
    </xf>
    <xf numFmtId="0" fontId="35" fillId="26" borderId="90" xfId="53" applyFont="1" applyFill="1" applyBorder="1" applyAlignment="1">
      <alignment horizontal="left" vertical="center" wrapText="1"/>
    </xf>
    <xf numFmtId="0" fontId="35" fillId="26" borderId="98" xfId="53" applyFont="1" applyFill="1" applyBorder="1" applyAlignment="1">
      <alignment horizontal="left" vertical="center" wrapText="1"/>
    </xf>
    <xf numFmtId="0" fontId="35" fillId="24" borderId="13" xfId="53" applyFont="1" applyFill="1" applyBorder="1" applyAlignment="1">
      <alignment horizontal="left" vertical="center" wrapText="1"/>
    </xf>
    <xf numFmtId="0" fontId="35" fillId="24" borderId="14" xfId="53" applyFont="1" applyFill="1" applyBorder="1" applyAlignment="1">
      <alignment horizontal="left" vertical="center" wrapText="1"/>
    </xf>
    <xf numFmtId="0" fontId="35" fillId="24" borderId="10" xfId="53" applyFont="1" applyFill="1" applyBorder="1" applyAlignment="1">
      <alignment horizontal="left" vertical="center" wrapText="1"/>
    </xf>
    <xf numFmtId="0" fontId="35" fillId="24" borderId="11" xfId="53" applyFont="1" applyFill="1" applyBorder="1" applyAlignment="1">
      <alignment horizontal="left" vertical="center" wrapText="1"/>
    </xf>
    <xf numFmtId="49" fontId="35" fillId="24" borderId="19" xfId="53" applyNumberFormat="1" applyFont="1" applyFill="1" applyBorder="1" applyAlignment="1">
      <alignment horizontal="center" vertical="center" wrapText="1"/>
    </xf>
    <xf numFmtId="49" fontId="35" fillId="24" borderId="10" xfId="53" applyNumberFormat="1" applyFont="1" applyFill="1" applyBorder="1" applyAlignment="1">
      <alignment horizontal="center" vertical="center" wrapText="1"/>
    </xf>
    <xf numFmtId="49" fontId="35" fillId="24" borderId="10" xfId="53" applyNumberFormat="1" applyFont="1" applyFill="1" applyBorder="1" applyAlignment="1">
      <alignment horizontal="left" vertical="center" wrapText="1"/>
    </xf>
    <xf numFmtId="49" fontId="35" fillId="24" borderId="44" xfId="53" applyNumberFormat="1" applyFont="1" applyFill="1" applyBorder="1" applyAlignment="1">
      <alignment horizontal="left" vertical="center" wrapText="1"/>
    </xf>
    <xf numFmtId="0" fontId="35" fillId="24" borderId="116" xfId="53" applyFont="1" applyFill="1" applyBorder="1" applyAlignment="1">
      <alignment horizontal="center" vertical="center"/>
    </xf>
    <xf numFmtId="0" fontId="35" fillId="24" borderId="119" xfId="53" applyFont="1" applyFill="1" applyBorder="1" applyAlignment="1">
      <alignment horizontal="center" vertical="center"/>
    </xf>
    <xf numFmtId="0" fontId="35" fillId="24" borderId="85" xfId="53" applyFont="1" applyFill="1" applyBorder="1" applyAlignment="1">
      <alignment horizontal="center" vertical="center"/>
    </xf>
    <xf numFmtId="0" fontId="31" fillId="24" borderId="99" xfId="53" applyFont="1" applyFill="1" applyBorder="1" applyAlignment="1">
      <alignment horizontal="center" vertical="center"/>
    </xf>
    <xf numFmtId="0" fontId="31" fillId="24" borderId="11" xfId="53" applyFont="1" applyFill="1" applyBorder="1" applyAlignment="1">
      <alignment horizontal="center" vertical="center"/>
    </xf>
    <xf numFmtId="0" fontId="31" fillId="24" borderId="19" xfId="53" applyFont="1" applyFill="1" applyBorder="1" applyAlignment="1">
      <alignment horizontal="center" vertical="center"/>
    </xf>
    <xf numFmtId="0" fontId="31" fillId="24" borderId="44" xfId="53" applyFont="1" applyFill="1" applyBorder="1" applyAlignment="1">
      <alignment horizontal="center" vertical="center"/>
    </xf>
    <xf numFmtId="0" fontId="35" fillId="24" borderId="20" xfId="53" applyFont="1" applyFill="1" applyBorder="1" applyAlignment="1">
      <alignment horizontal="center" vertical="center" wrapText="1"/>
    </xf>
    <xf numFmtId="0" fontId="35" fillId="24" borderId="12" xfId="53" applyFont="1" applyFill="1" applyBorder="1" applyAlignment="1">
      <alignment horizontal="center" vertical="center" wrapText="1"/>
    </xf>
    <xf numFmtId="0" fontId="35" fillId="24" borderId="103" xfId="53" applyFont="1" applyFill="1" applyBorder="1" applyAlignment="1">
      <alignment horizontal="center" vertical="center" wrapText="1"/>
    </xf>
    <xf numFmtId="0" fontId="35" fillId="24" borderId="83" xfId="53" applyFont="1" applyFill="1" applyBorder="1" applyAlignment="1">
      <alignment horizontal="center" vertical="center"/>
    </xf>
    <xf numFmtId="0" fontId="35" fillId="24" borderId="99" xfId="53" applyFont="1" applyFill="1" applyBorder="1" applyAlignment="1">
      <alignment horizontal="center" vertical="center"/>
    </xf>
    <xf numFmtId="0" fontId="35" fillId="24" borderId="10" xfId="53" applyFont="1" applyFill="1" applyBorder="1" applyAlignment="1">
      <alignment horizontal="center" vertical="center"/>
    </xf>
    <xf numFmtId="0" fontId="35" fillId="24" borderId="105" xfId="53" applyFont="1" applyFill="1" applyBorder="1" applyAlignment="1">
      <alignment horizontal="center" vertical="center"/>
    </xf>
    <xf numFmtId="0" fontId="31" fillId="24" borderId="99" xfId="53" applyFont="1" applyFill="1" applyBorder="1" applyAlignment="1">
      <alignment horizontal="left" vertical="center"/>
    </xf>
    <xf numFmtId="0" fontId="31" fillId="24" borderId="10" xfId="53" applyFont="1" applyFill="1" applyBorder="1" applyAlignment="1">
      <alignment horizontal="left" vertical="center"/>
    </xf>
    <xf numFmtId="0" fontId="31" fillId="24" borderId="44" xfId="53" applyFont="1" applyFill="1" applyBorder="1" applyAlignment="1">
      <alignment horizontal="left" vertical="center"/>
    </xf>
    <xf numFmtId="0" fontId="35" fillId="24" borderId="19" xfId="53" applyFont="1" applyFill="1" applyBorder="1" applyAlignment="1">
      <alignment horizontal="center" vertical="center" wrapText="1"/>
    </xf>
    <xf numFmtId="0" fontId="35" fillId="24" borderId="11" xfId="53" applyFont="1" applyFill="1" applyBorder="1" applyAlignment="1">
      <alignment horizontal="center" vertical="center" wrapText="1"/>
    </xf>
    <xf numFmtId="0" fontId="35" fillId="24" borderId="13" xfId="53" applyFont="1" applyFill="1" applyBorder="1" applyAlignment="1">
      <alignment horizontal="center" vertical="center" wrapText="1"/>
    </xf>
    <xf numFmtId="0" fontId="35" fillId="24" borderId="15" xfId="53" applyFont="1" applyFill="1" applyBorder="1" applyAlignment="1">
      <alignment horizontal="center" vertical="center" wrapText="1"/>
    </xf>
    <xf numFmtId="0" fontId="35" fillId="24" borderId="17" xfId="53" applyFont="1" applyFill="1" applyBorder="1" applyAlignment="1">
      <alignment horizontal="center" vertical="center" wrapText="1"/>
    </xf>
    <xf numFmtId="0" fontId="35" fillId="24" borderId="18" xfId="53" applyFont="1" applyFill="1" applyBorder="1" applyAlignment="1">
      <alignment horizontal="center" vertical="center" wrapText="1"/>
    </xf>
    <xf numFmtId="0" fontId="35" fillId="24" borderId="91" xfId="53" applyFont="1" applyFill="1" applyBorder="1" applyAlignment="1">
      <alignment horizontal="center" vertical="center" wrapText="1"/>
    </xf>
    <xf numFmtId="0" fontId="35" fillId="24" borderId="92" xfId="53" applyFont="1" applyFill="1" applyBorder="1" applyAlignment="1">
      <alignment horizontal="center" vertical="center" wrapText="1"/>
    </xf>
    <xf numFmtId="0" fontId="35" fillId="24" borderId="101" xfId="53" applyFont="1" applyFill="1" applyBorder="1" applyAlignment="1">
      <alignment horizontal="center" vertical="center" wrapText="1"/>
    </xf>
    <xf numFmtId="0" fontId="35" fillId="24" borderId="66" xfId="53" applyFont="1" applyFill="1" applyBorder="1" applyAlignment="1">
      <alignment horizontal="center" vertical="center" wrapText="1"/>
    </xf>
    <xf numFmtId="0" fontId="35" fillId="24" borderId="64" xfId="53" applyFont="1" applyFill="1" applyBorder="1" applyAlignment="1">
      <alignment horizontal="center" vertical="center" wrapText="1"/>
    </xf>
    <xf numFmtId="0" fontId="35" fillId="24" borderId="65" xfId="53" applyFont="1" applyFill="1" applyBorder="1" applyAlignment="1">
      <alignment horizontal="center" vertical="center" wrapText="1"/>
    </xf>
    <xf numFmtId="0" fontId="35" fillId="24" borderId="66" xfId="53" applyFont="1" applyFill="1" applyBorder="1" applyAlignment="1">
      <alignment horizontal="right" vertical="center" wrapText="1"/>
    </xf>
    <xf numFmtId="0" fontId="35" fillId="24" borderId="64" xfId="53" applyFont="1" applyFill="1" applyBorder="1" applyAlignment="1">
      <alignment horizontal="right" vertical="center" wrapText="1"/>
    </xf>
    <xf numFmtId="177" fontId="35" fillId="24" borderId="64" xfId="53" applyNumberFormat="1" applyFont="1" applyFill="1" applyBorder="1" applyAlignment="1">
      <alignment horizontal="center" vertical="center" wrapText="1"/>
    </xf>
    <xf numFmtId="0" fontId="35" fillId="26" borderId="109" xfId="53" applyFont="1" applyFill="1" applyBorder="1" applyAlignment="1">
      <alignment horizontal="left" vertical="center" wrapText="1"/>
    </xf>
    <xf numFmtId="0" fontId="33" fillId="24" borderId="0" xfId="53" applyFont="1" applyFill="1" applyAlignment="1">
      <alignment horizontal="left" vertical="top" wrapText="1"/>
    </xf>
    <xf numFmtId="0" fontId="60" fillId="24" borderId="47" xfId="53" applyFont="1" applyFill="1" applyBorder="1" applyAlignment="1">
      <alignment horizontal="left" vertical="center" wrapText="1"/>
    </xf>
    <xf numFmtId="0" fontId="35" fillId="24" borderId="74" xfId="53" applyFont="1" applyFill="1" applyBorder="1" applyAlignment="1">
      <alignment horizontal="center" vertical="center" textRotation="255" wrapText="1"/>
    </xf>
    <xf numFmtId="0" fontId="35" fillId="24" borderId="79" xfId="53" applyFont="1" applyFill="1" applyBorder="1" applyAlignment="1">
      <alignment horizontal="center" vertical="center" textRotation="255" wrapText="1"/>
    </xf>
    <xf numFmtId="0" fontId="35" fillId="24" borderId="132" xfId="53" applyFont="1" applyFill="1" applyBorder="1" applyAlignment="1">
      <alignment horizontal="center" vertical="center" textRotation="255" wrapText="1"/>
    </xf>
    <xf numFmtId="0" fontId="35" fillId="24" borderId="75" xfId="53" applyFont="1" applyFill="1" applyBorder="1" applyAlignment="1">
      <alignment horizontal="center" vertical="center" wrapText="1"/>
    </xf>
    <xf numFmtId="0" fontId="35" fillId="24" borderId="76" xfId="53" applyFont="1" applyFill="1" applyBorder="1" applyAlignment="1">
      <alignment horizontal="center" vertical="center" wrapText="1"/>
    </xf>
    <xf numFmtId="0" fontId="35" fillId="24" borderId="77" xfId="53" applyFont="1" applyFill="1" applyBorder="1" applyAlignment="1">
      <alignment horizontal="center" vertical="center" wrapText="1"/>
    </xf>
    <xf numFmtId="0" fontId="35" fillId="24" borderId="75" xfId="53" applyFont="1" applyFill="1" applyBorder="1" applyAlignment="1">
      <alignment horizontal="left" vertical="center" wrapText="1"/>
    </xf>
    <xf numFmtId="0" fontId="35" fillId="24" borderId="76" xfId="53" applyFont="1" applyFill="1" applyBorder="1" applyAlignment="1">
      <alignment horizontal="left" vertical="center" wrapText="1"/>
    </xf>
    <xf numFmtId="0" fontId="35" fillId="24" borderId="78" xfId="53" applyFont="1" applyFill="1" applyBorder="1" applyAlignment="1">
      <alignment horizontal="left" vertical="center" wrapText="1"/>
    </xf>
    <xf numFmtId="0" fontId="35" fillId="24" borderId="80" xfId="53" applyFont="1" applyFill="1" applyBorder="1" applyAlignment="1">
      <alignment horizontal="left" vertical="center" wrapText="1"/>
    </xf>
    <xf numFmtId="0" fontId="35" fillId="24" borderId="81" xfId="53" applyFont="1" applyFill="1" applyBorder="1" applyAlignment="1">
      <alignment horizontal="left" vertical="center" wrapText="1"/>
    </xf>
    <xf numFmtId="0" fontId="35" fillId="24" borderId="95" xfId="53" applyFont="1" applyFill="1" applyBorder="1" applyAlignment="1">
      <alignment horizontal="left" vertical="center" wrapText="1"/>
    </xf>
    <xf numFmtId="0" fontId="35" fillId="24" borderId="88" xfId="53" applyFont="1" applyFill="1" applyBorder="1" applyAlignment="1">
      <alignment horizontal="center" vertical="center" wrapText="1"/>
    </xf>
    <xf numFmtId="0" fontId="35" fillId="24" borderId="89" xfId="53" applyFont="1" applyFill="1" applyBorder="1" applyAlignment="1">
      <alignment horizontal="center" vertical="center" wrapText="1"/>
    </xf>
    <xf numFmtId="0" fontId="35" fillId="24" borderId="90" xfId="53" applyFont="1" applyFill="1" applyBorder="1" applyAlignment="1">
      <alignment horizontal="center" vertical="center" wrapText="1"/>
    </xf>
    <xf numFmtId="0" fontId="35" fillId="24" borderId="93" xfId="53" applyFont="1" applyFill="1" applyBorder="1" applyAlignment="1">
      <alignment horizontal="center" vertical="center" wrapText="1"/>
    </xf>
    <xf numFmtId="0" fontId="35" fillId="24" borderId="104" xfId="53" applyFont="1" applyFill="1" applyBorder="1" applyAlignment="1">
      <alignment horizontal="center" vertical="center" wrapText="1"/>
    </xf>
    <xf numFmtId="49" fontId="35" fillId="24" borderId="89" xfId="53" applyNumberFormat="1" applyFont="1" applyFill="1" applyBorder="1" applyAlignment="1">
      <alignment horizontal="left" vertical="center" wrapText="1"/>
    </xf>
    <xf numFmtId="49" fontId="35" fillId="24" borderId="90" xfId="53" applyNumberFormat="1" applyFont="1" applyFill="1" applyBorder="1" applyAlignment="1">
      <alignment horizontal="left" vertical="center" wrapText="1"/>
    </xf>
    <xf numFmtId="49" fontId="35" fillId="24" borderId="98" xfId="53" applyNumberFormat="1" applyFont="1" applyFill="1" applyBorder="1" applyAlignment="1">
      <alignment horizontal="left" vertical="center" wrapText="1"/>
    </xf>
    <xf numFmtId="0" fontId="35" fillId="26" borderId="62" xfId="53" applyFont="1" applyFill="1" applyBorder="1" applyAlignment="1">
      <alignment horizontal="left" vertical="center" wrapText="1"/>
    </xf>
    <xf numFmtId="0" fontId="35" fillId="26" borderId="12" xfId="53" applyFont="1" applyFill="1" applyBorder="1" applyAlignment="1">
      <alignment horizontal="left" vertical="center" wrapText="1"/>
    </xf>
    <xf numFmtId="0" fontId="35" fillId="26" borderId="43" xfId="53" applyFont="1" applyFill="1" applyBorder="1" applyAlignment="1">
      <alignment horizontal="left" vertical="center" wrapText="1"/>
    </xf>
    <xf numFmtId="0" fontId="55" fillId="24" borderId="63" xfId="53" applyFont="1" applyFill="1" applyBorder="1" applyAlignment="1">
      <alignment horizontal="center" vertical="center" wrapText="1"/>
    </xf>
    <xf numFmtId="0" fontId="55" fillId="24" borderId="64" xfId="53" applyFont="1" applyFill="1" applyBorder="1" applyAlignment="1">
      <alignment horizontal="center" vertical="center" wrapText="1"/>
    </xf>
    <xf numFmtId="0" fontId="55" fillId="24" borderId="65" xfId="53" applyFont="1" applyFill="1" applyBorder="1" applyAlignment="1">
      <alignment horizontal="center" vertical="center" wrapText="1"/>
    </xf>
    <xf numFmtId="0" fontId="55" fillId="24" borderId="66" xfId="53" applyFont="1" applyFill="1" applyBorder="1" applyAlignment="1">
      <alignment horizontal="center" vertical="center" wrapText="1"/>
    </xf>
    <xf numFmtId="0" fontId="61" fillId="24" borderId="88" xfId="46" applyFont="1" applyFill="1" applyBorder="1" applyAlignment="1">
      <alignment horizontal="left" vertical="center" wrapText="1"/>
    </xf>
    <xf numFmtId="0" fontId="61" fillId="24" borderId="0" xfId="46" applyFont="1" applyFill="1" applyAlignment="1">
      <alignment horizontal="left" vertical="center" wrapText="1"/>
    </xf>
    <xf numFmtId="0" fontId="61" fillId="24" borderId="117" xfId="46" applyFont="1" applyFill="1" applyBorder="1" applyAlignment="1">
      <alignment horizontal="left" vertical="center" wrapText="1"/>
    </xf>
    <xf numFmtId="0" fontId="35" fillId="24" borderId="88" xfId="53" applyFont="1" applyFill="1" applyBorder="1" applyAlignment="1">
      <alignment horizontal="left" vertical="center" wrapText="1"/>
    </xf>
    <xf numFmtId="0" fontId="35" fillId="24" borderId="0" xfId="53" applyFont="1" applyFill="1" applyAlignment="1">
      <alignment horizontal="left" vertical="center" wrapText="1"/>
    </xf>
    <xf numFmtId="0" fontId="35" fillId="24" borderId="42" xfId="53" applyFont="1" applyFill="1" applyBorder="1" applyAlignment="1">
      <alignment horizontal="left" vertical="center" wrapText="1"/>
    </xf>
    <xf numFmtId="0" fontId="35" fillId="24" borderId="102" xfId="53" applyFont="1" applyFill="1" applyBorder="1" applyAlignment="1">
      <alignment horizontal="center" vertical="center" wrapText="1"/>
    </xf>
    <xf numFmtId="49" fontId="35" fillId="24" borderId="80" xfId="53" applyNumberFormat="1" applyFont="1" applyFill="1" applyBorder="1" applyAlignment="1">
      <alignment horizontal="left" vertical="center" wrapText="1"/>
    </xf>
    <xf numFmtId="49" fontId="35" fillId="24" borderId="81" xfId="53" applyNumberFormat="1" applyFont="1" applyFill="1" applyBorder="1" applyAlignment="1">
      <alignment horizontal="left" vertical="center" wrapText="1"/>
    </xf>
    <xf numFmtId="49" fontId="35" fillId="24" borderId="11" xfId="53" applyNumberFormat="1" applyFont="1" applyFill="1" applyBorder="1" applyAlignment="1">
      <alignment horizontal="center" vertical="center" wrapText="1"/>
    </xf>
    <xf numFmtId="49" fontId="35" fillId="24" borderId="100" xfId="53" applyNumberFormat="1" applyFont="1" applyFill="1" applyBorder="1" applyAlignment="1">
      <alignment horizontal="left" vertical="center" wrapText="1"/>
    </xf>
    <xf numFmtId="49" fontId="35" fillId="24" borderId="95" xfId="53" applyNumberFormat="1" applyFont="1" applyFill="1" applyBorder="1" applyAlignment="1">
      <alignment horizontal="left" vertical="center" wrapText="1"/>
    </xf>
    <xf numFmtId="0" fontId="31" fillId="26" borderId="35" xfId="53" applyFont="1" applyFill="1" applyBorder="1" applyAlignment="1">
      <alignment horizontal="center" vertical="center" textRotation="255" wrapText="1"/>
    </xf>
    <xf numFmtId="0" fontId="31" fillId="26" borderId="39" xfId="53" applyFont="1" applyFill="1" applyBorder="1" applyAlignment="1">
      <alignment horizontal="center" vertical="center" textRotation="255" wrapText="1"/>
    </xf>
    <xf numFmtId="0" fontId="31" fillId="26" borderId="45" xfId="53" applyFont="1" applyFill="1" applyBorder="1" applyAlignment="1">
      <alignment horizontal="center" vertical="center" textRotation="255" wrapText="1"/>
    </xf>
    <xf numFmtId="0" fontId="35" fillId="24" borderId="15" xfId="53" applyFont="1" applyFill="1" applyBorder="1" applyAlignment="1">
      <alignment horizontal="left" vertical="center" wrapText="1"/>
    </xf>
    <xf numFmtId="0" fontId="35" fillId="24" borderId="110" xfId="53" applyFont="1" applyFill="1" applyBorder="1" applyAlignment="1">
      <alignment horizontal="center" vertical="center" wrapText="1"/>
    </xf>
    <xf numFmtId="0" fontId="35" fillId="24" borderId="111" xfId="53" applyFont="1" applyFill="1" applyBorder="1" applyAlignment="1">
      <alignment horizontal="center" vertical="center" wrapText="1"/>
    </xf>
    <xf numFmtId="0" fontId="35" fillId="24" borderId="118" xfId="53" applyFont="1" applyFill="1" applyBorder="1" applyAlignment="1">
      <alignment horizontal="center" vertical="center" wrapText="1"/>
    </xf>
    <xf numFmtId="0" fontId="65" fillId="24" borderId="19" xfId="53" applyFont="1" applyFill="1" applyBorder="1" applyAlignment="1">
      <alignment horizontal="center" vertical="center" wrapText="1"/>
    </xf>
    <xf numFmtId="0" fontId="65" fillId="24" borderId="11" xfId="53" applyFont="1" applyFill="1" applyBorder="1" applyAlignment="1">
      <alignment horizontal="center" vertical="center" wrapText="1"/>
    </xf>
    <xf numFmtId="0" fontId="65" fillId="24" borderId="22" xfId="53" applyFont="1" applyFill="1" applyBorder="1" applyAlignment="1">
      <alignment horizontal="center" vertical="center"/>
    </xf>
    <xf numFmtId="0" fontId="65" fillId="24" borderId="27" xfId="53" applyFont="1" applyFill="1" applyBorder="1" applyAlignment="1">
      <alignment horizontal="center" vertical="center"/>
    </xf>
    <xf numFmtId="0" fontId="65" fillId="24" borderId="22" xfId="53" applyFont="1" applyFill="1" applyBorder="1" applyAlignment="1">
      <alignment horizontal="left" vertical="center" wrapText="1"/>
    </xf>
    <xf numFmtId="0" fontId="65" fillId="24" borderId="27" xfId="53" applyFont="1" applyFill="1" applyBorder="1" applyAlignment="1">
      <alignment horizontal="left" vertical="center" wrapText="1"/>
    </xf>
    <xf numFmtId="0" fontId="65" fillId="24" borderId="13" xfId="53" applyFont="1" applyFill="1" applyBorder="1" applyAlignment="1">
      <alignment horizontal="center" vertical="center"/>
    </xf>
    <xf numFmtId="0" fontId="65" fillId="24" borderId="20" xfId="53" applyFont="1" applyFill="1" applyBorder="1" applyAlignment="1">
      <alignment horizontal="center" vertical="center"/>
    </xf>
    <xf numFmtId="0" fontId="65" fillId="24" borderId="15" xfId="53" applyFont="1" applyFill="1" applyBorder="1" applyAlignment="1">
      <alignment horizontal="left" vertical="center"/>
    </xf>
    <xf numFmtId="0" fontId="65" fillId="24" borderId="18" xfId="53" applyFont="1" applyFill="1" applyBorder="1" applyAlignment="1">
      <alignment horizontal="left" vertical="center"/>
    </xf>
    <xf numFmtId="0" fontId="32" fillId="24" borderId="21" xfId="53" applyFont="1" applyFill="1" applyBorder="1" applyAlignment="1">
      <alignment horizontal="left" vertical="center" wrapText="1"/>
    </xf>
    <xf numFmtId="0" fontId="65" fillId="24" borderId="21" xfId="53" applyFont="1" applyFill="1" applyBorder="1" applyAlignment="1">
      <alignment horizontal="center" vertical="center" shrinkToFit="1"/>
    </xf>
    <xf numFmtId="49" fontId="68" fillId="24" borderId="19" xfId="56" applyNumberFormat="1" applyFont="1" applyFill="1" applyBorder="1" applyAlignment="1">
      <alignment horizontal="left" vertical="center"/>
    </xf>
    <xf numFmtId="49" fontId="65" fillId="24" borderId="10" xfId="53" applyNumberFormat="1" applyFont="1" applyFill="1" applyBorder="1" applyAlignment="1">
      <alignment horizontal="left" vertical="center"/>
    </xf>
    <xf numFmtId="49" fontId="65" fillId="24" borderId="11" xfId="53" applyNumberFormat="1" applyFont="1" applyFill="1" applyBorder="1" applyAlignment="1">
      <alignment horizontal="left" vertical="center"/>
    </xf>
    <xf numFmtId="0" fontId="65" fillId="24" borderId="0" xfId="53" applyFont="1" applyFill="1" applyAlignment="1">
      <alignment horizontal="left" vertical="center" wrapText="1"/>
    </xf>
    <xf numFmtId="0" fontId="65" fillId="24" borderId="21" xfId="53" applyFont="1" applyFill="1" applyBorder="1" applyAlignment="1">
      <alignment horizontal="center" vertical="center"/>
    </xf>
    <xf numFmtId="0" fontId="65" fillId="24" borderId="19" xfId="53" applyFont="1" applyFill="1" applyBorder="1" applyAlignment="1">
      <alignment horizontal="left" vertical="center"/>
    </xf>
    <xf numFmtId="0" fontId="65" fillId="24" borderId="10" xfId="53" applyFont="1" applyFill="1" applyBorder="1" applyAlignment="1">
      <alignment horizontal="left" vertical="center"/>
    </xf>
    <xf numFmtId="0" fontId="65" fillId="24" borderId="11" xfId="53" applyFont="1" applyFill="1" applyBorder="1" applyAlignment="1">
      <alignment horizontal="left" vertical="center"/>
    </xf>
    <xf numFmtId="49" fontId="65" fillId="24" borderId="19" xfId="53" applyNumberFormat="1" applyFont="1" applyFill="1" applyBorder="1" applyAlignment="1">
      <alignment horizontal="left" vertical="center"/>
    </xf>
    <xf numFmtId="0" fontId="70" fillId="27" borderId="19" xfId="57" applyFont="1" applyFill="1" applyBorder="1" applyAlignment="1" applyProtection="1">
      <alignment horizontal="center" vertical="center"/>
      <protection locked="0"/>
    </xf>
    <xf numFmtId="0" fontId="70" fillId="28" borderId="10" xfId="57" applyFont="1" applyFill="1" applyBorder="1" applyAlignment="1" applyProtection="1">
      <alignment horizontal="center" vertical="center"/>
      <protection locked="0"/>
    </xf>
    <xf numFmtId="0" fontId="70" fillId="28" borderId="11" xfId="57" applyFont="1" applyFill="1" applyBorder="1" applyAlignment="1" applyProtection="1">
      <alignment horizontal="center" vertical="center"/>
      <protection locked="0"/>
    </xf>
    <xf numFmtId="0" fontId="70" fillId="29" borderId="19" xfId="57" applyFont="1" applyFill="1" applyBorder="1" applyAlignment="1" applyProtection="1">
      <alignment horizontal="center" vertical="center"/>
      <protection locked="0"/>
    </xf>
    <xf numFmtId="0" fontId="70" fillId="29" borderId="11" xfId="57" applyFont="1" applyFill="1" applyBorder="1" applyAlignment="1" applyProtection="1">
      <alignment horizontal="center" vertical="center"/>
      <protection locked="0"/>
    </xf>
    <xf numFmtId="0" fontId="70" fillId="24" borderId="19" xfId="57" applyFont="1" applyFill="1" applyBorder="1" applyAlignment="1">
      <alignment horizontal="center" vertical="center"/>
    </xf>
    <xf numFmtId="0" fontId="70" fillId="24" borderId="11" xfId="57" applyFont="1" applyFill="1" applyBorder="1" applyAlignment="1">
      <alignment horizontal="center" vertical="center"/>
    </xf>
    <xf numFmtId="0" fontId="70" fillId="29" borderId="10" xfId="57" applyFont="1" applyFill="1" applyBorder="1" applyAlignment="1" applyProtection="1">
      <alignment horizontal="center" vertical="center"/>
      <protection locked="0"/>
    </xf>
    <xf numFmtId="38" fontId="70" fillId="24" borderId="0" xfId="58" applyFont="1" applyFill="1" applyBorder="1" applyAlignment="1" applyProtection="1">
      <alignment horizontal="center" vertical="center"/>
    </xf>
    <xf numFmtId="0" fontId="71" fillId="27" borderId="0" xfId="57" applyFont="1" applyFill="1" applyAlignment="1" applyProtection="1">
      <alignment horizontal="center" vertical="center"/>
      <protection locked="0"/>
    </xf>
    <xf numFmtId="0" fontId="71" fillId="28" borderId="0" xfId="57" applyFont="1" applyFill="1" applyAlignment="1" applyProtection="1">
      <alignment horizontal="center" vertical="center"/>
      <protection locked="0"/>
    </xf>
    <xf numFmtId="0" fontId="71" fillId="29" borderId="0" xfId="57" applyFont="1" applyFill="1" applyAlignment="1" applyProtection="1">
      <alignment horizontal="center" vertical="center"/>
      <protection locked="0"/>
    </xf>
    <xf numFmtId="0" fontId="71" fillId="0" borderId="0" xfId="57" applyFont="1" applyAlignment="1">
      <alignment horizontal="center" vertical="center"/>
    </xf>
    <xf numFmtId="20" fontId="70" fillId="29" borderId="19" xfId="57" applyNumberFormat="1" applyFont="1" applyFill="1" applyBorder="1" applyAlignment="1" applyProtection="1">
      <alignment horizontal="center" vertical="center"/>
      <protection locked="0"/>
    </xf>
    <xf numFmtId="20" fontId="70" fillId="29" borderId="10" xfId="57" applyNumberFormat="1" applyFont="1" applyFill="1" applyBorder="1" applyAlignment="1" applyProtection="1">
      <alignment horizontal="center" vertical="center"/>
      <protection locked="0"/>
    </xf>
    <xf numFmtId="20" fontId="70" fillId="29" borderId="11" xfId="57" applyNumberFormat="1" applyFont="1" applyFill="1" applyBorder="1" applyAlignment="1" applyProtection="1">
      <alignment horizontal="center" vertical="center"/>
      <protection locked="0"/>
    </xf>
    <xf numFmtId="4" fontId="70" fillId="0" borderId="19" xfId="57" applyNumberFormat="1" applyFont="1" applyBorder="1" applyAlignment="1">
      <alignment horizontal="center" vertical="center"/>
    </xf>
    <xf numFmtId="4" fontId="70" fillId="0" borderId="11" xfId="57" applyNumberFormat="1" applyFont="1" applyBorder="1" applyAlignment="1">
      <alignment horizontal="center" vertical="center"/>
    </xf>
    <xf numFmtId="0" fontId="70" fillId="0" borderId="146" xfId="57" applyFont="1" applyBorder="1" applyAlignment="1">
      <alignment horizontal="center" vertical="center"/>
    </xf>
    <xf numFmtId="0" fontId="70" fillId="0" borderId="149" xfId="57" applyFont="1" applyBorder="1" applyAlignment="1">
      <alignment horizontal="center" vertical="center"/>
    </xf>
    <xf numFmtId="0" fontId="70" fillId="0" borderId="152" xfId="57" applyFont="1" applyBorder="1" applyAlignment="1">
      <alignment horizontal="center" vertical="center"/>
    </xf>
    <xf numFmtId="0" fontId="70" fillId="0" borderId="147" xfId="57" applyFont="1" applyBorder="1" applyAlignment="1">
      <alignment horizontal="center" vertical="center" wrapText="1"/>
    </xf>
    <xf numFmtId="0" fontId="70" fillId="0" borderId="37" xfId="57" applyFont="1" applyBorder="1" applyAlignment="1">
      <alignment horizontal="center" vertical="center" wrapText="1"/>
    </xf>
    <xf numFmtId="0" fontId="70" fillId="0" borderId="38" xfId="57" applyFont="1" applyBorder="1" applyAlignment="1">
      <alignment horizontal="center" vertical="center" wrapText="1"/>
    </xf>
    <xf numFmtId="0" fontId="70" fillId="0" borderId="61" xfId="57" applyFont="1" applyBorder="1" applyAlignment="1">
      <alignment horizontal="center" vertical="center" wrapText="1"/>
    </xf>
    <xf numFmtId="0" fontId="70" fillId="0" borderId="0" xfId="57" applyFont="1" applyAlignment="1">
      <alignment horizontal="center" vertical="center" wrapText="1"/>
    </xf>
    <xf numFmtId="0" fontId="70" fillId="0" borderId="17" xfId="57" applyFont="1" applyBorder="1" applyAlignment="1">
      <alignment horizontal="center" vertical="center" wrapText="1"/>
    </xf>
    <xf numFmtId="0" fontId="70" fillId="0" borderId="153" xfId="57" applyFont="1" applyBorder="1" applyAlignment="1">
      <alignment horizontal="center" vertical="center" wrapText="1"/>
    </xf>
    <xf numFmtId="0" fontId="70" fillId="0" borderId="47" xfId="57" applyFont="1" applyBorder="1" applyAlignment="1">
      <alignment horizontal="center" vertical="center" wrapText="1"/>
    </xf>
    <xf numFmtId="0" fontId="70" fillId="0" borderId="48" xfId="57" applyFont="1" applyBorder="1" applyAlignment="1">
      <alignment horizontal="center" vertical="center" wrapText="1"/>
    </xf>
    <xf numFmtId="0" fontId="74" fillId="0" borderId="148" xfId="57" applyFont="1" applyBorder="1" applyAlignment="1">
      <alignment horizontal="center" vertical="center" wrapText="1"/>
    </xf>
    <xf numFmtId="0" fontId="74" fillId="0" borderId="28" xfId="57" applyFont="1" applyBorder="1" applyAlignment="1">
      <alignment horizontal="center" vertical="center" wrapText="1"/>
    </xf>
    <xf numFmtId="0" fontId="74" fillId="0" borderId="154" xfId="57" applyFont="1" applyBorder="1" applyAlignment="1">
      <alignment horizontal="center" vertical="center" wrapText="1"/>
    </xf>
    <xf numFmtId="0" fontId="70" fillId="0" borderId="36" xfId="57" applyFont="1" applyBorder="1" applyAlignment="1">
      <alignment horizontal="center" vertical="center" wrapText="1"/>
    </xf>
    <xf numFmtId="0" fontId="70" fillId="0" borderId="16" xfId="57" applyFont="1" applyBorder="1" applyAlignment="1">
      <alignment horizontal="center" vertical="center" wrapText="1"/>
    </xf>
    <xf numFmtId="0" fontId="70" fillId="0" borderId="46" xfId="57" applyFont="1" applyBorder="1" applyAlignment="1">
      <alignment horizontal="center" vertical="center" wrapText="1"/>
    </xf>
    <xf numFmtId="0" fontId="70" fillId="0" borderId="54" xfId="57" applyFont="1" applyBorder="1" applyAlignment="1">
      <alignment horizontal="center" vertical="center" wrapText="1"/>
    </xf>
    <xf numFmtId="0" fontId="70" fillId="0" borderId="42" xfId="57" applyFont="1" applyBorder="1" applyAlignment="1">
      <alignment horizontal="center" vertical="center" wrapText="1"/>
    </xf>
    <xf numFmtId="0" fontId="70" fillId="0" borderId="55" xfId="57" applyFont="1" applyBorder="1" applyAlignment="1">
      <alignment horizontal="center" vertical="center" wrapText="1"/>
    </xf>
    <xf numFmtId="0" fontId="74" fillId="0" borderId="147" xfId="57" applyFont="1" applyBorder="1" applyAlignment="1">
      <alignment horizontal="center" vertical="center" wrapText="1"/>
    </xf>
    <xf numFmtId="0" fontId="74" fillId="0" borderId="37" xfId="57" applyFont="1" applyBorder="1" applyAlignment="1">
      <alignment horizontal="center" vertical="center" wrapText="1"/>
    </xf>
    <xf numFmtId="0" fontId="74" fillId="0" borderId="54" xfId="57" applyFont="1" applyBorder="1" applyAlignment="1">
      <alignment horizontal="center" vertical="center" wrapText="1"/>
    </xf>
    <xf numFmtId="0" fontId="74" fillId="0" borderId="61" xfId="57" applyFont="1" applyBorder="1" applyAlignment="1">
      <alignment horizontal="center" vertical="center" wrapText="1"/>
    </xf>
    <xf numFmtId="0" fontId="74" fillId="0" borderId="0" xfId="57" applyFont="1" applyAlignment="1">
      <alignment horizontal="center" vertical="center" wrapText="1"/>
    </xf>
    <xf numFmtId="0" fontId="74" fillId="0" borderId="42" xfId="57" applyFont="1" applyBorder="1" applyAlignment="1">
      <alignment horizontal="center" vertical="center" wrapText="1"/>
    </xf>
    <xf numFmtId="0" fontId="74" fillId="0" borderId="153" xfId="57" applyFont="1" applyBorder="1" applyAlignment="1">
      <alignment horizontal="center" vertical="center" wrapText="1"/>
    </xf>
    <xf numFmtId="0" fontId="74" fillId="0" borderId="47" xfId="57" applyFont="1" applyBorder="1" applyAlignment="1">
      <alignment horizontal="center" vertical="center" wrapText="1"/>
    </xf>
    <xf numFmtId="0" fontId="74" fillId="0" borderId="55" xfId="57" applyFont="1" applyBorder="1" applyAlignment="1">
      <alignment horizontal="center" vertical="center" wrapText="1"/>
    </xf>
    <xf numFmtId="0" fontId="70" fillId="0" borderId="147" xfId="57" quotePrefix="1" applyFont="1" applyBorder="1" applyAlignment="1">
      <alignment horizontal="center" vertical="center"/>
    </xf>
    <xf numFmtId="0" fontId="70" fillId="0" borderId="37" xfId="57" applyFont="1" applyBorder="1" applyAlignment="1">
      <alignment horizontal="center" vertical="center"/>
    </xf>
    <xf numFmtId="0" fontId="70" fillId="0" borderId="54" xfId="57" applyFont="1" applyBorder="1" applyAlignment="1">
      <alignment horizontal="center" vertical="center"/>
    </xf>
    <xf numFmtId="0" fontId="70" fillId="0" borderId="158" xfId="57" applyFont="1" applyBorder="1" applyAlignment="1">
      <alignment horizontal="center" vertical="center" shrinkToFit="1"/>
    </xf>
    <xf numFmtId="0" fontId="70" fillId="0" borderId="169" xfId="57" applyFont="1" applyBorder="1" applyAlignment="1">
      <alignment horizontal="center" vertical="center" shrinkToFit="1"/>
    </xf>
    <xf numFmtId="0" fontId="70" fillId="27" borderId="147" xfId="57" applyFont="1" applyFill="1" applyBorder="1" applyAlignment="1" applyProtection="1">
      <alignment horizontal="center" vertical="center"/>
      <protection locked="0"/>
    </xf>
    <xf numFmtId="0" fontId="70" fillId="27" borderId="37" xfId="57" applyFont="1" applyFill="1" applyBorder="1" applyAlignment="1" applyProtection="1">
      <alignment horizontal="center" vertical="center"/>
      <protection locked="0"/>
    </xf>
    <xf numFmtId="0" fontId="70" fillId="27" borderId="38" xfId="57" applyFont="1" applyFill="1" applyBorder="1" applyAlignment="1" applyProtection="1">
      <alignment horizontal="center" vertical="center"/>
      <protection locked="0"/>
    </xf>
    <xf numFmtId="0" fontId="70" fillId="27" borderId="61" xfId="57" applyFont="1" applyFill="1" applyBorder="1" applyAlignment="1" applyProtection="1">
      <alignment horizontal="center" vertical="center"/>
      <protection locked="0"/>
    </xf>
    <xf numFmtId="0" fontId="70" fillId="27" borderId="0" xfId="57" applyFont="1" applyFill="1" applyAlignment="1" applyProtection="1">
      <alignment horizontal="center" vertical="center"/>
      <protection locked="0"/>
    </xf>
    <xf numFmtId="0" fontId="70" fillId="27" borderId="17" xfId="57" applyFont="1" applyFill="1" applyBorder="1" applyAlignment="1" applyProtection="1">
      <alignment horizontal="center" vertical="center"/>
      <protection locked="0"/>
    </xf>
    <xf numFmtId="0" fontId="70" fillId="27" borderId="62" xfId="57" applyFont="1" applyFill="1" applyBorder="1" applyAlignment="1" applyProtection="1">
      <alignment horizontal="center" vertical="center"/>
      <protection locked="0"/>
    </xf>
    <xf numFmtId="0" fontId="70" fillId="27" borderId="12" xfId="57" applyFont="1" applyFill="1" applyBorder="1" applyAlignment="1" applyProtection="1">
      <alignment horizontal="center" vertical="center"/>
      <protection locked="0"/>
    </xf>
    <xf numFmtId="0" fontId="70" fillId="27" borderId="18" xfId="57" applyFont="1" applyFill="1" applyBorder="1" applyAlignment="1" applyProtection="1">
      <alignment horizontal="center" vertical="center"/>
      <protection locked="0"/>
    </xf>
    <xf numFmtId="0" fontId="70" fillId="27" borderId="148" xfId="57" applyFont="1" applyFill="1" applyBorder="1" applyAlignment="1" applyProtection="1">
      <alignment horizontal="center" vertical="center" wrapText="1"/>
      <protection locked="0"/>
    </xf>
    <xf numFmtId="0" fontId="70" fillId="28" borderId="28" xfId="57" applyFont="1" applyFill="1" applyBorder="1" applyAlignment="1" applyProtection="1">
      <alignment horizontal="center" vertical="center" wrapText="1"/>
      <protection locked="0"/>
    </xf>
    <xf numFmtId="0" fontId="70" fillId="27" borderId="49" xfId="57" applyFont="1" applyFill="1" applyBorder="1" applyAlignment="1" applyProtection="1">
      <alignment horizontal="center" vertical="center" shrinkToFit="1"/>
      <protection locked="0"/>
    </xf>
    <xf numFmtId="0" fontId="70" fillId="28" borderId="50" xfId="57" applyFont="1" applyFill="1" applyBorder="1" applyAlignment="1" applyProtection="1">
      <alignment horizontal="center" vertical="center" shrinkToFit="1"/>
      <protection locked="0"/>
    </xf>
    <xf numFmtId="0" fontId="70" fillId="28" borderId="51" xfId="57" applyFont="1" applyFill="1" applyBorder="1" applyAlignment="1" applyProtection="1">
      <alignment horizontal="center" vertical="center" shrinkToFit="1"/>
      <protection locked="0"/>
    </xf>
    <xf numFmtId="0" fontId="70" fillId="28" borderId="19" xfId="57" applyFont="1" applyFill="1" applyBorder="1" applyAlignment="1" applyProtection="1">
      <alignment horizontal="center" vertical="center" shrinkToFit="1"/>
      <protection locked="0"/>
    </xf>
    <xf numFmtId="0" fontId="70" fillId="28" borderId="10" xfId="57" applyFont="1" applyFill="1" applyBorder="1" applyAlignment="1" applyProtection="1">
      <alignment horizontal="center" vertical="center" shrinkToFit="1"/>
      <protection locked="0"/>
    </xf>
    <xf numFmtId="0" fontId="70" fillId="28" borderId="11" xfId="57" applyFont="1" applyFill="1" applyBorder="1" applyAlignment="1" applyProtection="1">
      <alignment horizontal="center" vertical="center" shrinkToFit="1"/>
      <protection locked="0"/>
    </xf>
    <xf numFmtId="0" fontId="70" fillId="29" borderId="36" xfId="57" applyFont="1" applyFill="1" applyBorder="1" applyAlignment="1" applyProtection="1">
      <alignment horizontal="center" vertical="center" wrapText="1"/>
      <protection locked="0"/>
    </xf>
    <xf numFmtId="0" fontId="70" fillId="29" borderId="37" xfId="57" applyFont="1" applyFill="1" applyBorder="1" applyAlignment="1" applyProtection="1">
      <alignment horizontal="center" vertical="center" wrapText="1"/>
      <protection locked="0"/>
    </xf>
    <xf numFmtId="0" fontId="70" fillId="29" borderId="54" xfId="57" applyFont="1" applyFill="1" applyBorder="1" applyAlignment="1" applyProtection="1">
      <alignment horizontal="center" vertical="center" wrapText="1"/>
      <protection locked="0"/>
    </xf>
    <xf numFmtId="0" fontId="70" fillId="29" borderId="16" xfId="57" applyFont="1" applyFill="1" applyBorder="1" applyAlignment="1" applyProtection="1">
      <alignment horizontal="center" vertical="center" wrapText="1"/>
      <protection locked="0"/>
    </xf>
    <xf numFmtId="0" fontId="70" fillId="29" borderId="0" xfId="57" applyFont="1" applyFill="1" applyAlignment="1" applyProtection="1">
      <alignment horizontal="center" vertical="center" wrapText="1"/>
      <protection locked="0"/>
    </xf>
    <xf numFmtId="0" fontId="70" fillId="29" borderId="42" xfId="57" applyFont="1" applyFill="1" applyBorder="1" applyAlignment="1" applyProtection="1">
      <alignment horizontal="center" vertical="center" wrapText="1"/>
      <protection locked="0"/>
    </xf>
    <xf numFmtId="0" fontId="77" fillId="0" borderId="159" xfId="57" applyFont="1" applyBorder="1" applyAlignment="1">
      <alignment horizontal="center" vertical="center" wrapText="1"/>
    </xf>
    <xf numFmtId="0" fontId="77" fillId="0" borderId="160" xfId="57" applyFont="1" applyBorder="1" applyAlignment="1">
      <alignment horizontal="center" vertical="center" wrapText="1"/>
    </xf>
    <xf numFmtId="0" fontId="77" fillId="0" borderId="161" xfId="57" applyFont="1" applyBorder="1" applyAlignment="1">
      <alignment horizontal="center" vertical="center" wrapText="1"/>
    </xf>
    <xf numFmtId="0" fontId="76" fillId="24" borderId="147" xfId="57" applyFont="1" applyFill="1" applyBorder="1" applyAlignment="1">
      <alignment horizontal="center" vertical="center" wrapText="1"/>
    </xf>
    <xf numFmtId="0" fontId="76" fillId="24" borderId="38" xfId="57" applyFont="1" applyFill="1" applyBorder="1" applyAlignment="1">
      <alignment horizontal="center" vertical="center" wrapText="1"/>
    </xf>
    <xf numFmtId="0" fontId="76" fillId="24" borderId="61" xfId="57" applyFont="1" applyFill="1" applyBorder="1" applyAlignment="1">
      <alignment horizontal="center" vertical="center" wrapText="1"/>
    </xf>
    <xf numFmtId="0" fontId="76" fillId="24" borderId="17" xfId="57" applyFont="1" applyFill="1" applyBorder="1" applyAlignment="1">
      <alignment horizontal="center" vertical="center" wrapText="1"/>
    </xf>
    <xf numFmtId="0" fontId="76" fillId="24" borderId="153" xfId="57" applyFont="1" applyFill="1" applyBorder="1" applyAlignment="1">
      <alignment horizontal="center" vertical="center" wrapText="1"/>
    </xf>
    <xf numFmtId="0" fontId="76" fillId="24" borderId="48" xfId="57" applyFont="1" applyFill="1" applyBorder="1" applyAlignment="1">
      <alignment horizontal="center" vertical="center" wrapText="1"/>
    </xf>
    <xf numFmtId="0" fontId="76" fillId="24" borderId="36" xfId="57" applyFont="1" applyFill="1" applyBorder="1" applyAlignment="1">
      <alignment horizontal="center" vertical="center" wrapText="1"/>
    </xf>
    <xf numFmtId="0" fontId="76" fillId="24" borderId="54" xfId="57" applyFont="1" applyFill="1" applyBorder="1" applyAlignment="1">
      <alignment horizontal="center" vertical="center" wrapText="1"/>
    </xf>
    <xf numFmtId="0" fontId="76" fillId="24" borderId="16" xfId="57" applyFont="1" applyFill="1" applyBorder="1" applyAlignment="1">
      <alignment horizontal="center" vertical="center" wrapText="1"/>
    </xf>
    <xf numFmtId="0" fontId="76" fillId="24" borderId="42" xfId="57" applyFont="1" applyFill="1" applyBorder="1" applyAlignment="1">
      <alignment horizontal="center" vertical="center" wrapText="1"/>
    </xf>
    <xf numFmtId="0" fontId="76" fillId="24" borderId="46" xfId="57" applyFont="1" applyFill="1" applyBorder="1" applyAlignment="1">
      <alignment horizontal="center" vertical="center" wrapText="1"/>
    </xf>
    <xf numFmtId="0" fontId="76" fillId="24" borderId="55" xfId="57" applyFont="1" applyFill="1" applyBorder="1" applyAlignment="1">
      <alignment horizontal="center" vertical="center" wrapText="1"/>
    </xf>
    <xf numFmtId="0" fontId="73" fillId="0" borderId="147" xfId="57" applyFont="1" applyBorder="1" applyAlignment="1">
      <alignment horizontal="center" vertical="center" wrapText="1"/>
    </xf>
    <xf numFmtId="0" fontId="73" fillId="0" borderId="37" xfId="57" applyFont="1" applyBorder="1" applyAlignment="1">
      <alignment horizontal="center" vertical="center" wrapText="1"/>
    </xf>
    <xf numFmtId="0" fontId="73" fillId="0" borderId="54" xfId="57" applyFont="1" applyBorder="1" applyAlignment="1">
      <alignment horizontal="center" vertical="center" wrapText="1"/>
    </xf>
    <xf numFmtId="0" fontId="73" fillId="0" borderId="61" xfId="57" applyFont="1" applyBorder="1" applyAlignment="1">
      <alignment horizontal="center" vertical="center" wrapText="1"/>
    </xf>
    <xf numFmtId="0" fontId="73" fillId="0" borderId="0" xfId="57" applyFont="1" applyAlignment="1">
      <alignment horizontal="center" vertical="center" wrapText="1"/>
    </xf>
    <xf numFmtId="0" fontId="73" fillId="0" borderId="42" xfId="57" applyFont="1" applyBorder="1" applyAlignment="1">
      <alignment horizontal="center" vertical="center" wrapText="1"/>
    </xf>
    <xf numFmtId="0" fontId="73" fillId="0" borderId="153" xfId="57" applyFont="1" applyBorder="1" applyAlignment="1">
      <alignment horizontal="center" vertical="center" wrapText="1"/>
    </xf>
    <xf numFmtId="0" fontId="73" fillId="0" borderId="47" xfId="57" applyFont="1" applyBorder="1" applyAlignment="1">
      <alignment horizontal="center" vertical="center" wrapText="1"/>
    </xf>
    <xf numFmtId="0" fontId="73" fillId="0" borderId="55" xfId="57" applyFont="1" applyBorder="1" applyAlignment="1">
      <alignment horizontal="center" vertical="center" wrapText="1"/>
    </xf>
    <xf numFmtId="0" fontId="70" fillId="0" borderId="60" xfId="57" applyFont="1" applyBorder="1" applyAlignment="1">
      <alignment horizontal="center" vertical="center"/>
    </xf>
    <xf numFmtId="0" fontId="70" fillId="0" borderId="10" xfId="57" applyFont="1" applyBorder="1" applyAlignment="1">
      <alignment horizontal="center" vertical="center"/>
    </xf>
    <xf numFmtId="0" fontId="70" fillId="0" borderId="44" xfId="57" applyFont="1" applyBorder="1" applyAlignment="1">
      <alignment horizontal="center" vertical="center"/>
    </xf>
    <xf numFmtId="0" fontId="70" fillId="24" borderId="60" xfId="57" applyFont="1" applyFill="1" applyBorder="1" applyAlignment="1">
      <alignment horizontal="center" vertical="center"/>
    </xf>
    <xf numFmtId="0" fontId="70" fillId="24" borderId="10" xfId="57" applyFont="1" applyFill="1" applyBorder="1" applyAlignment="1">
      <alignment horizontal="center" vertical="center"/>
    </xf>
    <xf numFmtId="0" fontId="70" fillId="24" borderId="44" xfId="57" applyFont="1" applyFill="1" applyBorder="1" applyAlignment="1">
      <alignment horizontal="center" vertical="center"/>
    </xf>
    <xf numFmtId="1" fontId="70" fillId="24" borderId="165" xfId="57" applyNumberFormat="1" applyFont="1" applyFill="1" applyBorder="1" applyAlignment="1">
      <alignment horizontal="center" vertical="center" wrapText="1"/>
    </xf>
    <xf numFmtId="1" fontId="70" fillId="24" borderId="166" xfId="57" applyNumberFormat="1" applyFont="1" applyFill="1" applyBorder="1" applyAlignment="1">
      <alignment horizontal="center" vertical="center" wrapText="1"/>
    </xf>
    <xf numFmtId="1" fontId="70" fillId="24" borderId="167" xfId="57" applyNumberFormat="1" applyFont="1" applyFill="1" applyBorder="1" applyAlignment="1">
      <alignment horizontal="center" vertical="center" wrapText="1"/>
    </xf>
    <xf numFmtId="1" fontId="70" fillId="24" borderId="168" xfId="57" applyNumberFormat="1" applyFont="1" applyFill="1" applyBorder="1" applyAlignment="1">
      <alignment horizontal="center" vertical="center" wrapText="1"/>
    </xf>
    <xf numFmtId="0" fontId="70" fillId="29" borderId="147" xfId="57" applyFont="1" applyFill="1" applyBorder="1" applyAlignment="1" applyProtection="1">
      <alignment horizontal="left" vertical="center" wrapText="1"/>
      <protection locked="0"/>
    </xf>
    <xf numFmtId="0" fontId="70" fillId="29" borderId="37" xfId="57" applyFont="1" applyFill="1" applyBorder="1" applyAlignment="1" applyProtection="1">
      <alignment horizontal="left" vertical="center" wrapText="1"/>
      <protection locked="0"/>
    </xf>
    <xf numFmtId="0" fontId="70" fillId="29" borderId="54" xfId="57" applyFont="1" applyFill="1" applyBorder="1" applyAlignment="1" applyProtection="1">
      <alignment horizontal="left" vertical="center" wrapText="1"/>
      <protection locked="0"/>
    </xf>
    <xf numFmtId="0" fontId="70" fillId="29" borderId="61" xfId="57" applyFont="1" applyFill="1" applyBorder="1" applyAlignment="1" applyProtection="1">
      <alignment horizontal="left" vertical="center" wrapText="1"/>
      <protection locked="0"/>
    </xf>
    <xf numFmtId="0" fontId="70" fillId="29" borderId="0" xfId="57" applyFont="1" applyFill="1" applyAlignment="1" applyProtection="1">
      <alignment horizontal="left" vertical="center" wrapText="1"/>
      <protection locked="0"/>
    </xf>
    <xf numFmtId="0" fontId="70" fillId="29" borderId="42" xfId="57" applyFont="1" applyFill="1" applyBorder="1" applyAlignment="1" applyProtection="1">
      <alignment horizontal="left" vertical="center" wrapText="1"/>
      <protection locked="0"/>
    </xf>
    <xf numFmtId="0" fontId="70" fillId="29" borderId="62" xfId="57" applyFont="1" applyFill="1" applyBorder="1" applyAlignment="1" applyProtection="1">
      <alignment horizontal="left" vertical="center" wrapText="1"/>
      <protection locked="0"/>
    </xf>
    <xf numFmtId="0" fontId="70" fillId="29" borderId="12" xfId="57" applyFont="1" applyFill="1" applyBorder="1" applyAlignment="1" applyProtection="1">
      <alignment horizontal="left" vertical="center" wrapText="1"/>
      <protection locked="0"/>
    </xf>
    <xf numFmtId="0" fontId="70" fillId="29" borderId="43" xfId="57" applyFont="1" applyFill="1" applyBorder="1" applyAlignment="1" applyProtection="1">
      <alignment horizontal="left" vertical="center" wrapText="1"/>
      <protection locked="0"/>
    </xf>
    <xf numFmtId="0" fontId="77" fillId="0" borderId="170" xfId="57" applyFont="1" applyBorder="1" applyAlignment="1">
      <alignment horizontal="center" vertical="center" wrapText="1"/>
    </xf>
    <xf numFmtId="0" fontId="77" fillId="0" borderId="171" xfId="57" applyFont="1" applyBorder="1" applyAlignment="1">
      <alignment horizontal="center" vertical="center" wrapText="1"/>
    </xf>
    <xf numFmtId="0" fontId="77" fillId="0" borderId="172" xfId="57" applyFont="1" applyBorder="1" applyAlignment="1">
      <alignment horizontal="center" vertical="center" wrapText="1"/>
    </xf>
    <xf numFmtId="179" fontId="70" fillId="24" borderId="170" xfId="57" applyNumberFormat="1" applyFont="1" applyFill="1" applyBorder="1" applyAlignment="1">
      <alignment horizontal="center" vertical="center" wrapText="1"/>
    </xf>
    <xf numFmtId="179" fontId="70" fillId="24" borderId="176" xfId="57" applyNumberFormat="1" applyFont="1" applyFill="1" applyBorder="1" applyAlignment="1">
      <alignment horizontal="center" vertical="center" wrapText="1"/>
    </xf>
    <xf numFmtId="179" fontId="70" fillId="24" borderId="177" xfId="57" applyNumberFormat="1" applyFont="1" applyFill="1" applyBorder="1" applyAlignment="1">
      <alignment horizontal="center" vertical="center" wrapText="1"/>
    </xf>
    <xf numFmtId="179" fontId="70" fillId="24" borderId="172" xfId="57" applyNumberFormat="1" applyFont="1" applyFill="1" applyBorder="1" applyAlignment="1">
      <alignment horizontal="center" vertical="center" wrapText="1"/>
    </xf>
    <xf numFmtId="0" fontId="78" fillId="0" borderId="178" xfId="57" applyFont="1" applyBorder="1" applyAlignment="1">
      <alignment horizontal="center" vertical="center" wrapText="1"/>
    </xf>
    <xf numFmtId="0" fontId="78" fillId="0" borderId="179" xfId="57" applyFont="1" applyBorder="1" applyAlignment="1">
      <alignment horizontal="center" vertical="center" wrapText="1"/>
    </xf>
    <xf numFmtId="0" fontId="78" fillId="0" borderId="180" xfId="57" applyFont="1" applyBorder="1" applyAlignment="1">
      <alignment horizontal="center" vertical="center" wrapText="1"/>
    </xf>
    <xf numFmtId="179" fontId="70" fillId="24" borderId="178" xfId="57" applyNumberFormat="1" applyFont="1" applyFill="1" applyBorder="1" applyAlignment="1">
      <alignment horizontal="center" vertical="center" wrapText="1"/>
    </xf>
    <xf numFmtId="179" fontId="70" fillId="24" borderId="183" xfId="57" applyNumberFormat="1" applyFont="1" applyFill="1" applyBorder="1" applyAlignment="1">
      <alignment horizontal="center" vertical="center" wrapText="1"/>
    </xf>
    <xf numFmtId="179" fontId="70" fillId="24" borderId="184" xfId="57" applyNumberFormat="1" applyFont="1" applyFill="1" applyBorder="1" applyAlignment="1">
      <alignment horizontal="center" vertical="center" wrapText="1"/>
    </xf>
    <xf numFmtId="179" fontId="70" fillId="24" borderId="180" xfId="57" applyNumberFormat="1" applyFont="1" applyFill="1" applyBorder="1" applyAlignment="1">
      <alignment horizontal="center" vertical="center" wrapText="1"/>
    </xf>
    <xf numFmtId="0" fontId="70" fillId="27" borderId="185" xfId="57" applyFont="1" applyFill="1" applyBorder="1" applyAlignment="1" applyProtection="1">
      <alignment horizontal="center" vertical="center" shrinkToFit="1"/>
      <protection locked="0"/>
    </xf>
    <xf numFmtId="0" fontId="70" fillId="27" borderId="14" xfId="57" applyFont="1" applyFill="1" applyBorder="1" applyAlignment="1" applyProtection="1">
      <alignment horizontal="center" vertical="center" shrinkToFit="1"/>
      <protection locked="0"/>
    </xf>
    <xf numFmtId="0" fontId="70" fillId="27" borderId="15" xfId="57" applyFont="1" applyFill="1" applyBorder="1" applyAlignment="1" applyProtection="1">
      <alignment horizontal="center" vertical="center" shrinkToFit="1"/>
      <protection locked="0"/>
    </xf>
    <xf numFmtId="0" fontId="70" fillId="27" borderId="61" xfId="57" applyFont="1" applyFill="1" applyBorder="1" applyAlignment="1" applyProtection="1">
      <alignment horizontal="center" vertical="center" shrinkToFit="1"/>
      <protection locked="0"/>
    </xf>
    <xf numFmtId="0" fontId="70" fillId="27" borderId="0" xfId="57" applyFont="1" applyFill="1" applyAlignment="1" applyProtection="1">
      <alignment horizontal="center" vertical="center" shrinkToFit="1"/>
      <protection locked="0"/>
    </xf>
    <xf numFmtId="0" fontId="70" fillId="27" borderId="17" xfId="57" applyFont="1" applyFill="1" applyBorder="1" applyAlignment="1" applyProtection="1">
      <alignment horizontal="center" vertical="center" shrinkToFit="1"/>
      <protection locked="0"/>
    </xf>
    <xf numFmtId="0" fontId="70" fillId="27" borderId="62" xfId="57" applyFont="1" applyFill="1" applyBorder="1" applyAlignment="1" applyProtection="1">
      <alignment horizontal="center" vertical="center" shrinkToFit="1"/>
      <protection locked="0"/>
    </xf>
    <xf numFmtId="0" fontId="70" fillId="27" borderId="12" xfId="57" applyFont="1" applyFill="1" applyBorder="1" applyAlignment="1" applyProtection="1">
      <alignment horizontal="center" vertical="center" shrinkToFit="1"/>
      <protection locked="0"/>
    </xf>
    <xf numFmtId="0" fontId="70" fillId="27" borderId="18" xfId="57" applyFont="1" applyFill="1" applyBorder="1" applyAlignment="1" applyProtection="1">
      <alignment horizontal="center" vertical="center" shrinkToFit="1"/>
      <protection locked="0"/>
    </xf>
    <xf numFmtId="0" fontId="70" fillId="27" borderId="22" xfId="57" applyFont="1" applyFill="1" applyBorder="1" applyAlignment="1" applyProtection="1">
      <alignment horizontal="center" vertical="center" wrapText="1"/>
      <protection locked="0"/>
    </xf>
    <xf numFmtId="0" fontId="70" fillId="28" borderId="27" xfId="57" applyFont="1" applyFill="1" applyBorder="1" applyAlignment="1" applyProtection="1">
      <alignment horizontal="center" vertical="center" wrapText="1"/>
      <protection locked="0"/>
    </xf>
    <xf numFmtId="0" fontId="70" fillId="27" borderId="19" xfId="57" applyFont="1" applyFill="1" applyBorder="1" applyAlignment="1" applyProtection="1">
      <alignment horizontal="center" vertical="center" shrinkToFit="1"/>
      <protection locked="0"/>
    </xf>
    <xf numFmtId="0" fontId="70" fillId="29" borderId="13" xfId="57" applyFont="1" applyFill="1" applyBorder="1" applyAlignment="1" applyProtection="1">
      <alignment horizontal="center" vertical="center" wrapText="1"/>
      <protection locked="0"/>
    </xf>
    <xf numFmtId="0" fontId="70" fillId="29" borderId="14" xfId="57" applyFont="1" applyFill="1" applyBorder="1" applyAlignment="1" applyProtection="1">
      <alignment horizontal="center" vertical="center" wrapText="1"/>
      <protection locked="0"/>
    </xf>
    <xf numFmtId="0" fontId="70" fillId="29" borderId="41" xfId="57" applyFont="1" applyFill="1" applyBorder="1" applyAlignment="1" applyProtection="1">
      <alignment horizontal="center" vertical="center" wrapText="1"/>
      <protection locked="0"/>
    </xf>
    <xf numFmtId="0" fontId="70" fillId="29" borderId="20" xfId="57" applyFont="1" applyFill="1" applyBorder="1" applyAlignment="1" applyProtection="1">
      <alignment horizontal="center" vertical="center" wrapText="1"/>
      <protection locked="0"/>
    </xf>
    <xf numFmtId="0" fontId="70" fillId="29" borderId="12" xfId="57" applyFont="1" applyFill="1" applyBorder="1" applyAlignment="1" applyProtection="1">
      <alignment horizontal="center" vertical="center" wrapText="1"/>
      <protection locked="0"/>
    </xf>
    <xf numFmtId="0" fontId="70" fillId="29" borderId="43" xfId="57" applyFont="1" applyFill="1" applyBorder="1" applyAlignment="1" applyProtection="1">
      <alignment horizontal="center" vertical="center" wrapText="1"/>
      <protection locked="0"/>
    </xf>
    <xf numFmtId="0" fontId="77" fillId="0" borderId="186" xfId="57" applyFont="1" applyBorder="1" applyAlignment="1">
      <alignment horizontal="center" vertical="center" wrapText="1"/>
    </xf>
    <xf numFmtId="0" fontId="77" fillId="0" borderId="121" xfId="57" applyFont="1" applyBorder="1" applyAlignment="1">
      <alignment horizontal="center" vertical="center" wrapText="1"/>
    </xf>
    <xf numFmtId="0" fontId="77" fillId="0" borderId="187" xfId="57" applyFont="1" applyBorder="1" applyAlignment="1">
      <alignment horizontal="center" vertical="center" wrapText="1"/>
    </xf>
    <xf numFmtId="1" fontId="70" fillId="24" borderId="188" xfId="57" applyNumberFormat="1" applyFont="1" applyFill="1" applyBorder="1" applyAlignment="1">
      <alignment horizontal="center" vertical="center" wrapText="1"/>
    </xf>
    <xf numFmtId="1" fontId="70" fillId="24" borderId="189" xfId="57" applyNumberFormat="1" applyFont="1" applyFill="1" applyBorder="1" applyAlignment="1">
      <alignment horizontal="center" vertical="center" wrapText="1"/>
    </xf>
    <xf numFmtId="1" fontId="70" fillId="24" borderId="190" xfId="57" applyNumberFormat="1" applyFont="1" applyFill="1" applyBorder="1" applyAlignment="1">
      <alignment horizontal="center" vertical="center" wrapText="1"/>
    </xf>
    <xf numFmtId="1" fontId="70" fillId="24" borderId="191" xfId="57" applyNumberFormat="1" applyFont="1" applyFill="1" applyBorder="1" applyAlignment="1">
      <alignment horizontal="center" vertical="center" wrapText="1"/>
    </xf>
    <xf numFmtId="0" fontId="70" fillId="29" borderId="185" xfId="57" applyFont="1" applyFill="1" applyBorder="1" applyAlignment="1" applyProtection="1">
      <alignment horizontal="left" vertical="center" wrapText="1"/>
      <protection locked="0"/>
    </xf>
    <xf numFmtId="0" fontId="70" fillId="29" borderId="14" xfId="57" applyFont="1" applyFill="1" applyBorder="1" applyAlignment="1" applyProtection="1">
      <alignment horizontal="left" vertical="center" wrapText="1"/>
      <protection locked="0"/>
    </xf>
    <xf numFmtId="0" fontId="70" fillId="29" borderId="41" xfId="57" applyFont="1" applyFill="1" applyBorder="1" applyAlignment="1" applyProtection="1">
      <alignment horizontal="left" vertical="center" wrapText="1"/>
      <protection locked="0"/>
    </xf>
    <xf numFmtId="0" fontId="70" fillId="27" borderId="185" xfId="57" applyFont="1" applyFill="1" applyBorder="1" applyAlignment="1" applyProtection="1">
      <alignment horizontal="center" vertical="center"/>
      <protection locked="0"/>
    </xf>
    <xf numFmtId="0" fontId="70" fillId="27" borderId="14" xfId="57" applyFont="1" applyFill="1" applyBorder="1" applyAlignment="1" applyProtection="1">
      <alignment horizontal="center" vertical="center"/>
      <protection locked="0"/>
    </xf>
    <xf numFmtId="0" fontId="70" fillId="27" borderId="15" xfId="57" applyFont="1" applyFill="1" applyBorder="1" applyAlignment="1" applyProtection="1">
      <alignment horizontal="center" vertical="center"/>
      <protection locked="0"/>
    </xf>
    <xf numFmtId="0" fontId="70" fillId="0" borderId="192" xfId="57" applyFont="1" applyBorder="1" applyAlignment="1">
      <alignment horizontal="center" vertical="center" shrinkToFit="1"/>
    </xf>
    <xf numFmtId="0" fontId="70" fillId="28" borderId="154" xfId="57" applyFont="1" applyFill="1" applyBorder="1" applyAlignment="1" applyProtection="1">
      <alignment horizontal="center" vertical="center" wrapText="1"/>
      <protection locked="0"/>
    </xf>
    <xf numFmtId="0" fontId="70" fillId="28" borderId="66" xfId="57" applyFont="1" applyFill="1" applyBorder="1" applyAlignment="1" applyProtection="1">
      <alignment horizontal="center" vertical="center" shrinkToFit="1"/>
      <protection locked="0"/>
    </xf>
    <xf numFmtId="0" fontId="70" fillId="28" borderId="64" xfId="57" applyFont="1" applyFill="1" applyBorder="1" applyAlignment="1" applyProtection="1">
      <alignment horizontal="center" vertical="center" shrinkToFit="1"/>
      <protection locked="0"/>
    </xf>
    <xf numFmtId="0" fontId="70" fillId="28" borderId="65" xfId="57" applyFont="1" applyFill="1" applyBorder="1" applyAlignment="1" applyProtection="1">
      <alignment horizontal="center" vertical="center" shrinkToFit="1"/>
      <protection locked="0"/>
    </xf>
    <xf numFmtId="0" fontId="70" fillId="29" borderId="46" xfId="57" applyFont="1" applyFill="1" applyBorder="1" applyAlignment="1" applyProtection="1">
      <alignment horizontal="center" vertical="center" wrapText="1"/>
      <protection locked="0"/>
    </xf>
    <xf numFmtId="0" fontId="70" fillId="29" borderId="47" xfId="57" applyFont="1" applyFill="1" applyBorder="1" applyAlignment="1" applyProtection="1">
      <alignment horizontal="center" vertical="center" wrapText="1"/>
      <protection locked="0"/>
    </xf>
    <xf numFmtId="0" fontId="70" fillId="29" borderId="55" xfId="57" applyFont="1" applyFill="1" applyBorder="1" applyAlignment="1" applyProtection="1">
      <alignment horizontal="center" vertical="center" wrapText="1"/>
      <protection locked="0"/>
    </xf>
    <xf numFmtId="0" fontId="70" fillId="29" borderId="185" xfId="57" applyFont="1" applyFill="1" applyBorder="1" applyAlignment="1" applyProtection="1">
      <alignment horizontal="center" vertical="center" wrapText="1"/>
      <protection locked="0"/>
    </xf>
    <xf numFmtId="0" fontId="70" fillId="29" borderId="61" xfId="57" applyFont="1" applyFill="1" applyBorder="1" applyAlignment="1" applyProtection="1">
      <alignment horizontal="center" vertical="center" wrapText="1"/>
      <protection locked="0"/>
    </xf>
    <xf numFmtId="0" fontId="70" fillId="29" borderId="62" xfId="57" applyFont="1" applyFill="1" applyBorder="1" applyAlignment="1" applyProtection="1">
      <alignment horizontal="center" vertical="center" wrapText="1"/>
      <protection locked="0"/>
    </xf>
    <xf numFmtId="0" fontId="74" fillId="0" borderId="204" xfId="57" applyFont="1" applyBorder="1" applyAlignment="1">
      <alignment horizontal="center" vertical="center" wrapText="1"/>
    </xf>
    <xf numFmtId="0" fontId="74" fillId="0" borderId="205" xfId="57" applyFont="1" applyBorder="1" applyAlignment="1">
      <alignment horizontal="center" vertical="center" wrapText="1"/>
    </xf>
    <xf numFmtId="0" fontId="74" fillId="0" borderId="206" xfId="57" applyFont="1" applyBorder="1" applyAlignment="1">
      <alignment horizontal="center" vertical="center" wrapText="1"/>
    </xf>
    <xf numFmtId="0" fontId="74" fillId="0" borderId="207" xfId="57" applyFont="1" applyBorder="1" applyAlignment="1">
      <alignment horizontal="center" vertical="center" wrapText="1"/>
    </xf>
    <xf numFmtId="0" fontId="74" fillId="0" borderId="208" xfId="57" applyFont="1" applyBorder="1" applyAlignment="1">
      <alignment horizontal="center" vertical="center" wrapText="1"/>
    </xf>
    <xf numFmtId="0" fontId="74" fillId="0" borderId="209" xfId="57" applyFont="1" applyBorder="1" applyAlignment="1">
      <alignment horizontal="center" vertical="center" wrapText="1"/>
    </xf>
    <xf numFmtId="0" fontId="74" fillId="0" borderId="216" xfId="57" applyFont="1" applyBorder="1" applyAlignment="1">
      <alignment horizontal="center" vertical="center" wrapText="1"/>
    </xf>
    <xf numFmtId="0" fontId="74" fillId="0" borderId="217" xfId="57" applyFont="1" applyBorder="1" applyAlignment="1">
      <alignment horizontal="center" vertical="center" wrapText="1"/>
    </xf>
    <xf numFmtId="0" fontId="74" fillId="0" borderId="218" xfId="57" applyFont="1" applyBorder="1" applyAlignment="1">
      <alignment horizontal="center" vertical="center" wrapText="1"/>
    </xf>
    <xf numFmtId="179" fontId="73" fillId="0" borderId="171" xfId="57" applyNumberFormat="1" applyFont="1" applyBorder="1" applyAlignment="1">
      <alignment horizontal="left" vertical="center" shrinkToFit="1"/>
    </xf>
    <xf numFmtId="0" fontId="73" fillId="0" borderId="171" xfId="57" applyFont="1" applyBorder="1" applyAlignment="1">
      <alignment horizontal="left" vertical="center" shrinkToFit="1"/>
    </xf>
    <xf numFmtId="0" fontId="73" fillId="0" borderId="172" xfId="57" applyFont="1" applyBorder="1" applyAlignment="1">
      <alignment horizontal="left" vertical="center" shrinkToFit="1"/>
    </xf>
    <xf numFmtId="179" fontId="73" fillId="24" borderId="200" xfId="57" applyNumberFormat="1" applyFont="1" applyFill="1" applyBorder="1" applyAlignment="1">
      <alignment horizontal="center" vertical="center" wrapText="1"/>
    </xf>
    <xf numFmtId="179" fontId="73" fillId="24" borderId="201" xfId="57" applyNumberFormat="1" applyFont="1" applyFill="1" applyBorder="1" applyAlignment="1">
      <alignment horizontal="center" vertical="center" wrapText="1"/>
    </xf>
    <xf numFmtId="179" fontId="73" fillId="24" borderId="202" xfId="57" applyNumberFormat="1" applyFont="1" applyFill="1" applyBorder="1" applyAlignment="1">
      <alignment horizontal="center" vertical="center" wrapText="1"/>
    </xf>
    <xf numFmtId="179" fontId="73" fillId="24" borderId="203" xfId="57" applyNumberFormat="1" applyFont="1" applyFill="1" applyBorder="1" applyAlignment="1">
      <alignment horizontal="center" vertical="center" wrapText="1"/>
    </xf>
    <xf numFmtId="0" fontId="70" fillId="29" borderId="153" xfId="57" applyFont="1" applyFill="1" applyBorder="1" applyAlignment="1" applyProtection="1">
      <alignment horizontal="center" vertical="center" wrapText="1"/>
      <protection locked="0"/>
    </xf>
    <xf numFmtId="0" fontId="78" fillId="0" borderId="193" xfId="57" applyFont="1" applyBorder="1" applyAlignment="1">
      <alignment horizontal="center" vertical="center" wrapText="1"/>
    </xf>
    <xf numFmtId="0" fontId="78" fillId="0" borderId="194" xfId="57" applyFont="1" applyBorder="1" applyAlignment="1">
      <alignment horizontal="center" vertical="center" wrapText="1"/>
    </xf>
    <xf numFmtId="0" fontId="78" fillId="0" borderId="195" xfId="57" applyFont="1" applyBorder="1" applyAlignment="1">
      <alignment horizontal="center" vertical="center" wrapText="1"/>
    </xf>
    <xf numFmtId="0" fontId="73" fillId="29" borderId="64" xfId="57" applyFont="1" applyFill="1" applyBorder="1" applyAlignment="1" applyProtection="1">
      <alignment horizontal="center" vertical="center"/>
      <protection locked="0"/>
    </xf>
    <xf numFmtId="0" fontId="73" fillId="29" borderId="67" xfId="57" applyFont="1" applyFill="1" applyBorder="1" applyAlignment="1" applyProtection="1">
      <alignment horizontal="center" vertical="center"/>
      <protection locked="0"/>
    </xf>
    <xf numFmtId="0" fontId="73" fillId="0" borderId="10" xfId="57" applyFont="1" applyBorder="1" applyAlignment="1">
      <alignment horizontal="left" vertical="center" wrapText="1"/>
    </xf>
    <xf numFmtId="0" fontId="73" fillId="0" borderId="44" xfId="57" applyFont="1" applyBorder="1" applyAlignment="1">
      <alignment horizontal="left" vertical="center" wrapText="1"/>
    </xf>
    <xf numFmtId="179" fontId="74" fillId="24" borderId="210" xfId="57" applyNumberFormat="1" applyFont="1" applyFill="1" applyBorder="1" applyAlignment="1">
      <alignment horizontal="center" vertical="center" wrapText="1"/>
    </xf>
    <xf numFmtId="179" fontId="74" fillId="24" borderId="211" xfId="57" applyNumberFormat="1" applyFont="1" applyFill="1" applyBorder="1" applyAlignment="1">
      <alignment horizontal="center" vertical="center" wrapText="1"/>
    </xf>
    <xf numFmtId="179" fontId="74" fillId="24" borderId="212" xfId="57" applyNumberFormat="1" applyFont="1" applyFill="1" applyBorder="1" applyAlignment="1">
      <alignment horizontal="center" vertical="center" wrapText="1"/>
    </xf>
    <xf numFmtId="179" fontId="74" fillId="24" borderId="207" xfId="57" applyNumberFormat="1" applyFont="1" applyFill="1" applyBorder="1" applyAlignment="1">
      <alignment horizontal="center" vertical="center" wrapText="1"/>
    </xf>
    <xf numFmtId="179" fontId="74" fillId="24" borderId="208" xfId="57" applyNumberFormat="1" applyFont="1" applyFill="1" applyBorder="1" applyAlignment="1">
      <alignment horizontal="center" vertical="center" wrapText="1"/>
    </xf>
    <xf numFmtId="179" fontId="74" fillId="24" borderId="209" xfId="57" applyNumberFormat="1" applyFont="1" applyFill="1" applyBorder="1" applyAlignment="1">
      <alignment horizontal="center" vertical="center" wrapText="1"/>
    </xf>
    <xf numFmtId="179" fontId="74" fillId="24" borderId="216" xfId="57" applyNumberFormat="1" applyFont="1" applyFill="1" applyBorder="1" applyAlignment="1">
      <alignment horizontal="center" vertical="center" wrapText="1"/>
    </xf>
    <xf numFmtId="179" fontId="74" fillId="24" borderId="217" xfId="57" applyNumberFormat="1" applyFont="1" applyFill="1" applyBorder="1" applyAlignment="1">
      <alignment horizontal="center" vertical="center" wrapText="1"/>
    </xf>
    <xf numFmtId="179" fontId="74" fillId="24" borderId="218" xfId="57" applyNumberFormat="1" applyFont="1" applyFill="1" applyBorder="1" applyAlignment="1">
      <alignment horizontal="center" vertical="center" wrapText="1"/>
    </xf>
    <xf numFmtId="179" fontId="73" fillId="0" borderId="64" xfId="57" applyNumberFormat="1" applyFont="1" applyBorder="1" applyAlignment="1">
      <alignment horizontal="left" vertical="center" wrapText="1"/>
    </xf>
    <xf numFmtId="0" fontId="73" fillId="0" borderId="64" xfId="57" applyFont="1" applyBorder="1" applyAlignment="1">
      <alignment horizontal="left" vertical="center" wrapText="1"/>
    </xf>
    <xf numFmtId="0" fontId="73" fillId="0" borderId="67" xfId="57" applyFont="1" applyBorder="1" applyAlignment="1">
      <alignment horizontal="left" vertical="center" wrapText="1"/>
    </xf>
    <xf numFmtId="0" fontId="73" fillId="0" borderId="12" xfId="57" applyFont="1" applyBorder="1" applyAlignment="1">
      <alignment horizontal="center" vertical="center"/>
    </xf>
    <xf numFmtId="0" fontId="73" fillId="0" borderId="43" xfId="57" applyFont="1" applyBorder="1" applyAlignment="1">
      <alignment horizontal="center" vertical="center"/>
    </xf>
    <xf numFmtId="0" fontId="73" fillId="0" borderId="10" xfId="57" applyFont="1" applyBorder="1" applyAlignment="1">
      <alignment horizontal="center" vertical="center"/>
    </xf>
    <xf numFmtId="0" fontId="73" fillId="0" borderId="44" xfId="57" applyFont="1" applyBorder="1" applyAlignment="1">
      <alignment horizontal="center" vertical="center"/>
    </xf>
    <xf numFmtId="0" fontId="73" fillId="0" borderId="38" xfId="57" applyFont="1" applyBorder="1" applyAlignment="1">
      <alignment horizontal="center" vertical="center" wrapText="1"/>
    </xf>
    <xf numFmtId="0" fontId="73" fillId="0" borderId="17" xfId="57" applyFont="1" applyBorder="1" applyAlignment="1">
      <alignment horizontal="center" vertical="center" wrapText="1"/>
    </xf>
    <xf numFmtId="0" fontId="73" fillId="0" borderId="12" xfId="57" applyFont="1" applyBorder="1" applyAlignment="1">
      <alignment horizontal="center" vertical="center" wrapText="1"/>
    </xf>
    <xf numFmtId="0" fontId="73" fillId="0" borderId="18" xfId="57" applyFont="1" applyBorder="1" applyAlignment="1">
      <alignment horizontal="center" vertical="center" wrapText="1"/>
    </xf>
    <xf numFmtId="179" fontId="73" fillId="0" borderId="160" xfId="57" applyNumberFormat="1" applyFont="1" applyBorder="1" applyAlignment="1">
      <alignment horizontal="left" vertical="center" shrinkToFit="1"/>
    </xf>
    <xf numFmtId="0" fontId="73" fillId="0" borderId="160" xfId="57" applyFont="1" applyBorder="1" applyAlignment="1">
      <alignment horizontal="left" vertical="center" shrinkToFit="1"/>
    </xf>
    <xf numFmtId="0" fontId="73" fillId="0" borderId="161" xfId="57" applyFont="1" applyBorder="1" applyAlignment="1">
      <alignment horizontal="left" vertical="center" shrinkToFit="1"/>
    </xf>
    <xf numFmtId="0" fontId="81" fillId="24" borderId="21" xfId="57" applyFont="1" applyFill="1" applyBorder="1" applyAlignment="1">
      <alignment horizontal="center" vertical="center"/>
    </xf>
    <xf numFmtId="0" fontId="74" fillId="24" borderId="0" xfId="57" applyFont="1" applyFill="1" applyAlignment="1">
      <alignment horizontal="left" vertical="center" indent="1"/>
    </xf>
    <xf numFmtId="0" fontId="4" fillId="0" borderId="28" xfId="59" applyBorder="1" applyAlignment="1">
      <alignment vertical="center"/>
    </xf>
    <xf numFmtId="0" fontId="4" fillId="0" borderId="17" xfId="59" applyBorder="1" applyAlignment="1">
      <alignment vertical="center"/>
    </xf>
    <xf numFmtId="0" fontId="4" fillId="0" borderId="21" xfId="59" applyBorder="1" applyAlignment="1">
      <alignment horizontal="center" vertical="center"/>
    </xf>
    <xf numFmtId="0" fontId="4" fillId="0" borderId="13" xfId="59" applyBorder="1" applyAlignment="1">
      <alignment horizontal="center" vertical="center"/>
    </xf>
    <xf numFmtId="0" fontId="4" fillId="0" borderId="15" xfId="59" applyBorder="1" applyAlignment="1">
      <alignment horizontal="center" vertical="center"/>
    </xf>
    <xf numFmtId="0" fontId="4" fillId="0" borderId="20" xfId="59" applyBorder="1" applyAlignment="1">
      <alignment horizontal="center" vertical="center"/>
    </xf>
    <xf numFmtId="0" fontId="4" fillId="0" borderId="18" xfId="59" applyBorder="1" applyAlignment="1">
      <alignment horizontal="center" vertical="center"/>
    </xf>
    <xf numFmtId="0" fontId="4" fillId="0" borderId="14" xfId="59" applyBorder="1" applyAlignment="1">
      <alignment horizontal="center" vertical="center"/>
    </xf>
    <xf numFmtId="0" fontId="4" fillId="0" borderId="16" xfId="59" applyBorder="1" applyAlignment="1">
      <alignment horizontal="center" vertical="center"/>
    </xf>
    <xf numFmtId="0" fontId="4" fillId="0" borderId="0" xfId="59" applyAlignment="1">
      <alignment horizontal="center" vertical="center"/>
    </xf>
    <xf numFmtId="0" fontId="4" fillId="0" borderId="17" xfId="59" applyBorder="1" applyAlignment="1">
      <alignment horizontal="center" vertical="center"/>
    </xf>
    <xf numFmtId="0" fontId="4" fillId="0" borderId="12" xfId="59" applyBorder="1" applyAlignment="1">
      <alignment horizontal="center" vertical="center"/>
    </xf>
    <xf numFmtId="0" fontId="4" fillId="24" borderId="61" xfId="53" applyFont="1" applyFill="1" applyBorder="1" applyAlignment="1">
      <alignment horizontal="left" vertical="center" wrapText="1"/>
    </xf>
    <xf numFmtId="0" fontId="4" fillId="24" borderId="42" xfId="53" applyFont="1" applyFill="1" applyBorder="1" applyAlignment="1">
      <alignment horizontal="left" vertical="center" wrapText="1"/>
    </xf>
    <xf numFmtId="0" fontId="4" fillId="24" borderId="61" xfId="53" applyFont="1" applyFill="1" applyBorder="1" applyAlignment="1">
      <alignment horizontal="left" vertical="top" wrapText="1"/>
    </xf>
    <xf numFmtId="0" fontId="4" fillId="24" borderId="42" xfId="53" applyFont="1" applyFill="1" applyBorder="1" applyAlignment="1">
      <alignment horizontal="left" vertical="top" wrapText="1"/>
    </xf>
    <xf numFmtId="0" fontId="4" fillId="24" borderId="153" xfId="53" applyFont="1" applyFill="1" applyBorder="1" applyAlignment="1">
      <alignment horizontal="left" vertical="top" wrapText="1"/>
    </xf>
    <xf numFmtId="0" fontId="4" fillId="24" borderId="55" xfId="53" applyFont="1" applyFill="1" applyBorder="1" applyAlignment="1">
      <alignment horizontal="left" vertical="top" wrapText="1"/>
    </xf>
    <xf numFmtId="0" fontId="90" fillId="24" borderId="0" xfId="53" applyFont="1" applyFill="1" applyAlignment="1">
      <alignment horizontal="center" vertical="center"/>
    </xf>
    <xf numFmtId="0" fontId="4" fillId="24" borderId="213" xfId="53" applyFont="1" applyFill="1" applyBorder="1" applyAlignment="1">
      <alignment horizontal="center" vertical="center" wrapText="1"/>
    </xf>
    <xf numFmtId="0" fontId="4" fillId="24" borderId="215" xfId="53" applyFont="1" applyFill="1" applyBorder="1" applyAlignment="1">
      <alignment horizontal="center" vertical="center" wrapText="1"/>
    </xf>
    <xf numFmtId="0" fontId="4" fillId="24" borderId="185" xfId="53" applyFont="1" applyFill="1" applyBorder="1" applyAlignment="1">
      <alignment horizontal="left" vertical="center" wrapText="1"/>
    </xf>
    <xf numFmtId="0" fontId="4" fillId="24" borderId="41" xfId="53" applyFont="1" applyFill="1" applyBorder="1" applyAlignment="1">
      <alignment horizontal="left" vertical="center" wrapText="1"/>
    </xf>
    <xf numFmtId="0" fontId="89" fillId="24" borderId="14" xfId="53" applyFont="1" applyFill="1" applyBorder="1" applyAlignment="1">
      <alignment horizontal="left"/>
    </xf>
    <xf numFmtId="0" fontId="89" fillId="24" borderId="14" xfId="53" applyFont="1" applyFill="1" applyBorder="1" applyAlignment="1">
      <alignment horizontal="center" vertical="center"/>
    </xf>
    <xf numFmtId="0" fontId="89" fillId="24" borderId="12" xfId="53" applyFont="1" applyFill="1" applyBorder="1" applyAlignment="1">
      <alignment horizontal="center" vertical="center"/>
    </xf>
    <xf numFmtId="0" fontId="91" fillId="24" borderId="12" xfId="53" applyFont="1" applyFill="1" applyBorder="1" applyAlignment="1">
      <alignment horizontal="center"/>
    </xf>
    <xf numFmtId="0" fontId="91" fillId="24" borderId="0" xfId="53" applyFont="1" applyFill="1" applyAlignment="1">
      <alignment horizontal="left" vertical="top"/>
    </xf>
    <xf numFmtId="0" fontId="61" fillId="24" borderId="0" xfId="53" applyFont="1" applyFill="1" applyAlignment="1">
      <alignment horizontal="center" vertical="center"/>
    </xf>
    <xf numFmtId="0" fontId="90" fillId="24" borderId="0" xfId="53" applyFont="1" applyFill="1" applyAlignment="1">
      <alignment horizontal="right"/>
    </xf>
    <xf numFmtId="0" fontId="89" fillId="24" borderId="0" xfId="53" applyFont="1" applyFill="1" applyAlignment="1">
      <alignment horizontal="left" vertical="center"/>
    </xf>
    <xf numFmtId="0" fontId="89" fillId="24" borderId="12" xfId="53" applyFont="1" applyFill="1" applyBorder="1" applyAlignment="1">
      <alignment horizontal="left" vertical="center"/>
    </xf>
    <xf numFmtId="0" fontId="61" fillId="24" borderId="0" xfId="53" applyFont="1" applyFill="1" applyAlignment="1">
      <alignment horizontal="center" vertical="top"/>
    </xf>
    <xf numFmtId="0" fontId="91" fillId="24" borderId="19" xfId="53" applyFont="1" applyFill="1" applyBorder="1" applyAlignment="1">
      <alignment horizontal="left" vertical="center"/>
    </xf>
    <xf numFmtId="0" fontId="91" fillId="24" borderId="10" xfId="53" applyFont="1" applyFill="1" applyBorder="1" applyAlignment="1">
      <alignment horizontal="left" vertical="center"/>
    </xf>
    <xf numFmtId="0" fontId="91" fillId="24" borderId="11" xfId="53" applyFont="1" applyFill="1" applyBorder="1" applyAlignment="1">
      <alignment horizontal="left" vertical="center"/>
    </xf>
  </cellXfs>
  <cellStyles count="6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6"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8" xr:uid="{D9ACB81E-2C27-4698-BBE5-F2F5C5BCC1AB}"/>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2 2" xfId="60" xr:uid="{E29BC2BF-B000-4BA0-A2C1-80982B848E9B}"/>
    <cellStyle name="標準 2 3" xfId="53" xr:uid="{D423F1E0-6AAA-424D-9291-1264E039AE25}"/>
    <cellStyle name="標準 3" xfId="45" xr:uid="{00000000-0005-0000-0000-00002B000000}"/>
    <cellStyle name="標準 3 2" xfId="49" xr:uid="{00000000-0005-0000-0000-00002C000000}"/>
    <cellStyle name="標準 3 3" xfId="59" xr:uid="{1B27954F-3560-4F2B-AD3B-E65637B9351E}"/>
    <cellStyle name="標準 4" xfId="47" xr:uid="{00000000-0005-0000-0000-00002D000000}"/>
    <cellStyle name="標準 4 2" xfId="50" xr:uid="{00000000-0005-0000-0000-00002E000000}"/>
    <cellStyle name="標準 4 3" xfId="55" xr:uid="{1B482388-CCF3-4774-86D6-B6C723EBF6D4}"/>
    <cellStyle name="標準 4 4" xfId="61" xr:uid="{9A4490A1-B81C-45E2-B7EE-2E828DC1FCB7}"/>
    <cellStyle name="標準 5" xfId="51" xr:uid="{00000000-0005-0000-0000-00002F000000}"/>
    <cellStyle name="標準 6" xfId="52" xr:uid="{F241C8DC-D17D-48FF-AA3D-0B21E946FC12}"/>
    <cellStyle name="標準 6 2" xfId="54" xr:uid="{1399DDD7-4CB4-4467-A408-3C5959865226}"/>
    <cellStyle name="標準 7" xfId="57" xr:uid="{CE6702DF-EA5C-47AE-BF65-D367854CD573}"/>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275">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17</xdr:row>
          <xdr:rowOff>0</xdr:rowOff>
        </xdr:from>
        <xdr:to>
          <xdr:col>12</xdr:col>
          <xdr:colOff>238125</xdr:colOff>
          <xdr:row>18</xdr:row>
          <xdr:rowOff>0</xdr:rowOff>
        </xdr:to>
        <xdr:sp macro="" textlink="">
          <xdr:nvSpPr>
            <xdr:cNvPr id="329729" name="Check Box 1" hidden="1">
              <a:extLst>
                <a:ext uri="{63B3BB69-23CF-44E3-9099-C40C66FF867C}">
                  <a14:compatExt spid="_x0000_s329729"/>
                </a:ext>
                <a:ext uri="{FF2B5EF4-FFF2-40B4-BE49-F238E27FC236}">
                  <a16:creationId xmlns:a16="http://schemas.microsoft.com/office/drawing/2014/main" id="{00000000-0008-0000-0700-000001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0</xdr:rowOff>
        </xdr:from>
        <xdr:to>
          <xdr:col>14</xdr:col>
          <xdr:colOff>228600</xdr:colOff>
          <xdr:row>18</xdr:row>
          <xdr:rowOff>0</xdr:rowOff>
        </xdr:to>
        <xdr:sp macro="" textlink="">
          <xdr:nvSpPr>
            <xdr:cNvPr id="329730" name="Check Box 2" hidden="1">
              <a:extLst>
                <a:ext uri="{63B3BB69-23CF-44E3-9099-C40C66FF867C}">
                  <a14:compatExt spid="_x0000_s329730"/>
                </a:ext>
                <a:ext uri="{FF2B5EF4-FFF2-40B4-BE49-F238E27FC236}">
                  <a16:creationId xmlns:a16="http://schemas.microsoft.com/office/drawing/2014/main" id="{00000000-0008-0000-0700-000002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76200</xdr:rowOff>
        </xdr:to>
        <xdr:sp macro="" textlink="">
          <xdr:nvSpPr>
            <xdr:cNvPr id="654337" name="Check Box 1" hidden="1">
              <a:extLst>
                <a:ext uri="{63B3BB69-23CF-44E3-9099-C40C66FF867C}">
                  <a14:compatExt spid="_x0000_s654337"/>
                </a:ext>
                <a:ext uri="{FF2B5EF4-FFF2-40B4-BE49-F238E27FC236}">
                  <a16:creationId xmlns:a16="http://schemas.microsoft.com/office/drawing/2014/main" id="{00000000-0008-0000-0900-000001F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6</xdr:col>
          <xdr:colOff>0</xdr:colOff>
          <xdr:row>8</xdr:row>
          <xdr:rowOff>76200</xdr:rowOff>
        </xdr:to>
        <xdr:sp macro="" textlink="">
          <xdr:nvSpPr>
            <xdr:cNvPr id="654338" name="Check Box 2" hidden="1">
              <a:extLst>
                <a:ext uri="{63B3BB69-23CF-44E3-9099-C40C66FF867C}">
                  <a14:compatExt spid="_x0000_s654338"/>
                </a:ext>
                <a:ext uri="{FF2B5EF4-FFF2-40B4-BE49-F238E27FC236}">
                  <a16:creationId xmlns:a16="http://schemas.microsoft.com/office/drawing/2014/main" id="{00000000-0008-0000-0900-000002F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6</xdr:col>
          <xdr:colOff>0</xdr:colOff>
          <xdr:row>9</xdr:row>
          <xdr:rowOff>76200</xdr:rowOff>
        </xdr:to>
        <xdr:sp macro="" textlink="">
          <xdr:nvSpPr>
            <xdr:cNvPr id="654339" name="Check Box 3" hidden="1">
              <a:extLst>
                <a:ext uri="{63B3BB69-23CF-44E3-9099-C40C66FF867C}">
                  <a14:compatExt spid="_x0000_s654339"/>
                </a:ext>
                <a:ext uri="{FF2B5EF4-FFF2-40B4-BE49-F238E27FC236}">
                  <a16:creationId xmlns:a16="http://schemas.microsoft.com/office/drawing/2014/main" id="{00000000-0008-0000-0900-000003F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76200</xdr:rowOff>
        </xdr:to>
        <xdr:sp macro="" textlink="">
          <xdr:nvSpPr>
            <xdr:cNvPr id="654340" name="Check Box 4" hidden="1">
              <a:extLst>
                <a:ext uri="{63B3BB69-23CF-44E3-9099-C40C66FF867C}">
                  <a14:compatExt spid="_x0000_s654340"/>
                </a:ext>
                <a:ext uri="{FF2B5EF4-FFF2-40B4-BE49-F238E27FC236}">
                  <a16:creationId xmlns:a16="http://schemas.microsoft.com/office/drawing/2014/main" id="{00000000-0008-0000-0900-000004F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6</xdr:col>
          <xdr:colOff>0</xdr:colOff>
          <xdr:row>11</xdr:row>
          <xdr:rowOff>114300</xdr:rowOff>
        </xdr:to>
        <xdr:sp macro="" textlink="">
          <xdr:nvSpPr>
            <xdr:cNvPr id="654341" name="Check Box 5" hidden="1">
              <a:extLst>
                <a:ext uri="{63B3BB69-23CF-44E3-9099-C40C66FF867C}">
                  <a14:compatExt spid="_x0000_s654341"/>
                </a:ext>
                <a:ext uri="{FF2B5EF4-FFF2-40B4-BE49-F238E27FC236}">
                  <a16:creationId xmlns:a16="http://schemas.microsoft.com/office/drawing/2014/main" id="{00000000-0008-0000-0900-000005F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6</xdr:col>
          <xdr:colOff>0</xdr:colOff>
          <xdr:row>12</xdr:row>
          <xdr:rowOff>76200</xdr:rowOff>
        </xdr:to>
        <xdr:sp macro="" textlink="">
          <xdr:nvSpPr>
            <xdr:cNvPr id="654342" name="Check Box 6" hidden="1">
              <a:extLst>
                <a:ext uri="{63B3BB69-23CF-44E3-9099-C40C66FF867C}">
                  <a14:compatExt spid="_x0000_s654342"/>
                </a:ext>
                <a:ext uri="{FF2B5EF4-FFF2-40B4-BE49-F238E27FC236}">
                  <a16:creationId xmlns:a16="http://schemas.microsoft.com/office/drawing/2014/main" id="{00000000-0008-0000-0900-000006F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6</xdr:col>
          <xdr:colOff>0</xdr:colOff>
          <xdr:row>13</xdr:row>
          <xdr:rowOff>114300</xdr:rowOff>
        </xdr:to>
        <xdr:sp macro="" textlink="">
          <xdr:nvSpPr>
            <xdr:cNvPr id="654343" name="Check Box 7" hidden="1">
              <a:extLst>
                <a:ext uri="{63B3BB69-23CF-44E3-9099-C40C66FF867C}">
                  <a14:compatExt spid="_x0000_s654343"/>
                </a:ext>
                <a:ext uri="{FF2B5EF4-FFF2-40B4-BE49-F238E27FC236}">
                  <a16:creationId xmlns:a16="http://schemas.microsoft.com/office/drawing/2014/main" id="{00000000-0008-0000-0900-000007F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6</xdr:col>
          <xdr:colOff>0</xdr:colOff>
          <xdr:row>14</xdr:row>
          <xdr:rowOff>76200</xdr:rowOff>
        </xdr:to>
        <xdr:sp macro="" textlink="">
          <xdr:nvSpPr>
            <xdr:cNvPr id="654344" name="Check Box 8" hidden="1">
              <a:extLst>
                <a:ext uri="{63B3BB69-23CF-44E3-9099-C40C66FF867C}">
                  <a14:compatExt spid="_x0000_s654344"/>
                </a:ext>
                <a:ext uri="{FF2B5EF4-FFF2-40B4-BE49-F238E27FC236}">
                  <a16:creationId xmlns:a16="http://schemas.microsoft.com/office/drawing/2014/main" id="{00000000-0008-0000-0900-000008F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228600</xdr:rowOff>
        </xdr:from>
        <xdr:to>
          <xdr:col>6</xdr:col>
          <xdr:colOff>0</xdr:colOff>
          <xdr:row>15</xdr:row>
          <xdr:rowOff>76200</xdr:rowOff>
        </xdr:to>
        <xdr:sp macro="" textlink="">
          <xdr:nvSpPr>
            <xdr:cNvPr id="654345" name="Check Box 9" hidden="1">
              <a:extLst>
                <a:ext uri="{63B3BB69-23CF-44E3-9099-C40C66FF867C}">
                  <a14:compatExt spid="_x0000_s654345"/>
                </a:ext>
                <a:ext uri="{FF2B5EF4-FFF2-40B4-BE49-F238E27FC236}">
                  <a16:creationId xmlns:a16="http://schemas.microsoft.com/office/drawing/2014/main" id="{00000000-0008-0000-0900-000009F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38100</xdr:rowOff>
        </xdr:from>
        <xdr:to>
          <xdr:col>6</xdr:col>
          <xdr:colOff>0</xdr:colOff>
          <xdr:row>16</xdr:row>
          <xdr:rowOff>38100</xdr:rowOff>
        </xdr:to>
        <xdr:sp macro="" textlink="">
          <xdr:nvSpPr>
            <xdr:cNvPr id="654346" name="Check Box 10" hidden="1">
              <a:extLst>
                <a:ext uri="{63B3BB69-23CF-44E3-9099-C40C66FF867C}">
                  <a14:compatExt spid="_x0000_s654346"/>
                </a:ext>
                <a:ext uri="{FF2B5EF4-FFF2-40B4-BE49-F238E27FC236}">
                  <a16:creationId xmlns:a16="http://schemas.microsoft.com/office/drawing/2014/main" id="{00000000-0008-0000-0900-00000AF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76200</xdr:rowOff>
        </xdr:from>
        <xdr:to>
          <xdr:col>6</xdr:col>
          <xdr:colOff>0</xdr:colOff>
          <xdr:row>16</xdr:row>
          <xdr:rowOff>457200</xdr:rowOff>
        </xdr:to>
        <xdr:sp macro="" textlink="">
          <xdr:nvSpPr>
            <xdr:cNvPr id="654347" name="Check Box 11" hidden="1">
              <a:extLst>
                <a:ext uri="{63B3BB69-23CF-44E3-9099-C40C66FF867C}">
                  <a14:compatExt spid="_x0000_s654347"/>
                </a:ext>
                <a:ext uri="{FF2B5EF4-FFF2-40B4-BE49-F238E27FC236}">
                  <a16:creationId xmlns:a16="http://schemas.microsoft.com/office/drawing/2014/main" id="{00000000-0008-0000-0900-00000BF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114300</xdr:rowOff>
        </xdr:from>
        <xdr:to>
          <xdr:col>4</xdr:col>
          <xdr:colOff>38100</xdr:colOff>
          <xdr:row>16</xdr:row>
          <xdr:rowOff>457200</xdr:rowOff>
        </xdr:to>
        <xdr:sp macro="" textlink="">
          <xdr:nvSpPr>
            <xdr:cNvPr id="654348" name="Check Box 12" hidden="1">
              <a:extLst>
                <a:ext uri="{63B3BB69-23CF-44E3-9099-C40C66FF867C}">
                  <a14:compatExt spid="_x0000_s654348"/>
                </a:ext>
                <a:ext uri="{FF2B5EF4-FFF2-40B4-BE49-F238E27FC236}">
                  <a16:creationId xmlns:a16="http://schemas.microsoft.com/office/drawing/2014/main" id="{00000000-0008-0000-0900-00000CF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654349" name="Check Box 13" hidden="1">
              <a:extLst>
                <a:ext uri="{63B3BB69-23CF-44E3-9099-C40C66FF867C}">
                  <a14:compatExt spid="_x0000_s654349"/>
                </a:ext>
                <a:ext uri="{FF2B5EF4-FFF2-40B4-BE49-F238E27FC236}">
                  <a16:creationId xmlns:a16="http://schemas.microsoft.com/office/drawing/2014/main" id="{00000000-0008-0000-0900-00000DF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654350" name="Check Box 14" hidden="1">
              <a:extLst>
                <a:ext uri="{63B3BB69-23CF-44E3-9099-C40C66FF867C}">
                  <a14:compatExt spid="_x0000_s654350"/>
                </a:ext>
                <a:ext uri="{FF2B5EF4-FFF2-40B4-BE49-F238E27FC236}">
                  <a16:creationId xmlns:a16="http://schemas.microsoft.com/office/drawing/2014/main" id="{00000000-0008-0000-0900-00000EF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654351" name="Check Box 15" hidden="1">
              <a:extLst>
                <a:ext uri="{63B3BB69-23CF-44E3-9099-C40C66FF867C}">
                  <a14:compatExt spid="_x0000_s654351"/>
                </a:ext>
                <a:ext uri="{FF2B5EF4-FFF2-40B4-BE49-F238E27FC236}">
                  <a16:creationId xmlns:a16="http://schemas.microsoft.com/office/drawing/2014/main" id="{00000000-0008-0000-0900-00000FF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654352" name="Check Box 16" hidden="1">
              <a:extLst>
                <a:ext uri="{63B3BB69-23CF-44E3-9099-C40C66FF867C}">
                  <a14:compatExt spid="_x0000_s654352"/>
                </a:ext>
                <a:ext uri="{FF2B5EF4-FFF2-40B4-BE49-F238E27FC236}">
                  <a16:creationId xmlns:a16="http://schemas.microsoft.com/office/drawing/2014/main" id="{00000000-0008-0000-0900-000010F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654353" name="Check Box 17" hidden="1">
              <a:extLst>
                <a:ext uri="{63B3BB69-23CF-44E3-9099-C40C66FF867C}">
                  <a14:compatExt spid="_x0000_s654353"/>
                </a:ext>
                <a:ext uri="{FF2B5EF4-FFF2-40B4-BE49-F238E27FC236}">
                  <a16:creationId xmlns:a16="http://schemas.microsoft.com/office/drawing/2014/main" id="{00000000-0008-0000-0900-000011F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B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C00-000002000000}"/>
            </a:ext>
          </a:extLst>
        </xdr:cNvPr>
        <xdr:cNvSpPr/>
      </xdr:nvSpPr>
      <xdr:spPr>
        <a:xfrm>
          <a:off x="5372100"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72</xdr:row>
      <xdr:rowOff>38100</xdr:rowOff>
    </xdr:from>
    <xdr:to>
      <xdr:col>15</xdr:col>
      <xdr:colOff>276225</xdr:colOff>
      <xdr:row>81</xdr:row>
      <xdr:rowOff>95250</xdr:rowOff>
    </xdr:to>
    <xdr:sp macro="" textlink="">
      <xdr:nvSpPr>
        <xdr:cNvPr id="3" name="正方形/長方形 2">
          <a:extLst>
            <a:ext uri="{FF2B5EF4-FFF2-40B4-BE49-F238E27FC236}">
              <a16:creationId xmlns:a16="http://schemas.microsoft.com/office/drawing/2014/main" id="{00000000-0008-0000-0C00-000003000000}"/>
            </a:ext>
          </a:extLst>
        </xdr:cNvPr>
        <xdr:cNvSpPr/>
      </xdr:nvSpPr>
      <xdr:spPr>
        <a:xfrm>
          <a:off x="228600" y="165163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28155;&#20184;&#26360;&#39006;&#315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夜間対応型訪問介護"/>
      <sheetName val="シフト記号表"/>
      <sheetName val="記入方法"/>
      <sheetName val="認知症対応型通所"/>
      <sheetName val="シフト記号表（勤務時間帯）"/>
      <sheetName val="記入方法 (2)"/>
      <sheetName val="小多機（1枚用）"/>
      <sheetName val="シフト記号表（勤務時間帯） (2)"/>
      <sheetName val="記入方法 (3)"/>
      <sheetName val="認知症対応型共同生活介護"/>
      <sheetName val="シフト記号表（勤務時間帯） (3)"/>
      <sheetName val="記入方法 (4)"/>
      <sheetName val="特定施設入居者生活介護"/>
      <sheetName val="シフト記号表 (2)"/>
      <sheetName val="記入方法 (5)"/>
      <sheetName val="（従来型）"/>
      <sheetName val="シフト記号表 (4)"/>
      <sheetName val="（従来型）記入方法"/>
      <sheetName val="（ユニット型）"/>
      <sheetName val="シフト記号表 (5)"/>
      <sheetName val="（ユニット型）記入方法"/>
      <sheetName val="定期巡回・随時対応型"/>
      <sheetName val="シフト記号表 (3)"/>
      <sheetName val="記入方法 (6)"/>
      <sheetName val="看多機"/>
      <sheetName val="シフト記号表（勤務時間帯） (4)"/>
      <sheetName val="記入方法 (7)"/>
      <sheetName val="地密通所"/>
      <sheetName val="シフト記号表（勤務時間帯） (5)"/>
      <sheetName val="記入方法 (8)"/>
      <sheetName val="療養通所"/>
      <sheetName val="シフト記号表（勤務時間帯） (6)"/>
      <sheetName val="記入方法 (9)"/>
      <sheetName val="居宅介護支援"/>
      <sheetName val="記入方法 (10)"/>
      <sheetName val="標準様式２"/>
      <sheetName val="標準様式３"/>
      <sheetName val="標準様式４"/>
      <sheetName val="標準様式５"/>
      <sheetName val="標準様式６"/>
      <sheetName val="別紙① "/>
      <sheetName val="別紙②"/>
      <sheetName val="別紙③"/>
      <sheetName val="別紙④"/>
      <sheetName val="標準様式７"/>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3.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10.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tabColor theme="0"/>
    <pageSetUpPr fitToPage="1"/>
  </sheetPr>
  <dimension ref="A1:AJ58"/>
  <sheetViews>
    <sheetView showGridLines="0" view="pageBreakPreview" zoomScaleNormal="100" zoomScaleSheetLayoutView="100" workbookViewId="0">
      <selection activeCell="D16" sqref="D16:E17"/>
    </sheetView>
  </sheetViews>
  <sheetFormatPr defaultColWidth="2.875" defaultRowHeight="14.85" customHeight="1" x14ac:dyDescent="0.15"/>
  <cols>
    <col min="1" max="1" width="4.5" style="9" customWidth="1"/>
    <col min="2" max="22" width="2.875" style="9"/>
    <col min="23" max="23" width="3.875" style="9" customWidth="1"/>
    <col min="24" max="36" width="3.5" style="9" customWidth="1"/>
    <col min="37" max="16384" width="2.875" style="9"/>
  </cols>
  <sheetData>
    <row r="1" spans="1:36" ht="14.85" customHeight="1" x14ac:dyDescent="0.15">
      <c r="A1" s="9" t="s">
        <v>202</v>
      </c>
      <c r="N1" s="10"/>
      <c r="W1" s="11"/>
      <c r="X1" s="11"/>
      <c r="Y1" s="11"/>
      <c r="Z1" s="11"/>
      <c r="AA1" s="11"/>
      <c r="AB1" s="11"/>
      <c r="AC1" s="11"/>
      <c r="AD1" s="11"/>
      <c r="AE1" s="11"/>
      <c r="AF1" s="11"/>
      <c r="AG1" s="11"/>
      <c r="AH1" s="11"/>
      <c r="AI1" s="11"/>
      <c r="AJ1" s="11"/>
    </row>
    <row r="2" spans="1:36" ht="14.85" customHeight="1" x14ac:dyDescent="0.15">
      <c r="W2" s="11"/>
      <c r="X2" s="11"/>
      <c r="Y2" s="11"/>
      <c r="Z2" s="11"/>
      <c r="AA2" s="11"/>
      <c r="AB2" s="11"/>
      <c r="AC2" s="11"/>
      <c r="AD2" s="11"/>
      <c r="AE2" s="11"/>
      <c r="AF2" s="11"/>
      <c r="AG2" s="11"/>
      <c r="AH2" s="11"/>
      <c r="AI2" s="11"/>
      <c r="AJ2" s="11"/>
    </row>
    <row r="3" spans="1:36" ht="14.85" customHeight="1" x14ac:dyDescent="0.15">
      <c r="E3" s="9" t="s">
        <v>203</v>
      </c>
      <c r="V3" s="14"/>
      <c r="W3" s="14"/>
      <c r="X3" s="14"/>
      <c r="Y3" s="14"/>
      <c r="Z3" s="14"/>
      <c r="AA3" s="14"/>
      <c r="AB3" s="14"/>
      <c r="AC3" s="14"/>
      <c r="AD3" s="14"/>
      <c r="AE3" s="14"/>
      <c r="AF3" s="14"/>
      <c r="AG3" s="14"/>
      <c r="AH3" s="14"/>
      <c r="AI3" s="14"/>
      <c r="AJ3" s="14"/>
    </row>
    <row r="4" spans="1:36" ht="14.85" customHeight="1" x14ac:dyDescent="0.15">
      <c r="E4" s="9" t="s">
        <v>204</v>
      </c>
      <c r="V4" s="14"/>
      <c r="W4" s="14"/>
      <c r="X4" s="14"/>
      <c r="Y4" s="14"/>
      <c r="Z4" s="14"/>
      <c r="AA4" s="14"/>
      <c r="AB4" s="14"/>
      <c r="AC4" s="14"/>
      <c r="AD4" s="14"/>
      <c r="AE4" s="14"/>
      <c r="AF4" s="14"/>
      <c r="AG4" s="14"/>
      <c r="AH4" s="14"/>
      <c r="AI4" s="14"/>
      <c r="AJ4" s="14"/>
    </row>
    <row r="5" spans="1:36" ht="14.85" customHeight="1" x14ac:dyDescent="0.15">
      <c r="E5" s="9" t="s">
        <v>205</v>
      </c>
    </row>
    <row r="6" spans="1:36" ht="14.85" customHeight="1" x14ac:dyDescent="0.15">
      <c r="E6" s="9" t="s">
        <v>206</v>
      </c>
    </row>
    <row r="7" spans="1:36" ht="14.85" customHeight="1" x14ac:dyDescent="0.15">
      <c r="A7" s="512" t="s">
        <v>207</v>
      </c>
      <c r="B7" s="512"/>
      <c r="C7" s="512"/>
      <c r="D7" s="512"/>
      <c r="E7" s="512"/>
      <c r="F7" s="512"/>
      <c r="G7" s="512"/>
      <c r="H7" s="512"/>
      <c r="I7" s="512"/>
      <c r="J7" s="512"/>
      <c r="K7" s="512"/>
      <c r="L7" s="512"/>
      <c r="M7" s="512"/>
      <c r="N7" s="512"/>
      <c r="O7" s="512"/>
      <c r="P7" s="512"/>
      <c r="Q7" s="512"/>
      <c r="R7" s="512"/>
      <c r="S7" s="512"/>
      <c r="T7" s="512"/>
      <c r="U7" s="512"/>
      <c r="V7" s="512"/>
      <c r="W7" s="512"/>
      <c r="X7" s="512"/>
      <c r="Y7" s="512"/>
      <c r="Z7" s="512"/>
      <c r="AA7" s="512"/>
      <c r="AB7" s="512"/>
      <c r="AC7" s="512"/>
      <c r="AD7" s="512"/>
      <c r="AE7" s="512"/>
      <c r="AF7" s="512"/>
      <c r="AG7" s="512"/>
      <c r="AH7" s="512"/>
      <c r="AI7" s="512"/>
      <c r="AJ7" s="512"/>
    </row>
    <row r="8" spans="1:36" ht="14.85" customHeight="1" x14ac:dyDescent="0.15">
      <c r="G8" s="11"/>
      <c r="H8" s="11"/>
      <c r="I8" s="11"/>
      <c r="J8" s="11"/>
      <c r="K8" s="11"/>
      <c r="L8" s="11"/>
      <c r="M8" s="11"/>
      <c r="N8" s="11"/>
      <c r="O8" s="11"/>
      <c r="P8" s="11"/>
      <c r="Q8" s="11"/>
      <c r="R8" s="11"/>
    </row>
    <row r="9" spans="1:36" ht="14.85" customHeight="1" x14ac:dyDescent="0.15">
      <c r="D9" s="11"/>
      <c r="F9" s="11"/>
      <c r="G9" s="11"/>
      <c r="H9" s="11"/>
      <c r="I9" s="11"/>
      <c r="J9" s="11"/>
      <c r="K9" s="11"/>
      <c r="AB9" s="512"/>
      <c r="AC9" s="512"/>
      <c r="AD9" s="9" t="s">
        <v>1</v>
      </c>
      <c r="AE9" s="512"/>
      <c r="AF9" s="512"/>
      <c r="AG9" s="9" t="s">
        <v>2</v>
      </c>
      <c r="AH9" s="512"/>
      <c r="AI9" s="512"/>
      <c r="AJ9" s="9" t="s">
        <v>3</v>
      </c>
    </row>
    <row r="10" spans="1:36" ht="14.85" customHeight="1" x14ac:dyDescent="0.15">
      <c r="A10" s="513"/>
      <c r="B10" s="513"/>
      <c r="C10" s="513"/>
      <c r="D10" s="513"/>
      <c r="E10" s="513"/>
      <c r="F10" s="512" t="s">
        <v>123</v>
      </c>
      <c r="G10" s="512"/>
      <c r="H10" s="512"/>
      <c r="I10" s="512"/>
      <c r="J10" s="512"/>
      <c r="K10" s="512"/>
    </row>
    <row r="11" spans="1:36" ht="18" customHeight="1" x14ac:dyDescent="0.15">
      <c r="A11" s="513"/>
      <c r="B11" s="513"/>
      <c r="C11" s="513"/>
      <c r="D11" s="513"/>
      <c r="E11" s="513"/>
      <c r="F11" s="512"/>
      <c r="G11" s="512"/>
      <c r="H11" s="512"/>
      <c r="I11" s="512"/>
      <c r="J11" s="512"/>
      <c r="K11" s="512"/>
      <c r="P11" s="486" t="s">
        <v>38</v>
      </c>
      <c r="Q11" s="486"/>
      <c r="R11" s="486"/>
      <c r="S11" s="16"/>
      <c r="T11" s="487"/>
      <c r="U11" s="487"/>
      <c r="V11" s="487"/>
      <c r="W11" s="487"/>
      <c r="X11" s="487"/>
      <c r="Y11" s="487"/>
      <c r="Z11" s="487"/>
      <c r="AA11" s="487"/>
      <c r="AB11" s="487"/>
      <c r="AC11" s="487"/>
      <c r="AD11" s="487"/>
      <c r="AE11" s="487"/>
      <c r="AF11" s="487"/>
      <c r="AG11" s="487"/>
      <c r="AH11" s="487"/>
      <c r="AI11" s="487"/>
      <c r="AJ11" s="487"/>
    </row>
    <row r="12" spans="1:36" ht="18" customHeight="1" x14ac:dyDescent="0.15">
      <c r="C12" s="11"/>
      <c r="D12" s="11"/>
      <c r="E12" s="11"/>
      <c r="F12" s="11"/>
      <c r="G12" s="11"/>
      <c r="H12" s="11"/>
      <c r="I12" s="11"/>
      <c r="J12" s="11"/>
      <c r="K12" s="11"/>
      <c r="P12" s="486"/>
      <c r="Q12" s="486"/>
      <c r="R12" s="486"/>
      <c r="S12" s="16"/>
      <c r="T12" s="487"/>
      <c r="U12" s="487"/>
      <c r="V12" s="487"/>
      <c r="W12" s="487"/>
      <c r="X12" s="487"/>
      <c r="Y12" s="487"/>
      <c r="Z12" s="487"/>
      <c r="AA12" s="487"/>
      <c r="AB12" s="487"/>
      <c r="AC12" s="487"/>
      <c r="AD12" s="487"/>
      <c r="AE12" s="487"/>
      <c r="AF12" s="487"/>
      <c r="AG12" s="487"/>
      <c r="AH12" s="487"/>
      <c r="AI12" s="487"/>
      <c r="AJ12" s="487"/>
    </row>
    <row r="13" spans="1:36" ht="18" customHeight="1" x14ac:dyDescent="0.15">
      <c r="C13" s="11"/>
      <c r="D13" s="11"/>
      <c r="E13" s="11"/>
      <c r="F13" s="11"/>
      <c r="G13" s="11"/>
      <c r="H13" s="11"/>
      <c r="I13" s="11"/>
      <c r="J13" s="11"/>
      <c r="K13" s="11"/>
      <c r="M13" s="16" t="s">
        <v>5</v>
      </c>
      <c r="P13" s="486" t="s">
        <v>39</v>
      </c>
      <c r="Q13" s="486"/>
      <c r="R13" s="486"/>
      <c r="S13" s="16"/>
      <c r="T13" s="487"/>
      <c r="U13" s="487"/>
      <c r="V13" s="487"/>
      <c r="W13" s="487"/>
      <c r="X13" s="487"/>
      <c r="Y13" s="487"/>
      <c r="Z13" s="487"/>
      <c r="AA13" s="487"/>
      <c r="AB13" s="487"/>
      <c r="AC13" s="487"/>
      <c r="AD13" s="487"/>
      <c r="AE13" s="487"/>
      <c r="AF13" s="487"/>
      <c r="AG13" s="487"/>
      <c r="AH13" s="487"/>
      <c r="AI13" s="487"/>
      <c r="AJ13" s="487"/>
    </row>
    <row r="14" spans="1:36" ht="18" customHeight="1" x14ac:dyDescent="0.15">
      <c r="C14" s="11"/>
      <c r="D14" s="11"/>
      <c r="E14" s="11"/>
      <c r="F14" s="11"/>
      <c r="G14" s="11"/>
      <c r="H14" s="11"/>
      <c r="I14" s="11"/>
      <c r="J14" s="11"/>
      <c r="K14" s="11"/>
      <c r="P14" s="486"/>
      <c r="Q14" s="486"/>
      <c r="R14" s="486"/>
      <c r="S14" s="16"/>
      <c r="T14" s="487"/>
      <c r="U14" s="487"/>
      <c r="V14" s="487"/>
      <c r="W14" s="487"/>
      <c r="X14" s="487"/>
      <c r="Y14" s="487"/>
      <c r="Z14" s="487"/>
      <c r="AA14" s="487"/>
      <c r="AB14" s="487"/>
      <c r="AC14" s="487"/>
      <c r="AD14" s="487"/>
      <c r="AE14" s="487"/>
      <c r="AF14" s="487"/>
      <c r="AG14" s="487"/>
      <c r="AH14" s="487"/>
      <c r="AI14" s="487"/>
      <c r="AJ14" s="487"/>
    </row>
    <row r="15" spans="1:36" ht="18" customHeight="1" x14ac:dyDescent="0.15">
      <c r="C15" s="11"/>
      <c r="D15" s="11"/>
      <c r="E15" s="11"/>
      <c r="F15" s="11"/>
      <c r="G15" s="11"/>
      <c r="H15" s="11"/>
      <c r="I15" s="11"/>
      <c r="J15" s="11"/>
      <c r="K15" s="11"/>
      <c r="P15" s="486" t="s">
        <v>124</v>
      </c>
      <c r="Q15" s="486"/>
      <c r="R15" s="486"/>
      <c r="S15" s="486"/>
      <c r="T15" s="486"/>
      <c r="U15" s="486"/>
      <c r="V15" s="487"/>
      <c r="W15" s="487"/>
      <c r="X15" s="487"/>
      <c r="Y15" s="487"/>
      <c r="Z15" s="487"/>
      <c r="AA15" s="487"/>
      <c r="AB15" s="487"/>
      <c r="AC15" s="487"/>
      <c r="AD15" s="487"/>
      <c r="AE15" s="487"/>
      <c r="AF15" s="487"/>
      <c r="AG15" s="487"/>
      <c r="AH15" s="487"/>
      <c r="AI15" s="487"/>
      <c r="AJ15" s="487"/>
    </row>
    <row r="16" spans="1:36" ht="18" customHeight="1" x14ac:dyDescent="0.15">
      <c r="C16" s="11"/>
      <c r="D16" s="11"/>
      <c r="E16" s="11"/>
      <c r="F16" s="11"/>
      <c r="G16" s="11"/>
      <c r="H16" s="11"/>
      <c r="I16" s="11"/>
      <c r="J16" s="11"/>
      <c r="K16" s="11"/>
      <c r="P16" s="486"/>
      <c r="Q16" s="486"/>
      <c r="R16" s="486"/>
      <c r="S16" s="486"/>
      <c r="T16" s="486"/>
      <c r="U16" s="486"/>
      <c r="V16" s="487"/>
      <c r="W16" s="487"/>
      <c r="X16" s="487"/>
      <c r="Y16" s="487"/>
      <c r="Z16" s="487"/>
      <c r="AA16" s="487"/>
      <c r="AB16" s="487"/>
      <c r="AC16" s="487"/>
      <c r="AD16" s="487"/>
      <c r="AE16" s="487"/>
      <c r="AF16" s="487"/>
      <c r="AG16" s="487"/>
      <c r="AH16" s="487"/>
      <c r="AI16" s="487"/>
      <c r="AJ16" s="487"/>
    </row>
    <row r="17" spans="1:36" ht="14.85" customHeight="1" x14ac:dyDescent="0.15">
      <c r="B17" s="9" t="s">
        <v>208</v>
      </c>
    </row>
    <row r="19" spans="1:36" ht="14.45" customHeight="1" x14ac:dyDescent="0.15">
      <c r="U19" s="488" t="s">
        <v>119</v>
      </c>
      <c r="V19" s="489"/>
      <c r="W19" s="490"/>
      <c r="X19" s="36"/>
      <c r="Y19" s="37"/>
      <c r="Z19" s="37"/>
      <c r="AA19" s="37"/>
      <c r="AB19" s="37"/>
      <c r="AC19" s="37"/>
      <c r="AD19" s="37"/>
      <c r="AE19" s="37"/>
      <c r="AF19" s="37"/>
      <c r="AG19" s="37"/>
      <c r="AH19" s="129"/>
      <c r="AI19" s="129"/>
      <c r="AJ19" s="130"/>
    </row>
    <row r="20" spans="1:36" ht="14.85" customHeight="1" x14ac:dyDescent="0.15">
      <c r="A20" s="491" t="s">
        <v>7</v>
      </c>
      <c r="B20" s="148" t="s">
        <v>8</v>
      </c>
      <c r="C20" s="149"/>
      <c r="D20" s="149"/>
      <c r="E20" s="149"/>
      <c r="F20" s="149"/>
      <c r="G20" s="150"/>
      <c r="H20" s="462"/>
      <c r="I20" s="463"/>
      <c r="J20" s="463"/>
      <c r="K20" s="463"/>
      <c r="L20" s="463"/>
      <c r="M20" s="463"/>
      <c r="N20" s="463"/>
      <c r="O20" s="463"/>
      <c r="P20" s="463"/>
      <c r="Q20" s="463"/>
      <c r="R20" s="463"/>
      <c r="S20" s="463"/>
      <c r="T20" s="463"/>
      <c r="U20" s="463"/>
      <c r="V20" s="463"/>
      <c r="W20" s="463"/>
      <c r="X20" s="463"/>
      <c r="Y20" s="463"/>
      <c r="Z20" s="463"/>
      <c r="AA20" s="463"/>
      <c r="AB20" s="463"/>
      <c r="AC20" s="463"/>
      <c r="AD20" s="463"/>
      <c r="AE20" s="463"/>
      <c r="AF20" s="463"/>
      <c r="AG20" s="463"/>
      <c r="AH20" s="463"/>
      <c r="AI20" s="463"/>
      <c r="AJ20" s="464"/>
    </row>
    <row r="21" spans="1:36" ht="27.75" customHeight="1" x14ac:dyDescent="0.15">
      <c r="A21" s="492"/>
      <c r="B21" s="170" t="s">
        <v>209</v>
      </c>
      <c r="C21" s="171"/>
      <c r="D21" s="171"/>
      <c r="E21" s="171"/>
      <c r="F21" s="171"/>
      <c r="G21" s="171"/>
      <c r="H21" s="493"/>
      <c r="I21" s="494"/>
      <c r="J21" s="494"/>
      <c r="K21" s="494"/>
      <c r="L21" s="494"/>
      <c r="M21" s="494"/>
      <c r="N21" s="494"/>
      <c r="O21" s="494"/>
      <c r="P21" s="494"/>
      <c r="Q21" s="494"/>
      <c r="R21" s="494"/>
      <c r="S21" s="494"/>
      <c r="T21" s="494"/>
      <c r="U21" s="494"/>
      <c r="V21" s="494"/>
      <c r="W21" s="494"/>
      <c r="X21" s="494"/>
      <c r="Y21" s="494"/>
      <c r="Z21" s="494"/>
      <c r="AA21" s="494"/>
      <c r="AB21" s="494"/>
      <c r="AC21" s="494"/>
      <c r="AD21" s="494"/>
      <c r="AE21" s="494"/>
      <c r="AF21" s="494"/>
      <c r="AG21" s="494"/>
      <c r="AH21" s="494"/>
      <c r="AI21" s="494"/>
      <c r="AJ21" s="495"/>
    </row>
    <row r="22" spans="1:36" ht="14.25" customHeight="1" x14ac:dyDescent="0.15">
      <c r="A22" s="492"/>
      <c r="B22" s="456" t="s">
        <v>10</v>
      </c>
      <c r="C22" s="451"/>
      <c r="D22" s="451"/>
      <c r="E22" s="451"/>
      <c r="F22" s="451"/>
      <c r="G22" s="452"/>
      <c r="H22" s="476" t="s">
        <v>11</v>
      </c>
      <c r="I22" s="477"/>
      <c r="J22" s="477"/>
      <c r="K22" s="477"/>
      <c r="L22" s="478"/>
      <c r="M22" s="478"/>
      <c r="N22" s="141" t="s">
        <v>12</v>
      </c>
      <c r="O22" s="478"/>
      <c r="P22" s="478"/>
      <c r="Q22" s="17" t="s">
        <v>13</v>
      </c>
      <c r="R22" s="477"/>
      <c r="S22" s="477"/>
      <c r="T22" s="477"/>
      <c r="U22" s="477"/>
      <c r="V22" s="477"/>
      <c r="W22" s="477"/>
      <c r="X22" s="477"/>
      <c r="Y22" s="477"/>
      <c r="Z22" s="477"/>
      <c r="AA22" s="477"/>
      <c r="AB22" s="477"/>
      <c r="AC22" s="477"/>
      <c r="AD22" s="477"/>
      <c r="AE22" s="477"/>
      <c r="AF22" s="477"/>
      <c r="AG22" s="477"/>
      <c r="AH22" s="477"/>
      <c r="AI22" s="477"/>
      <c r="AJ22" s="479"/>
    </row>
    <row r="23" spans="1:36" ht="14.25" customHeight="1" x14ac:dyDescent="0.15">
      <c r="A23" s="492"/>
      <c r="B23" s="496"/>
      <c r="C23" s="474"/>
      <c r="D23" s="474"/>
      <c r="E23" s="474"/>
      <c r="F23" s="474"/>
      <c r="G23" s="475"/>
      <c r="H23" s="480"/>
      <c r="I23" s="481"/>
      <c r="J23" s="481"/>
      <c r="K23" s="481"/>
      <c r="L23" s="139" t="s">
        <v>14</v>
      </c>
      <c r="M23" s="139" t="s">
        <v>15</v>
      </c>
      <c r="N23" s="481"/>
      <c r="O23" s="481"/>
      <c r="P23" s="481"/>
      <c r="Q23" s="481"/>
      <c r="R23" s="481"/>
      <c r="S23" s="481"/>
      <c r="T23" s="481"/>
      <c r="U23" s="481"/>
      <c r="V23" s="139" t="s">
        <v>16</v>
      </c>
      <c r="W23" s="139" t="s">
        <v>17</v>
      </c>
      <c r="X23" s="481"/>
      <c r="Y23" s="481"/>
      <c r="Z23" s="481"/>
      <c r="AA23" s="481"/>
      <c r="AB23" s="481"/>
      <c r="AC23" s="481"/>
      <c r="AD23" s="481"/>
      <c r="AE23" s="481"/>
      <c r="AF23" s="481"/>
      <c r="AG23" s="481"/>
      <c r="AH23" s="481"/>
      <c r="AI23" s="481"/>
      <c r="AJ23" s="482"/>
    </row>
    <row r="24" spans="1:36" ht="14.25" customHeight="1" x14ac:dyDescent="0.15">
      <c r="A24" s="492"/>
      <c r="B24" s="473"/>
      <c r="C24" s="474"/>
      <c r="D24" s="474"/>
      <c r="E24" s="474"/>
      <c r="F24" s="474"/>
      <c r="G24" s="475"/>
      <c r="H24" s="480"/>
      <c r="I24" s="481"/>
      <c r="J24" s="481"/>
      <c r="K24" s="481"/>
      <c r="L24" s="139" t="s">
        <v>18</v>
      </c>
      <c r="M24" s="139" t="s">
        <v>19</v>
      </c>
      <c r="N24" s="481"/>
      <c r="O24" s="481"/>
      <c r="P24" s="481"/>
      <c r="Q24" s="481"/>
      <c r="R24" s="481"/>
      <c r="S24" s="481"/>
      <c r="T24" s="481"/>
      <c r="U24" s="481"/>
      <c r="V24" s="139" t="s">
        <v>20</v>
      </c>
      <c r="W24" s="139" t="s">
        <v>21</v>
      </c>
      <c r="X24" s="481"/>
      <c r="Y24" s="481"/>
      <c r="Z24" s="481"/>
      <c r="AA24" s="481"/>
      <c r="AB24" s="481"/>
      <c r="AC24" s="481"/>
      <c r="AD24" s="481"/>
      <c r="AE24" s="481"/>
      <c r="AF24" s="481"/>
      <c r="AG24" s="481"/>
      <c r="AH24" s="481"/>
      <c r="AI24" s="481"/>
      <c r="AJ24" s="482"/>
    </row>
    <row r="25" spans="1:36" ht="18.95" customHeight="1" x14ac:dyDescent="0.15">
      <c r="A25" s="492"/>
      <c r="B25" s="453"/>
      <c r="C25" s="454"/>
      <c r="D25" s="454"/>
      <c r="E25" s="454"/>
      <c r="F25" s="454"/>
      <c r="G25" s="455"/>
      <c r="H25" s="497"/>
      <c r="I25" s="498"/>
      <c r="J25" s="498"/>
      <c r="K25" s="498"/>
      <c r="L25" s="498"/>
      <c r="M25" s="498"/>
      <c r="N25" s="498"/>
      <c r="O25" s="498"/>
      <c r="P25" s="498"/>
      <c r="Q25" s="498"/>
      <c r="R25" s="498"/>
      <c r="S25" s="498"/>
      <c r="T25" s="498"/>
      <c r="U25" s="498"/>
      <c r="V25" s="498"/>
      <c r="W25" s="498"/>
      <c r="X25" s="498"/>
      <c r="Y25" s="498"/>
      <c r="Z25" s="498"/>
      <c r="AA25" s="498"/>
      <c r="AB25" s="498"/>
      <c r="AC25" s="498"/>
      <c r="AD25" s="498"/>
      <c r="AE25" s="498"/>
      <c r="AF25" s="498"/>
      <c r="AG25" s="498"/>
      <c r="AH25" s="498"/>
      <c r="AI25" s="498"/>
      <c r="AJ25" s="499"/>
    </row>
    <row r="26" spans="1:36" ht="18.75" customHeight="1" x14ac:dyDescent="0.15">
      <c r="A26" s="492"/>
      <c r="B26" s="473" t="s">
        <v>22</v>
      </c>
      <c r="C26" s="474"/>
      <c r="D26" s="474"/>
      <c r="E26" s="474"/>
      <c r="F26" s="474"/>
      <c r="G26" s="475"/>
      <c r="H26" s="126" t="s">
        <v>23</v>
      </c>
      <c r="I26" s="127"/>
      <c r="J26" s="128"/>
      <c r="K26" s="500"/>
      <c r="L26" s="501"/>
      <c r="M26" s="501"/>
      <c r="N26" s="501"/>
      <c r="O26" s="501"/>
      <c r="P26" s="501"/>
      <c r="Q26" s="19" t="s">
        <v>24</v>
      </c>
      <c r="R26" s="20"/>
      <c r="S26" s="502"/>
      <c r="T26" s="502"/>
      <c r="U26" s="503"/>
      <c r="V26" s="126" t="s">
        <v>25</v>
      </c>
      <c r="W26" s="127"/>
      <c r="X26" s="128"/>
      <c r="Y26" s="500"/>
      <c r="Z26" s="501"/>
      <c r="AA26" s="501"/>
      <c r="AB26" s="501"/>
      <c r="AC26" s="501"/>
      <c r="AD26" s="501"/>
      <c r="AE26" s="501"/>
      <c r="AF26" s="501"/>
      <c r="AG26" s="501"/>
      <c r="AH26" s="501"/>
      <c r="AI26" s="501"/>
      <c r="AJ26" s="504"/>
    </row>
    <row r="27" spans="1:36" ht="18.75" customHeight="1" x14ac:dyDescent="0.15">
      <c r="A27" s="492"/>
      <c r="B27" s="453"/>
      <c r="C27" s="454"/>
      <c r="D27" s="454"/>
      <c r="E27" s="454"/>
      <c r="F27" s="454"/>
      <c r="G27" s="455"/>
      <c r="H27" s="505" t="s">
        <v>26</v>
      </c>
      <c r="I27" s="505"/>
      <c r="J27" s="505"/>
      <c r="K27" s="500"/>
      <c r="L27" s="501"/>
      <c r="M27" s="501"/>
      <c r="N27" s="501"/>
      <c r="O27" s="501"/>
      <c r="P27" s="501"/>
      <c r="Q27" s="501"/>
      <c r="R27" s="501"/>
      <c r="S27" s="501"/>
      <c r="T27" s="501"/>
      <c r="U27" s="501"/>
      <c r="V27" s="501"/>
      <c r="W27" s="501"/>
      <c r="X27" s="501"/>
      <c r="Y27" s="501"/>
      <c r="Z27" s="501"/>
      <c r="AA27" s="501"/>
      <c r="AB27" s="501"/>
      <c r="AC27" s="501"/>
      <c r="AD27" s="501"/>
      <c r="AE27" s="501"/>
      <c r="AF27" s="501"/>
      <c r="AG27" s="501"/>
      <c r="AH27" s="501"/>
      <c r="AI27" s="501"/>
      <c r="AJ27" s="504"/>
    </row>
    <row r="28" spans="1:36" s="21" customFormat="1" ht="18.75" customHeight="1" x14ac:dyDescent="0.15">
      <c r="A28" s="492"/>
      <c r="B28" s="506" t="s">
        <v>27</v>
      </c>
      <c r="C28" s="507"/>
      <c r="D28" s="507"/>
      <c r="E28" s="507"/>
      <c r="F28" s="507"/>
      <c r="G28" s="508"/>
      <c r="H28" s="509"/>
      <c r="I28" s="510"/>
      <c r="J28" s="510"/>
      <c r="K28" s="510"/>
      <c r="L28" s="510"/>
      <c r="M28" s="510"/>
      <c r="N28" s="510"/>
      <c r="O28" s="510"/>
      <c r="P28" s="510"/>
      <c r="Q28" s="510"/>
      <c r="R28" s="510"/>
      <c r="S28" s="510"/>
      <c r="T28" s="510"/>
      <c r="U28" s="510"/>
      <c r="V28" s="510"/>
      <c r="W28" s="510"/>
      <c r="X28" s="510"/>
      <c r="Y28" s="510"/>
      <c r="Z28" s="510"/>
      <c r="AA28" s="510"/>
      <c r="AB28" s="510"/>
      <c r="AC28" s="510"/>
      <c r="AD28" s="510"/>
      <c r="AE28" s="510"/>
      <c r="AF28" s="510"/>
      <c r="AG28" s="510"/>
      <c r="AH28" s="510"/>
      <c r="AI28" s="510"/>
      <c r="AJ28" s="511"/>
    </row>
    <row r="29" spans="1:36" ht="14.85" customHeight="1" x14ac:dyDescent="0.15">
      <c r="A29" s="492"/>
      <c r="B29" s="456" t="s">
        <v>28</v>
      </c>
      <c r="C29" s="457"/>
      <c r="D29" s="457"/>
      <c r="E29" s="457"/>
      <c r="F29" s="457"/>
      <c r="G29" s="458"/>
      <c r="H29" s="450" t="s">
        <v>29</v>
      </c>
      <c r="I29" s="451"/>
      <c r="J29" s="452"/>
      <c r="K29" s="456"/>
      <c r="L29" s="457"/>
      <c r="M29" s="457"/>
      <c r="N29" s="457"/>
      <c r="O29" s="457"/>
      <c r="P29" s="458"/>
      <c r="Q29" s="462" t="s">
        <v>8</v>
      </c>
      <c r="R29" s="463"/>
      <c r="S29" s="464"/>
      <c r="T29" s="462"/>
      <c r="U29" s="463"/>
      <c r="V29" s="463"/>
      <c r="W29" s="463"/>
      <c r="X29" s="463"/>
      <c r="Y29" s="463"/>
      <c r="Z29" s="463"/>
      <c r="AA29" s="464"/>
      <c r="AB29" s="465" t="s">
        <v>30</v>
      </c>
      <c r="AC29" s="466"/>
      <c r="AD29" s="469"/>
      <c r="AE29" s="451"/>
      <c r="AF29" s="451"/>
      <c r="AG29" s="451"/>
      <c r="AH29" s="451"/>
      <c r="AI29" s="451"/>
      <c r="AJ29" s="452"/>
    </row>
    <row r="30" spans="1:36" ht="14.85" customHeight="1" x14ac:dyDescent="0.15">
      <c r="A30" s="492"/>
      <c r="B30" s="459"/>
      <c r="C30" s="460"/>
      <c r="D30" s="460"/>
      <c r="E30" s="460"/>
      <c r="F30" s="460"/>
      <c r="G30" s="461"/>
      <c r="H30" s="453"/>
      <c r="I30" s="454"/>
      <c r="J30" s="455"/>
      <c r="K30" s="459"/>
      <c r="L30" s="460"/>
      <c r="M30" s="460"/>
      <c r="N30" s="460"/>
      <c r="O30" s="460"/>
      <c r="P30" s="461"/>
      <c r="Q30" s="470" t="s">
        <v>31</v>
      </c>
      <c r="R30" s="471"/>
      <c r="S30" s="472"/>
      <c r="T30" s="470"/>
      <c r="U30" s="471"/>
      <c r="V30" s="471"/>
      <c r="W30" s="471"/>
      <c r="X30" s="471"/>
      <c r="Y30" s="471"/>
      <c r="Z30" s="471"/>
      <c r="AA30" s="472"/>
      <c r="AB30" s="467"/>
      <c r="AC30" s="468"/>
      <c r="AD30" s="454"/>
      <c r="AE30" s="454"/>
      <c r="AF30" s="454"/>
      <c r="AG30" s="454"/>
      <c r="AH30" s="454"/>
      <c r="AI30" s="454"/>
      <c r="AJ30" s="455"/>
    </row>
    <row r="31" spans="1:36" ht="14.85" customHeight="1" x14ac:dyDescent="0.15">
      <c r="A31" s="492"/>
      <c r="B31" s="450" t="s">
        <v>32</v>
      </c>
      <c r="C31" s="451"/>
      <c r="D31" s="451"/>
      <c r="E31" s="451"/>
      <c r="F31" s="451"/>
      <c r="G31" s="452"/>
      <c r="H31" s="476" t="s">
        <v>11</v>
      </c>
      <c r="I31" s="477"/>
      <c r="J31" s="477"/>
      <c r="K31" s="477"/>
      <c r="L31" s="478"/>
      <c r="M31" s="478"/>
      <c r="N31" s="141" t="s">
        <v>12</v>
      </c>
      <c r="O31" s="478"/>
      <c r="P31" s="478"/>
      <c r="Q31" s="17" t="s">
        <v>13</v>
      </c>
      <c r="R31" s="477"/>
      <c r="S31" s="477"/>
      <c r="T31" s="477"/>
      <c r="U31" s="477"/>
      <c r="V31" s="477"/>
      <c r="W31" s="477"/>
      <c r="X31" s="477"/>
      <c r="Y31" s="477"/>
      <c r="Z31" s="477"/>
      <c r="AA31" s="477"/>
      <c r="AB31" s="477"/>
      <c r="AC31" s="477"/>
      <c r="AD31" s="477"/>
      <c r="AE31" s="477"/>
      <c r="AF31" s="477"/>
      <c r="AG31" s="477"/>
      <c r="AH31" s="477"/>
      <c r="AI31" s="477"/>
      <c r="AJ31" s="479"/>
    </row>
    <row r="32" spans="1:36" ht="14.85" customHeight="1" x14ac:dyDescent="0.15">
      <c r="A32" s="492"/>
      <c r="B32" s="473"/>
      <c r="C32" s="474"/>
      <c r="D32" s="474"/>
      <c r="E32" s="474"/>
      <c r="F32" s="474"/>
      <c r="G32" s="475"/>
      <c r="H32" s="480"/>
      <c r="I32" s="481"/>
      <c r="J32" s="481"/>
      <c r="K32" s="481"/>
      <c r="L32" s="139" t="s">
        <v>14</v>
      </c>
      <c r="M32" s="139" t="s">
        <v>15</v>
      </c>
      <c r="N32" s="481"/>
      <c r="O32" s="481"/>
      <c r="P32" s="481"/>
      <c r="Q32" s="481"/>
      <c r="R32" s="481"/>
      <c r="S32" s="481"/>
      <c r="T32" s="481"/>
      <c r="U32" s="481"/>
      <c r="V32" s="139" t="s">
        <v>16</v>
      </c>
      <c r="W32" s="139" t="s">
        <v>17</v>
      </c>
      <c r="X32" s="481"/>
      <c r="Y32" s="481"/>
      <c r="Z32" s="481"/>
      <c r="AA32" s="481"/>
      <c r="AB32" s="481"/>
      <c r="AC32" s="481"/>
      <c r="AD32" s="481"/>
      <c r="AE32" s="481"/>
      <c r="AF32" s="481"/>
      <c r="AG32" s="481"/>
      <c r="AH32" s="481"/>
      <c r="AI32" s="481"/>
      <c r="AJ32" s="482"/>
    </row>
    <row r="33" spans="1:36" ht="14.85" customHeight="1" x14ac:dyDescent="0.15">
      <c r="A33" s="492"/>
      <c r="B33" s="473"/>
      <c r="C33" s="474"/>
      <c r="D33" s="474"/>
      <c r="E33" s="474"/>
      <c r="F33" s="474"/>
      <c r="G33" s="475"/>
      <c r="H33" s="480"/>
      <c r="I33" s="481"/>
      <c r="J33" s="481"/>
      <c r="K33" s="481"/>
      <c r="L33" s="139" t="s">
        <v>18</v>
      </c>
      <c r="M33" s="139" t="s">
        <v>19</v>
      </c>
      <c r="N33" s="481"/>
      <c r="O33" s="481"/>
      <c r="P33" s="481"/>
      <c r="Q33" s="481"/>
      <c r="R33" s="481"/>
      <c r="S33" s="481"/>
      <c r="T33" s="481"/>
      <c r="U33" s="481"/>
      <c r="V33" s="139" t="s">
        <v>20</v>
      </c>
      <c r="W33" s="139" t="s">
        <v>21</v>
      </c>
      <c r="X33" s="481"/>
      <c r="Y33" s="481"/>
      <c r="Z33" s="481"/>
      <c r="AA33" s="481"/>
      <c r="AB33" s="481"/>
      <c r="AC33" s="481"/>
      <c r="AD33" s="481"/>
      <c r="AE33" s="481"/>
      <c r="AF33" s="481"/>
      <c r="AG33" s="481"/>
      <c r="AH33" s="481"/>
      <c r="AI33" s="481"/>
      <c r="AJ33" s="482"/>
    </row>
    <row r="34" spans="1:36" ht="18.95" customHeight="1" x14ac:dyDescent="0.15">
      <c r="A34" s="492"/>
      <c r="B34" s="473"/>
      <c r="C34" s="474"/>
      <c r="D34" s="474"/>
      <c r="E34" s="474"/>
      <c r="F34" s="474"/>
      <c r="G34" s="475"/>
      <c r="H34" s="483"/>
      <c r="I34" s="484"/>
      <c r="J34" s="484"/>
      <c r="K34" s="484"/>
      <c r="L34" s="484"/>
      <c r="M34" s="484"/>
      <c r="N34" s="484"/>
      <c r="O34" s="484"/>
      <c r="P34" s="484"/>
      <c r="Q34" s="484"/>
      <c r="R34" s="484"/>
      <c r="S34" s="484"/>
      <c r="T34" s="484"/>
      <c r="U34" s="484"/>
      <c r="V34" s="484"/>
      <c r="W34" s="484"/>
      <c r="X34" s="484"/>
      <c r="Y34" s="484"/>
      <c r="Z34" s="484"/>
      <c r="AA34" s="484"/>
      <c r="AB34" s="484"/>
      <c r="AC34" s="484"/>
      <c r="AD34" s="484"/>
      <c r="AE34" s="484"/>
      <c r="AF34" s="484"/>
      <c r="AG34" s="484"/>
      <c r="AH34" s="484"/>
      <c r="AI34" s="484"/>
      <c r="AJ34" s="485"/>
    </row>
    <row r="35" spans="1:36" ht="22.35" customHeight="1" x14ac:dyDescent="0.15">
      <c r="A35" s="412" t="s">
        <v>125</v>
      </c>
      <c r="B35" s="413"/>
      <c r="C35" s="413"/>
      <c r="D35" s="413"/>
      <c r="E35" s="413"/>
      <c r="F35" s="413"/>
      <c r="G35" s="413"/>
      <c r="H35" s="413"/>
      <c r="I35" s="413"/>
      <c r="J35" s="413"/>
      <c r="K35" s="413"/>
      <c r="L35" s="413"/>
      <c r="M35" s="413"/>
      <c r="N35" s="413"/>
      <c r="O35" s="413"/>
      <c r="P35" s="413"/>
      <c r="Q35" s="413"/>
      <c r="R35" s="413"/>
      <c r="S35" s="413"/>
      <c r="T35" s="413"/>
      <c r="U35" s="413"/>
      <c r="V35" s="413"/>
      <c r="W35" s="413"/>
      <c r="X35" s="413"/>
      <c r="Y35" s="413"/>
      <c r="Z35" s="413"/>
      <c r="AA35" s="414"/>
      <c r="AB35" s="415"/>
      <c r="AC35" s="415"/>
      <c r="AD35" s="415"/>
      <c r="AE35" s="415"/>
      <c r="AF35" s="415"/>
      <c r="AG35" s="415"/>
      <c r="AH35" s="415"/>
      <c r="AI35" s="415"/>
      <c r="AJ35" s="416"/>
    </row>
    <row r="36" spans="1:36" s="14" customFormat="1" ht="24" customHeight="1" x14ac:dyDescent="0.15">
      <c r="A36" s="417" t="s">
        <v>210</v>
      </c>
      <c r="B36" s="420" t="s">
        <v>33</v>
      </c>
      <c r="C36" s="421"/>
      <c r="D36" s="421"/>
      <c r="E36" s="421"/>
      <c r="F36" s="421"/>
      <c r="G36" s="421"/>
      <c r="H36" s="421"/>
      <c r="I36" s="421"/>
      <c r="J36" s="421"/>
      <c r="K36" s="421"/>
      <c r="L36" s="421"/>
      <c r="M36" s="421"/>
      <c r="N36" s="421"/>
      <c r="O36" s="421"/>
      <c r="P36" s="421"/>
      <c r="Q36" s="421"/>
      <c r="R36" s="421"/>
      <c r="S36" s="421"/>
      <c r="T36" s="155"/>
      <c r="U36" s="154"/>
      <c r="V36" s="426" t="s">
        <v>211</v>
      </c>
      <c r="W36" s="427"/>
      <c r="X36" s="428"/>
      <c r="Y36" s="426" t="s">
        <v>212</v>
      </c>
      <c r="Z36" s="427"/>
      <c r="AA36" s="428"/>
      <c r="AB36" s="435" t="s">
        <v>213</v>
      </c>
      <c r="AC36" s="436"/>
      <c r="AD36" s="436"/>
      <c r="AE36" s="436"/>
      <c r="AF36" s="437"/>
      <c r="AG36" s="420" t="s">
        <v>165</v>
      </c>
      <c r="AH36" s="421"/>
      <c r="AI36" s="421"/>
      <c r="AJ36" s="438"/>
    </row>
    <row r="37" spans="1:36" ht="24" customHeight="1" x14ac:dyDescent="0.15">
      <c r="A37" s="418"/>
      <c r="B37" s="422"/>
      <c r="C37" s="423"/>
      <c r="D37" s="423"/>
      <c r="E37" s="423"/>
      <c r="F37" s="423"/>
      <c r="G37" s="423"/>
      <c r="H37" s="423"/>
      <c r="I37" s="423"/>
      <c r="J37" s="423"/>
      <c r="K37" s="423"/>
      <c r="L37" s="423"/>
      <c r="M37" s="423"/>
      <c r="N37" s="423"/>
      <c r="O37" s="423"/>
      <c r="P37" s="423"/>
      <c r="Q37" s="423"/>
      <c r="R37" s="423"/>
      <c r="S37" s="423"/>
      <c r="T37" s="426" t="s">
        <v>166</v>
      </c>
      <c r="U37" s="428"/>
      <c r="V37" s="429"/>
      <c r="W37" s="430"/>
      <c r="X37" s="431"/>
      <c r="Y37" s="429"/>
      <c r="Z37" s="430"/>
      <c r="AA37" s="431"/>
      <c r="AB37" s="435"/>
      <c r="AC37" s="436"/>
      <c r="AD37" s="436"/>
      <c r="AE37" s="436"/>
      <c r="AF37" s="437"/>
      <c r="AG37" s="422"/>
      <c r="AH37" s="423"/>
      <c r="AI37" s="423"/>
      <c r="AJ37" s="439"/>
    </row>
    <row r="38" spans="1:36" ht="24" customHeight="1" x14ac:dyDescent="0.15">
      <c r="A38" s="418"/>
      <c r="B38" s="424"/>
      <c r="C38" s="425"/>
      <c r="D38" s="425"/>
      <c r="E38" s="425"/>
      <c r="F38" s="425"/>
      <c r="G38" s="425"/>
      <c r="H38" s="425"/>
      <c r="I38" s="425"/>
      <c r="J38" s="425"/>
      <c r="K38" s="425"/>
      <c r="L38" s="425"/>
      <c r="M38" s="425"/>
      <c r="N38" s="425"/>
      <c r="O38" s="425"/>
      <c r="P38" s="425"/>
      <c r="Q38" s="425"/>
      <c r="R38" s="425"/>
      <c r="S38" s="425"/>
      <c r="T38" s="432"/>
      <c r="U38" s="434"/>
      <c r="V38" s="432"/>
      <c r="W38" s="433"/>
      <c r="X38" s="434"/>
      <c r="Y38" s="432"/>
      <c r="Z38" s="433"/>
      <c r="AA38" s="434"/>
      <c r="AB38" s="435"/>
      <c r="AC38" s="436"/>
      <c r="AD38" s="436"/>
      <c r="AE38" s="436"/>
      <c r="AF38" s="437"/>
      <c r="AG38" s="424"/>
      <c r="AH38" s="425"/>
      <c r="AI38" s="425"/>
      <c r="AJ38" s="440"/>
    </row>
    <row r="39" spans="1:36" ht="18" customHeight="1" x14ac:dyDescent="0.15">
      <c r="A39" s="418"/>
      <c r="B39" s="441" t="s">
        <v>214</v>
      </c>
      <c r="C39" s="442"/>
      <c r="D39" s="443"/>
      <c r="E39" s="156" t="s">
        <v>215</v>
      </c>
      <c r="F39" s="23"/>
      <c r="G39" s="23"/>
      <c r="H39" s="23"/>
      <c r="I39" s="23"/>
      <c r="J39" s="23"/>
      <c r="K39" s="23"/>
      <c r="L39" s="23"/>
      <c r="M39" s="23"/>
      <c r="N39" s="23"/>
      <c r="O39" s="23"/>
      <c r="P39" s="23"/>
      <c r="Q39" s="140"/>
      <c r="R39" s="23"/>
      <c r="S39" s="23"/>
      <c r="T39" s="404"/>
      <c r="U39" s="405"/>
      <c r="V39" s="406"/>
      <c r="W39" s="407"/>
      <c r="X39" s="408"/>
      <c r="Y39" s="406"/>
      <c r="Z39" s="407"/>
      <c r="AA39" s="408"/>
      <c r="AB39" s="409"/>
      <c r="AC39" s="410"/>
      <c r="AD39" s="410"/>
      <c r="AE39" s="410"/>
      <c r="AF39" s="411"/>
      <c r="AG39" s="158" t="s">
        <v>216</v>
      </c>
      <c r="AH39" s="152"/>
      <c r="AI39" s="160"/>
      <c r="AJ39" s="157"/>
    </row>
    <row r="40" spans="1:36" ht="18" customHeight="1" x14ac:dyDescent="0.15">
      <c r="A40" s="418"/>
      <c r="B40" s="444"/>
      <c r="C40" s="445"/>
      <c r="D40" s="446"/>
      <c r="E40" s="156" t="s">
        <v>217</v>
      </c>
      <c r="F40" s="23"/>
      <c r="G40" s="23"/>
      <c r="H40" s="23"/>
      <c r="I40" s="23"/>
      <c r="J40" s="23"/>
      <c r="K40" s="23"/>
      <c r="L40" s="23"/>
      <c r="M40" s="23"/>
      <c r="N40" s="23"/>
      <c r="O40" s="23"/>
      <c r="P40" s="23"/>
      <c r="Q40" s="140"/>
      <c r="R40" s="23"/>
      <c r="S40" s="127"/>
      <c r="T40" s="404"/>
      <c r="U40" s="405"/>
      <c r="V40" s="406"/>
      <c r="W40" s="407"/>
      <c r="X40" s="408"/>
      <c r="Y40" s="406"/>
      <c r="Z40" s="407"/>
      <c r="AA40" s="408"/>
      <c r="AB40" s="409"/>
      <c r="AC40" s="410"/>
      <c r="AD40" s="410"/>
      <c r="AE40" s="410"/>
      <c r="AF40" s="411"/>
      <c r="AG40" s="158" t="s">
        <v>218</v>
      </c>
      <c r="AH40" s="152"/>
      <c r="AI40" s="160"/>
      <c r="AJ40" s="157"/>
    </row>
    <row r="41" spans="1:36" ht="18" customHeight="1" x14ac:dyDescent="0.15">
      <c r="A41" s="418"/>
      <c r="B41" s="444"/>
      <c r="C41" s="445"/>
      <c r="D41" s="446"/>
      <c r="E41" s="156" t="s">
        <v>219</v>
      </c>
      <c r="F41" s="23"/>
      <c r="G41" s="23"/>
      <c r="H41" s="23"/>
      <c r="I41" s="23"/>
      <c r="J41" s="23"/>
      <c r="K41" s="23"/>
      <c r="L41" s="23"/>
      <c r="M41" s="23"/>
      <c r="N41" s="23"/>
      <c r="O41" s="23"/>
      <c r="P41" s="23"/>
      <c r="Q41" s="140"/>
      <c r="R41" s="23"/>
      <c r="S41" s="127"/>
      <c r="T41" s="404"/>
      <c r="U41" s="405"/>
      <c r="V41" s="406"/>
      <c r="W41" s="407"/>
      <c r="X41" s="408"/>
      <c r="Y41" s="406"/>
      <c r="Z41" s="407"/>
      <c r="AA41" s="408"/>
      <c r="AB41" s="409"/>
      <c r="AC41" s="410"/>
      <c r="AD41" s="410"/>
      <c r="AE41" s="410"/>
      <c r="AF41" s="411"/>
      <c r="AG41" s="158" t="s">
        <v>220</v>
      </c>
      <c r="AH41" s="152"/>
      <c r="AI41" s="160"/>
      <c r="AJ41" s="157"/>
    </row>
    <row r="42" spans="1:36" ht="18" customHeight="1" x14ac:dyDescent="0.15">
      <c r="A42" s="418"/>
      <c r="B42" s="444"/>
      <c r="C42" s="445"/>
      <c r="D42" s="446"/>
      <c r="E42" s="156" t="s">
        <v>221</v>
      </c>
      <c r="F42" s="23"/>
      <c r="G42" s="23"/>
      <c r="H42" s="23"/>
      <c r="I42" s="23"/>
      <c r="J42" s="23"/>
      <c r="K42" s="23"/>
      <c r="L42" s="23"/>
      <c r="M42" s="23"/>
      <c r="N42" s="23"/>
      <c r="O42" s="23"/>
      <c r="P42" s="23"/>
      <c r="Q42" s="140"/>
      <c r="R42" s="23"/>
      <c r="S42" s="127"/>
      <c r="T42" s="404"/>
      <c r="U42" s="405"/>
      <c r="V42" s="406"/>
      <c r="W42" s="407"/>
      <c r="X42" s="408"/>
      <c r="Y42" s="406"/>
      <c r="Z42" s="407"/>
      <c r="AA42" s="408"/>
      <c r="AB42" s="409"/>
      <c r="AC42" s="410"/>
      <c r="AD42" s="410"/>
      <c r="AE42" s="410"/>
      <c r="AF42" s="411"/>
      <c r="AG42" s="158" t="s">
        <v>222</v>
      </c>
      <c r="AH42" s="152"/>
      <c r="AI42" s="160"/>
      <c r="AJ42" s="157"/>
    </row>
    <row r="43" spans="1:36" ht="18" customHeight="1" x14ac:dyDescent="0.15">
      <c r="A43" s="418"/>
      <c r="B43" s="444"/>
      <c r="C43" s="445"/>
      <c r="D43" s="446"/>
      <c r="E43" s="156" t="s">
        <v>223</v>
      </c>
      <c r="F43" s="23"/>
      <c r="G43" s="23"/>
      <c r="H43" s="23"/>
      <c r="I43" s="23"/>
      <c r="J43" s="23"/>
      <c r="K43" s="23"/>
      <c r="L43" s="23"/>
      <c r="M43" s="23"/>
      <c r="N43" s="23"/>
      <c r="O43" s="23"/>
      <c r="P43" s="23"/>
      <c r="Q43" s="140"/>
      <c r="R43" s="23"/>
      <c r="S43" s="127"/>
      <c r="T43" s="404"/>
      <c r="U43" s="405"/>
      <c r="V43" s="406"/>
      <c r="W43" s="407"/>
      <c r="X43" s="408"/>
      <c r="Y43" s="406"/>
      <c r="Z43" s="407"/>
      <c r="AA43" s="408"/>
      <c r="AB43" s="409"/>
      <c r="AC43" s="410"/>
      <c r="AD43" s="410"/>
      <c r="AE43" s="410"/>
      <c r="AF43" s="411"/>
      <c r="AG43" s="158" t="s">
        <v>224</v>
      </c>
      <c r="AH43" s="152"/>
      <c r="AI43" s="160"/>
      <c r="AJ43" s="157"/>
    </row>
    <row r="44" spans="1:36" ht="18" customHeight="1" x14ac:dyDescent="0.15">
      <c r="A44" s="418"/>
      <c r="B44" s="444"/>
      <c r="C44" s="445"/>
      <c r="D44" s="446"/>
      <c r="E44" s="156" t="s">
        <v>225</v>
      </c>
      <c r="F44" s="23"/>
      <c r="G44" s="23"/>
      <c r="H44" s="23"/>
      <c r="I44" s="23"/>
      <c r="J44" s="23"/>
      <c r="K44" s="23"/>
      <c r="L44" s="23"/>
      <c r="M44" s="23"/>
      <c r="N44" s="23"/>
      <c r="O44" s="23"/>
      <c r="P44" s="23"/>
      <c r="Q44" s="140"/>
      <c r="R44" s="23"/>
      <c r="S44" s="127"/>
      <c r="T44" s="404"/>
      <c r="U44" s="405"/>
      <c r="V44" s="406"/>
      <c r="W44" s="407"/>
      <c r="X44" s="408"/>
      <c r="Y44" s="406"/>
      <c r="Z44" s="407"/>
      <c r="AA44" s="408"/>
      <c r="AB44" s="409"/>
      <c r="AC44" s="410"/>
      <c r="AD44" s="410"/>
      <c r="AE44" s="410"/>
      <c r="AF44" s="411"/>
      <c r="AG44" s="158" t="s">
        <v>226</v>
      </c>
      <c r="AH44" s="152"/>
      <c r="AI44" s="160"/>
      <c r="AJ44" s="157"/>
    </row>
    <row r="45" spans="1:36" ht="18" customHeight="1" x14ac:dyDescent="0.15">
      <c r="A45" s="418"/>
      <c r="B45" s="444"/>
      <c r="C45" s="445"/>
      <c r="D45" s="446"/>
      <c r="E45" s="126" t="s">
        <v>227</v>
      </c>
      <c r="F45" s="127"/>
      <c r="G45" s="127"/>
      <c r="H45" s="127"/>
      <c r="I45" s="127"/>
      <c r="J45" s="127"/>
      <c r="K45" s="127"/>
      <c r="L45" s="127"/>
      <c r="M45" s="127"/>
      <c r="N45" s="127"/>
      <c r="O45" s="127"/>
      <c r="P45" s="127"/>
      <c r="Q45" s="140"/>
      <c r="R45" s="23"/>
      <c r="S45" s="127"/>
      <c r="T45" s="404"/>
      <c r="U45" s="405"/>
      <c r="V45" s="406"/>
      <c r="W45" s="407"/>
      <c r="X45" s="408"/>
      <c r="Y45" s="406"/>
      <c r="Z45" s="407"/>
      <c r="AA45" s="408"/>
      <c r="AB45" s="409"/>
      <c r="AC45" s="410"/>
      <c r="AD45" s="410"/>
      <c r="AE45" s="410"/>
      <c r="AF45" s="411"/>
      <c r="AG45" s="158" t="s">
        <v>228</v>
      </c>
      <c r="AH45" s="152"/>
      <c r="AI45" s="160"/>
      <c r="AJ45" s="157"/>
    </row>
    <row r="46" spans="1:36" ht="18" customHeight="1" x14ac:dyDescent="0.15">
      <c r="A46" s="418"/>
      <c r="B46" s="444"/>
      <c r="C46" s="445"/>
      <c r="D46" s="446"/>
      <c r="E46" s="126" t="s">
        <v>229</v>
      </c>
      <c r="F46" s="127"/>
      <c r="G46" s="127"/>
      <c r="H46" s="127"/>
      <c r="I46" s="127"/>
      <c r="J46" s="127"/>
      <c r="K46" s="127"/>
      <c r="L46" s="127"/>
      <c r="M46" s="127"/>
      <c r="N46" s="127"/>
      <c r="O46" s="127"/>
      <c r="P46" s="127"/>
      <c r="Q46" s="140"/>
      <c r="R46" s="23"/>
      <c r="S46" s="127"/>
      <c r="T46" s="404"/>
      <c r="U46" s="405"/>
      <c r="V46" s="406"/>
      <c r="W46" s="407"/>
      <c r="X46" s="408"/>
      <c r="Y46" s="406"/>
      <c r="Z46" s="407"/>
      <c r="AA46" s="408"/>
      <c r="AB46" s="409"/>
      <c r="AC46" s="410"/>
      <c r="AD46" s="410"/>
      <c r="AE46" s="410"/>
      <c r="AF46" s="411"/>
      <c r="AG46" s="158" t="s">
        <v>230</v>
      </c>
      <c r="AH46" s="152"/>
      <c r="AI46" s="160"/>
      <c r="AJ46" s="157"/>
    </row>
    <row r="47" spans="1:36" ht="18" customHeight="1" x14ac:dyDescent="0.15">
      <c r="A47" s="418"/>
      <c r="B47" s="447"/>
      <c r="C47" s="448"/>
      <c r="D47" s="449"/>
      <c r="E47" s="126" t="s">
        <v>231</v>
      </c>
      <c r="F47" s="127"/>
      <c r="G47" s="127"/>
      <c r="H47" s="127"/>
      <c r="I47" s="127"/>
      <c r="J47" s="127"/>
      <c r="K47" s="127"/>
      <c r="L47" s="127"/>
      <c r="M47" s="127"/>
      <c r="N47" s="127"/>
      <c r="O47" s="127"/>
      <c r="P47" s="127"/>
      <c r="Q47" s="140"/>
      <c r="R47" s="23"/>
      <c r="S47" s="127"/>
      <c r="T47" s="406"/>
      <c r="U47" s="408"/>
      <c r="V47" s="406"/>
      <c r="W47" s="407"/>
      <c r="X47" s="408"/>
      <c r="Y47" s="406"/>
      <c r="Z47" s="407"/>
      <c r="AA47" s="408"/>
      <c r="AB47" s="409"/>
      <c r="AC47" s="410"/>
      <c r="AD47" s="410"/>
      <c r="AE47" s="410"/>
      <c r="AF47" s="411"/>
      <c r="AG47" s="158" t="s">
        <v>232</v>
      </c>
      <c r="AH47" s="152"/>
      <c r="AI47" s="160"/>
      <c r="AJ47" s="157"/>
    </row>
    <row r="48" spans="1:36" ht="18" customHeight="1" x14ac:dyDescent="0.15">
      <c r="A48" s="418"/>
      <c r="B48" s="146" t="s">
        <v>233</v>
      </c>
      <c r="C48" s="172"/>
      <c r="D48" s="173"/>
      <c r="E48" s="174"/>
      <c r="F48" s="11"/>
      <c r="G48" s="127"/>
      <c r="H48" s="127"/>
      <c r="I48" s="127"/>
      <c r="J48" s="127"/>
      <c r="K48" s="127"/>
      <c r="L48" s="127"/>
      <c r="M48" s="127"/>
      <c r="N48" s="127"/>
      <c r="O48" s="127"/>
      <c r="P48" s="127"/>
      <c r="Q48" s="140"/>
      <c r="R48" s="23"/>
      <c r="S48" s="127"/>
      <c r="T48" s="404"/>
      <c r="U48" s="405"/>
      <c r="V48" s="406"/>
      <c r="W48" s="407"/>
      <c r="X48" s="408"/>
      <c r="Y48" s="406"/>
      <c r="Z48" s="407"/>
      <c r="AA48" s="408"/>
      <c r="AB48" s="409"/>
      <c r="AC48" s="410"/>
      <c r="AD48" s="410"/>
      <c r="AE48" s="410"/>
      <c r="AF48" s="411"/>
      <c r="AG48" s="158" t="s">
        <v>234</v>
      </c>
      <c r="AH48" s="152"/>
      <c r="AI48" s="160"/>
      <c r="AJ48" s="157"/>
    </row>
    <row r="49" spans="1:36" ht="18" customHeight="1" x14ac:dyDescent="0.15">
      <c r="A49" s="418"/>
      <c r="B49" s="151" t="s">
        <v>235</v>
      </c>
      <c r="C49" s="175"/>
      <c r="D49" s="176"/>
      <c r="E49" s="156"/>
      <c r="F49" s="23"/>
      <c r="G49" s="127"/>
      <c r="H49" s="127"/>
      <c r="I49" s="127"/>
      <c r="J49" s="127"/>
      <c r="K49" s="127"/>
      <c r="L49" s="127"/>
      <c r="M49" s="127"/>
      <c r="N49" s="127"/>
      <c r="O49" s="127"/>
      <c r="P49" s="127"/>
      <c r="Q49" s="140"/>
      <c r="R49" s="23"/>
      <c r="S49" s="127"/>
      <c r="T49" s="404"/>
      <c r="U49" s="405"/>
      <c r="V49" s="406"/>
      <c r="W49" s="407"/>
      <c r="X49" s="408"/>
      <c r="Y49" s="406"/>
      <c r="Z49" s="407"/>
      <c r="AA49" s="408"/>
      <c r="AB49" s="409"/>
      <c r="AC49" s="410"/>
      <c r="AD49" s="410"/>
      <c r="AE49" s="410"/>
      <c r="AF49" s="411"/>
      <c r="AG49" s="158" t="s">
        <v>236</v>
      </c>
      <c r="AH49" s="152"/>
      <c r="AI49" s="160"/>
      <c r="AJ49" s="157"/>
    </row>
    <row r="50" spans="1:36" ht="18" customHeight="1" x14ac:dyDescent="0.15">
      <c r="A50" s="418"/>
      <c r="B50" s="395" t="s">
        <v>237</v>
      </c>
      <c r="C50" s="396"/>
      <c r="D50" s="397"/>
      <c r="E50" s="126" t="s">
        <v>238</v>
      </c>
      <c r="F50" s="127"/>
      <c r="G50" s="127"/>
      <c r="H50" s="127"/>
      <c r="I50" s="127"/>
      <c r="J50" s="127"/>
      <c r="K50" s="127"/>
      <c r="L50" s="127"/>
      <c r="M50" s="127"/>
      <c r="N50" s="127"/>
      <c r="O50" s="127"/>
      <c r="P50" s="127"/>
      <c r="Q50" s="140"/>
      <c r="R50" s="23"/>
      <c r="S50" s="127"/>
      <c r="T50" s="404"/>
      <c r="U50" s="405"/>
      <c r="V50" s="406"/>
      <c r="W50" s="407"/>
      <c r="X50" s="408"/>
      <c r="Y50" s="406"/>
      <c r="Z50" s="407"/>
      <c r="AA50" s="408"/>
      <c r="AB50" s="409"/>
      <c r="AC50" s="410"/>
      <c r="AD50" s="410"/>
      <c r="AE50" s="410"/>
      <c r="AF50" s="411"/>
      <c r="AG50" s="158" t="s">
        <v>218</v>
      </c>
      <c r="AH50" s="152"/>
      <c r="AI50" s="160"/>
      <c r="AJ50" s="157"/>
    </row>
    <row r="51" spans="1:36" ht="18" customHeight="1" x14ac:dyDescent="0.15">
      <c r="A51" s="418"/>
      <c r="B51" s="398"/>
      <c r="C51" s="399"/>
      <c r="D51" s="400"/>
      <c r="E51" s="156" t="s">
        <v>239</v>
      </c>
      <c r="F51" s="23"/>
      <c r="G51" s="23"/>
      <c r="H51" s="23"/>
      <c r="I51" s="23"/>
      <c r="J51" s="23"/>
      <c r="K51" s="23"/>
      <c r="L51" s="23"/>
      <c r="M51" s="23"/>
      <c r="N51" s="23"/>
      <c r="O51" s="23"/>
      <c r="P51" s="23"/>
      <c r="Q51" s="140"/>
      <c r="R51" s="23"/>
      <c r="S51" s="127"/>
      <c r="T51" s="404"/>
      <c r="U51" s="405"/>
      <c r="V51" s="406"/>
      <c r="W51" s="407"/>
      <c r="X51" s="408"/>
      <c r="Y51" s="406"/>
      <c r="Z51" s="407"/>
      <c r="AA51" s="408"/>
      <c r="AB51" s="409"/>
      <c r="AC51" s="410"/>
      <c r="AD51" s="410"/>
      <c r="AE51" s="410"/>
      <c r="AF51" s="411"/>
      <c r="AG51" s="158" t="s">
        <v>220</v>
      </c>
      <c r="AH51" s="152"/>
      <c r="AI51" s="160"/>
      <c r="AJ51" s="157"/>
    </row>
    <row r="52" spans="1:36" ht="18" customHeight="1" x14ac:dyDescent="0.15">
      <c r="A52" s="419"/>
      <c r="B52" s="401"/>
      <c r="C52" s="402"/>
      <c r="D52" s="403"/>
      <c r="E52" s="156" t="s">
        <v>240</v>
      </c>
      <c r="F52" s="23"/>
      <c r="G52" s="23"/>
      <c r="H52" s="23"/>
      <c r="I52" s="23"/>
      <c r="J52" s="23"/>
      <c r="K52" s="23"/>
      <c r="L52" s="23"/>
      <c r="M52" s="23"/>
      <c r="N52" s="23"/>
      <c r="O52" s="23"/>
      <c r="P52" s="23"/>
      <c r="Q52" s="140"/>
      <c r="R52" s="23"/>
      <c r="S52" s="127"/>
      <c r="T52" s="404"/>
      <c r="U52" s="405"/>
      <c r="V52" s="406"/>
      <c r="W52" s="407"/>
      <c r="X52" s="408"/>
      <c r="Y52" s="406"/>
      <c r="Z52" s="407"/>
      <c r="AA52" s="408"/>
      <c r="AB52" s="409"/>
      <c r="AC52" s="410"/>
      <c r="AD52" s="410"/>
      <c r="AE52" s="410"/>
      <c r="AF52" s="411"/>
      <c r="AG52" s="158" t="s">
        <v>222</v>
      </c>
      <c r="AH52" s="152"/>
      <c r="AI52" s="160"/>
      <c r="AJ52" s="157"/>
    </row>
    <row r="53" spans="1:36" ht="18" customHeight="1" x14ac:dyDescent="0.15">
      <c r="A53" s="126" t="s">
        <v>34</v>
      </c>
      <c r="B53" s="127"/>
      <c r="C53" s="25"/>
      <c r="D53" s="25"/>
      <c r="E53" s="25"/>
      <c r="F53" s="25"/>
      <c r="G53" s="26"/>
      <c r="H53" s="27"/>
      <c r="I53" s="28"/>
      <c r="J53" s="29"/>
      <c r="K53" s="28"/>
      <c r="L53" s="28"/>
      <c r="M53" s="28"/>
      <c r="N53" s="28"/>
      <c r="O53" s="28"/>
      <c r="P53" s="28"/>
      <c r="Q53" s="30"/>
      <c r="R53" s="24" t="s">
        <v>35</v>
      </c>
      <c r="S53" s="127"/>
      <c r="T53" s="127"/>
      <c r="U53" s="127"/>
      <c r="V53" s="127"/>
      <c r="W53" s="127"/>
      <c r="X53" s="127"/>
      <c r="Y53" s="127"/>
      <c r="Z53" s="127"/>
      <c r="AA53" s="127"/>
      <c r="AB53" s="127"/>
      <c r="AC53" s="127"/>
      <c r="AD53" s="127"/>
      <c r="AE53" s="127"/>
      <c r="AF53" s="127"/>
      <c r="AG53" s="127"/>
      <c r="AH53" s="127"/>
      <c r="AI53" s="127"/>
      <c r="AJ53" s="128"/>
    </row>
    <row r="54" spans="1:36" ht="18" customHeight="1" x14ac:dyDescent="0.15">
      <c r="A54" s="156" t="s">
        <v>36</v>
      </c>
      <c r="B54" s="23"/>
      <c r="C54" s="23"/>
      <c r="D54" s="23"/>
      <c r="E54" s="23"/>
      <c r="F54" s="23"/>
      <c r="G54" s="157"/>
      <c r="H54" s="27"/>
      <c r="I54" s="28"/>
      <c r="J54" s="29"/>
      <c r="K54" s="28"/>
      <c r="L54" s="28"/>
      <c r="M54" s="28"/>
      <c r="N54" s="28"/>
      <c r="O54" s="28"/>
      <c r="P54" s="28"/>
      <c r="Q54" s="30"/>
      <c r="R54" s="159" t="s">
        <v>241</v>
      </c>
      <c r="S54" s="23"/>
      <c r="T54" s="23"/>
      <c r="U54" s="23"/>
      <c r="V54" s="23"/>
      <c r="W54" s="23"/>
      <c r="X54" s="23"/>
      <c r="Y54" s="23"/>
      <c r="Z54" s="23"/>
      <c r="AA54" s="23"/>
      <c r="AB54" s="23"/>
      <c r="AC54" s="23"/>
      <c r="AD54" s="23"/>
      <c r="AE54" s="23"/>
      <c r="AF54" s="23"/>
      <c r="AG54" s="23"/>
      <c r="AH54" s="23"/>
      <c r="AI54" s="23"/>
      <c r="AJ54" s="157"/>
    </row>
    <row r="55" spans="1:36" ht="18" customHeight="1" x14ac:dyDescent="0.15">
      <c r="A55" s="11"/>
      <c r="B55" s="149"/>
      <c r="C55" s="11"/>
      <c r="D55" s="11"/>
      <c r="E55" s="11"/>
      <c r="F55" s="11"/>
      <c r="G55" s="11"/>
      <c r="H55" s="153"/>
      <c r="I55" s="153"/>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row>
    <row r="56" spans="1:36" s="12" customFormat="1" ht="14.85" customHeight="1" x14ac:dyDescent="0.15">
      <c r="B56" s="177"/>
    </row>
    <row r="57" spans="1:36" ht="14.85" customHeight="1" x14ac:dyDescent="0.15">
      <c r="A57" s="11"/>
    </row>
    <row r="58" spans="1:36" ht="14.85" customHeight="1" x14ac:dyDescent="0.15">
      <c r="A58" s="11"/>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7"/>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B63CA-6699-46AD-ADF0-323B2C76E7A9}">
  <sheetPr>
    <pageSetUpPr fitToPage="1"/>
  </sheetPr>
  <dimension ref="A1:H29"/>
  <sheetViews>
    <sheetView view="pageBreakPreview" topLeftCell="A7" zoomScaleNormal="100" zoomScaleSheetLayoutView="100" workbookViewId="0">
      <selection activeCell="H13" sqref="H13:H14"/>
    </sheetView>
  </sheetViews>
  <sheetFormatPr defaultColWidth="6.875" defaultRowHeight="14.25" x14ac:dyDescent="0.15"/>
  <cols>
    <col min="1" max="1" width="4.5" style="187" customWidth="1"/>
    <col min="2" max="2" width="21.875" style="186" customWidth="1"/>
    <col min="3" max="3" width="9.875" style="186" customWidth="1"/>
    <col min="4" max="4" width="3.125" style="187" customWidth="1"/>
    <col min="5" max="5" width="9.625" style="187" customWidth="1"/>
    <col min="6" max="6" width="3.125" style="187" customWidth="1"/>
    <col min="7" max="7" width="9.625" style="187" customWidth="1"/>
    <col min="8" max="8" width="14.125" style="187" customWidth="1"/>
    <col min="9" max="9" width="1.375" style="187" customWidth="1"/>
    <col min="10" max="16384" width="6.875" style="187"/>
  </cols>
  <sheetData>
    <row r="1" spans="1:8" ht="22.5" customHeight="1" x14ac:dyDescent="0.15">
      <c r="A1" s="185" t="s">
        <v>256</v>
      </c>
    </row>
    <row r="2" spans="1:8" ht="22.5" customHeight="1" x14ac:dyDescent="0.15">
      <c r="A2" s="201" t="s">
        <v>257</v>
      </c>
    </row>
    <row r="4" spans="1:8" x14ac:dyDescent="0.15">
      <c r="A4" s="187" t="s">
        <v>258</v>
      </c>
    </row>
    <row r="6" spans="1:8" ht="27.75" customHeight="1" x14ac:dyDescent="0.15">
      <c r="A6" s="188"/>
      <c r="B6" s="189" t="s">
        <v>259</v>
      </c>
      <c r="C6" s="189" t="s">
        <v>260</v>
      </c>
      <c r="D6" s="948" t="s">
        <v>261</v>
      </c>
      <c r="E6" s="949"/>
      <c r="F6" s="948" t="s">
        <v>262</v>
      </c>
      <c r="G6" s="949"/>
      <c r="H6" s="189" t="s">
        <v>37</v>
      </c>
    </row>
    <row r="7" spans="1:8" ht="20.25" customHeight="1" x14ac:dyDescent="0.15">
      <c r="A7" s="950">
        <v>1</v>
      </c>
      <c r="B7" s="952" t="s">
        <v>263</v>
      </c>
      <c r="C7" s="950"/>
      <c r="D7" s="954"/>
      <c r="E7" s="956" t="s">
        <v>264</v>
      </c>
      <c r="F7" s="190"/>
      <c r="G7" s="191" t="s">
        <v>264</v>
      </c>
      <c r="H7" s="958"/>
    </row>
    <row r="8" spans="1:8" ht="20.25" customHeight="1" x14ac:dyDescent="0.15">
      <c r="A8" s="951"/>
      <c r="B8" s="953"/>
      <c r="C8" s="951"/>
      <c r="D8" s="955"/>
      <c r="E8" s="957"/>
      <c r="F8" s="192"/>
      <c r="G8" s="193" t="s">
        <v>265</v>
      </c>
      <c r="H8" s="958"/>
    </row>
    <row r="9" spans="1:8" ht="20.25" customHeight="1" x14ac:dyDescent="0.15">
      <c r="A9" s="950">
        <v>2</v>
      </c>
      <c r="B9" s="952" t="s">
        <v>266</v>
      </c>
      <c r="C9" s="950" t="s">
        <v>267</v>
      </c>
      <c r="D9" s="954"/>
      <c r="E9" s="956" t="s">
        <v>264</v>
      </c>
      <c r="F9" s="190"/>
      <c r="G9" s="191" t="s">
        <v>264</v>
      </c>
      <c r="H9" s="958"/>
    </row>
    <row r="10" spans="1:8" ht="20.25" customHeight="1" x14ac:dyDescent="0.15">
      <c r="A10" s="951"/>
      <c r="B10" s="953"/>
      <c r="C10" s="951"/>
      <c r="D10" s="955"/>
      <c r="E10" s="957"/>
      <c r="F10" s="192"/>
      <c r="G10" s="193" t="s">
        <v>265</v>
      </c>
      <c r="H10" s="958"/>
    </row>
    <row r="11" spans="1:8" ht="20.25" customHeight="1" x14ac:dyDescent="0.15">
      <c r="A11" s="950">
        <v>3</v>
      </c>
      <c r="B11" s="952" t="s">
        <v>70</v>
      </c>
      <c r="C11" s="950" t="s">
        <v>268</v>
      </c>
      <c r="D11" s="954"/>
      <c r="E11" s="956" t="s">
        <v>264</v>
      </c>
      <c r="F11" s="190"/>
      <c r="G11" s="191" t="s">
        <v>264</v>
      </c>
      <c r="H11" s="958"/>
    </row>
    <row r="12" spans="1:8" ht="20.25" customHeight="1" x14ac:dyDescent="0.15">
      <c r="A12" s="951"/>
      <c r="B12" s="953"/>
      <c r="C12" s="951"/>
      <c r="D12" s="955"/>
      <c r="E12" s="957"/>
      <c r="F12" s="192"/>
      <c r="G12" s="193" t="s">
        <v>265</v>
      </c>
      <c r="H12" s="958"/>
    </row>
    <row r="13" spans="1:8" ht="20.25" customHeight="1" x14ac:dyDescent="0.15">
      <c r="A13" s="950">
        <v>4</v>
      </c>
      <c r="B13" s="952" t="s">
        <v>269</v>
      </c>
      <c r="C13" s="950"/>
      <c r="D13" s="954"/>
      <c r="E13" s="956" t="s">
        <v>264</v>
      </c>
      <c r="F13" s="190"/>
      <c r="G13" s="191" t="s">
        <v>264</v>
      </c>
      <c r="H13" s="958"/>
    </row>
    <row r="14" spans="1:8" ht="20.25" customHeight="1" x14ac:dyDescent="0.15">
      <c r="A14" s="951"/>
      <c r="B14" s="953"/>
      <c r="C14" s="951"/>
      <c r="D14" s="955"/>
      <c r="E14" s="957"/>
      <c r="F14" s="192"/>
      <c r="G14" s="193" t="s">
        <v>265</v>
      </c>
      <c r="H14" s="958"/>
    </row>
    <row r="15" spans="1:8" ht="20.25" customHeight="1" x14ac:dyDescent="0.15">
      <c r="A15" s="950">
        <v>5</v>
      </c>
      <c r="B15" s="952" t="s">
        <v>270</v>
      </c>
      <c r="C15" s="950" t="s">
        <v>271</v>
      </c>
      <c r="D15" s="954"/>
      <c r="E15" s="956" t="s">
        <v>264</v>
      </c>
      <c r="F15" s="190"/>
      <c r="G15" s="191" t="s">
        <v>264</v>
      </c>
      <c r="H15" s="958"/>
    </row>
    <row r="16" spans="1:8" ht="20.25" customHeight="1" x14ac:dyDescent="0.15">
      <c r="A16" s="951"/>
      <c r="B16" s="953"/>
      <c r="C16" s="951"/>
      <c r="D16" s="955"/>
      <c r="E16" s="957"/>
      <c r="F16" s="192"/>
      <c r="G16" s="193" t="s">
        <v>265</v>
      </c>
      <c r="H16" s="958"/>
    </row>
    <row r="17" spans="1:8" ht="40.5" customHeight="1" x14ac:dyDescent="0.15">
      <c r="A17" s="189">
        <v>6</v>
      </c>
      <c r="B17" s="194" t="s">
        <v>272</v>
      </c>
      <c r="C17" s="195" t="s">
        <v>273</v>
      </c>
      <c r="D17" s="196"/>
      <c r="E17" s="197" t="s">
        <v>264</v>
      </c>
      <c r="F17" s="196"/>
      <c r="G17" s="197" t="s">
        <v>264</v>
      </c>
      <c r="H17" s="188"/>
    </row>
    <row r="18" spans="1:8" ht="13.5" x14ac:dyDescent="0.15">
      <c r="A18" s="198"/>
      <c r="B18" s="198"/>
      <c r="C18" s="198"/>
      <c r="D18" s="199"/>
      <c r="E18" s="200"/>
      <c r="F18" s="199"/>
      <c r="G18" s="200"/>
      <c r="H18" s="198"/>
    </row>
    <row r="19" spans="1:8" ht="13.5" x14ac:dyDescent="0.15">
      <c r="A19" s="198"/>
      <c r="B19" s="198"/>
      <c r="C19" s="198"/>
      <c r="D19" s="199"/>
      <c r="E19" s="200"/>
      <c r="F19" s="199"/>
      <c r="G19" s="200"/>
      <c r="H19" s="198"/>
    </row>
    <row r="20" spans="1:8" ht="13.5" x14ac:dyDescent="0.15">
      <c r="A20" s="199" t="s">
        <v>274</v>
      </c>
      <c r="B20" s="198" t="s">
        <v>275</v>
      </c>
      <c r="C20" s="198"/>
      <c r="D20" s="199"/>
      <c r="E20" s="200"/>
      <c r="F20" s="199"/>
      <c r="G20" s="200"/>
      <c r="H20" s="198"/>
    </row>
    <row r="21" spans="1:8" ht="6" customHeight="1" x14ac:dyDescent="0.15">
      <c r="A21" s="199"/>
      <c r="B21" s="198"/>
      <c r="C21" s="198"/>
      <c r="D21" s="199"/>
      <c r="E21" s="200"/>
      <c r="F21" s="199"/>
      <c r="G21" s="200"/>
      <c r="H21" s="198"/>
    </row>
    <row r="22" spans="1:8" ht="13.5" x14ac:dyDescent="0.15">
      <c r="A22" s="199" t="s">
        <v>276</v>
      </c>
      <c r="B22" s="963" t="s">
        <v>277</v>
      </c>
      <c r="C22" s="963"/>
      <c r="D22" s="963"/>
      <c r="E22" s="963"/>
      <c r="F22" s="963"/>
      <c r="G22" s="963"/>
      <c r="H22" s="963"/>
    </row>
    <row r="23" spans="1:8" ht="27" customHeight="1" x14ac:dyDescent="0.15">
      <c r="A23" s="199"/>
      <c r="B23" s="963"/>
      <c r="C23" s="963"/>
      <c r="D23" s="963"/>
      <c r="E23" s="963"/>
      <c r="F23" s="963"/>
      <c r="G23" s="963"/>
      <c r="H23" s="963"/>
    </row>
    <row r="24" spans="1:8" ht="13.5" x14ac:dyDescent="0.15">
      <c r="A24" s="199"/>
      <c r="B24" s="198"/>
      <c r="C24" s="198"/>
      <c r="D24" s="199"/>
      <c r="E24" s="200"/>
      <c r="F24" s="199"/>
      <c r="G24" s="200"/>
      <c r="H24" s="198"/>
    </row>
    <row r="25" spans="1:8" x14ac:dyDescent="0.15">
      <c r="C25" s="187"/>
      <c r="D25" s="198" t="s">
        <v>278</v>
      </c>
      <c r="E25" s="198"/>
      <c r="F25" s="198"/>
      <c r="G25" s="198"/>
      <c r="H25" s="198"/>
    </row>
    <row r="26" spans="1:8" ht="28.5" customHeight="1" x14ac:dyDescent="0.15">
      <c r="C26" s="187"/>
      <c r="D26" s="964" t="s">
        <v>279</v>
      </c>
      <c r="E26" s="964"/>
      <c r="F26" s="965"/>
      <c r="G26" s="966"/>
      <c r="H26" s="967"/>
    </row>
    <row r="27" spans="1:8" ht="28.5" customHeight="1" x14ac:dyDescent="0.15">
      <c r="C27" s="187"/>
      <c r="D27" s="964" t="s">
        <v>280</v>
      </c>
      <c r="E27" s="964"/>
      <c r="F27" s="965"/>
      <c r="G27" s="966"/>
      <c r="H27" s="967"/>
    </row>
    <row r="28" spans="1:8" ht="28.5" customHeight="1" x14ac:dyDescent="0.15">
      <c r="C28" s="187"/>
      <c r="D28" s="964" t="s">
        <v>281</v>
      </c>
      <c r="E28" s="964"/>
      <c r="F28" s="968"/>
      <c r="G28" s="961"/>
      <c r="H28" s="962"/>
    </row>
    <row r="29" spans="1:8" ht="28.5" customHeight="1" x14ac:dyDescent="0.15">
      <c r="C29" s="187"/>
      <c r="D29" s="959" t="s">
        <v>282</v>
      </c>
      <c r="E29" s="959"/>
      <c r="F29" s="960"/>
      <c r="G29" s="961"/>
      <c r="H29" s="962"/>
    </row>
  </sheetData>
  <mergeCells count="41">
    <mergeCell ref="D29:E29"/>
    <mergeCell ref="F29:H29"/>
    <mergeCell ref="B22:H23"/>
    <mergeCell ref="D26:E26"/>
    <mergeCell ref="F26:H26"/>
    <mergeCell ref="D27:E27"/>
    <mergeCell ref="F27:H27"/>
    <mergeCell ref="D28:E28"/>
    <mergeCell ref="F28:H28"/>
    <mergeCell ref="H15:H16"/>
    <mergeCell ref="A13:A14"/>
    <mergeCell ref="B13:B14"/>
    <mergeCell ref="C13:C14"/>
    <mergeCell ref="D13:D14"/>
    <mergeCell ref="E13:E14"/>
    <mergeCell ref="H13:H14"/>
    <mergeCell ref="A15:A16"/>
    <mergeCell ref="B15:B16"/>
    <mergeCell ref="C15:C16"/>
    <mergeCell ref="D15:D16"/>
    <mergeCell ref="E15:E16"/>
    <mergeCell ref="H11:H12"/>
    <mergeCell ref="H7:H8"/>
    <mergeCell ref="A9:A10"/>
    <mergeCell ref="B9:B10"/>
    <mergeCell ref="C9:C10"/>
    <mergeCell ref="D9:D10"/>
    <mergeCell ref="E9:E10"/>
    <mergeCell ref="H9:H10"/>
    <mergeCell ref="A11:A12"/>
    <mergeCell ref="B11:B12"/>
    <mergeCell ref="C11:C12"/>
    <mergeCell ref="D11:D12"/>
    <mergeCell ref="E11:E12"/>
    <mergeCell ref="D6:E6"/>
    <mergeCell ref="F6:G6"/>
    <mergeCell ref="A7:A8"/>
    <mergeCell ref="B7:B8"/>
    <mergeCell ref="C7:C8"/>
    <mergeCell ref="D7:D8"/>
    <mergeCell ref="E7:E8"/>
  </mergeCells>
  <phoneticPr fontId="7"/>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54337"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654338" r:id="rId5" name="Check Box 2">
              <controlPr defaultSize="0" autoFill="0" autoLine="0" autoPict="0">
                <anchor moveWithCells="1">
                  <from>
                    <xdr:col>5</xdr:col>
                    <xdr:colOff>38100</xdr:colOff>
                    <xdr:row>6</xdr:row>
                    <xdr:rowOff>228600</xdr:rowOff>
                  </from>
                  <to>
                    <xdr:col>6</xdr:col>
                    <xdr:colOff>0</xdr:colOff>
                    <xdr:row>8</xdr:row>
                    <xdr:rowOff>76200</xdr:rowOff>
                  </to>
                </anchor>
              </controlPr>
            </control>
          </mc:Choice>
        </mc:AlternateContent>
        <mc:AlternateContent xmlns:mc="http://schemas.openxmlformats.org/markup-compatibility/2006">
          <mc:Choice Requires="x14">
            <control shapeId="654339" r:id="rId6" name="Check Box 3">
              <controlPr defaultSize="0" autoFill="0" autoLine="0" autoPict="0">
                <anchor moveWithCells="1">
                  <from>
                    <xdr:col>5</xdr:col>
                    <xdr:colOff>38100</xdr:colOff>
                    <xdr:row>7</xdr:row>
                    <xdr:rowOff>228600</xdr:rowOff>
                  </from>
                  <to>
                    <xdr:col>6</xdr:col>
                    <xdr:colOff>0</xdr:colOff>
                    <xdr:row>9</xdr:row>
                    <xdr:rowOff>76200</xdr:rowOff>
                  </to>
                </anchor>
              </controlPr>
            </control>
          </mc:Choice>
        </mc:AlternateContent>
        <mc:AlternateContent xmlns:mc="http://schemas.openxmlformats.org/markup-compatibility/2006">
          <mc:Choice Requires="x14">
            <control shapeId="654340" r:id="rId7" name="Check Box 4">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654341" r:id="rId8" name="Check Box 5">
              <controlPr defaultSize="0" autoFill="0" autoLine="0" autoPict="0">
                <anchor moveWithCells="1">
                  <from>
                    <xdr:col>5</xdr:col>
                    <xdr:colOff>38100</xdr:colOff>
                    <xdr:row>10</xdr:row>
                    <xdr:rowOff>0</xdr:rowOff>
                  </from>
                  <to>
                    <xdr:col>6</xdr:col>
                    <xdr:colOff>0</xdr:colOff>
                    <xdr:row>11</xdr:row>
                    <xdr:rowOff>114300</xdr:rowOff>
                  </to>
                </anchor>
              </controlPr>
            </control>
          </mc:Choice>
        </mc:AlternateContent>
        <mc:AlternateContent xmlns:mc="http://schemas.openxmlformats.org/markup-compatibility/2006">
          <mc:Choice Requires="x14">
            <control shapeId="654342" r:id="rId9" name="Check Box 6">
              <controlPr defaultSize="0" autoFill="0" autoLine="0" autoPict="0">
                <anchor moveWithCells="1">
                  <from>
                    <xdr:col>5</xdr:col>
                    <xdr:colOff>38100</xdr:colOff>
                    <xdr:row>10</xdr:row>
                    <xdr:rowOff>228600</xdr:rowOff>
                  </from>
                  <to>
                    <xdr:col>6</xdr:col>
                    <xdr:colOff>0</xdr:colOff>
                    <xdr:row>12</xdr:row>
                    <xdr:rowOff>76200</xdr:rowOff>
                  </to>
                </anchor>
              </controlPr>
            </control>
          </mc:Choice>
        </mc:AlternateContent>
        <mc:AlternateContent xmlns:mc="http://schemas.openxmlformats.org/markup-compatibility/2006">
          <mc:Choice Requires="x14">
            <control shapeId="654343" r:id="rId10" name="Check Box 7">
              <controlPr defaultSize="0" autoFill="0" autoLine="0" autoPict="0">
                <anchor moveWithCells="1">
                  <from>
                    <xdr:col>5</xdr:col>
                    <xdr:colOff>38100</xdr:colOff>
                    <xdr:row>12</xdr:row>
                    <xdr:rowOff>0</xdr:rowOff>
                  </from>
                  <to>
                    <xdr:col>6</xdr:col>
                    <xdr:colOff>0</xdr:colOff>
                    <xdr:row>13</xdr:row>
                    <xdr:rowOff>114300</xdr:rowOff>
                  </to>
                </anchor>
              </controlPr>
            </control>
          </mc:Choice>
        </mc:AlternateContent>
        <mc:AlternateContent xmlns:mc="http://schemas.openxmlformats.org/markup-compatibility/2006">
          <mc:Choice Requires="x14">
            <control shapeId="654344" r:id="rId11" name="Check Box 8">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654345" r:id="rId12" name="Check Box 9">
              <controlPr defaultSize="0" autoFill="0" autoLine="0" autoPict="0">
                <anchor moveWithCells="1">
                  <from>
                    <xdr:col>5</xdr:col>
                    <xdr:colOff>38100</xdr:colOff>
                    <xdr:row>13</xdr:row>
                    <xdr:rowOff>228600</xdr:rowOff>
                  </from>
                  <to>
                    <xdr:col>6</xdr:col>
                    <xdr:colOff>0</xdr:colOff>
                    <xdr:row>15</xdr:row>
                    <xdr:rowOff>76200</xdr:rowOff>
                  </to>
                </anchor>
              </controlPr>
            </control>
          </mc:Choice>
        </mc:AlternateContent>
        <mc:AlternateContent xmlns:mc="http://schemas.openxmlformats.org/markup-compatibility/2006">
          <mc:Choice Requires="x14">
            <control shapeId="654346" r:id="rId13" name="Check Box 10">
              <controlPr defaultSize="0" autoFill="0" autoLine="0" autoPict="0">
                <anchor moveWithCells="1">
                  <from>
                    <xdr:col>5</xdr:col>
                    <xdr:colOff>38100</xdr:colOff>
                    <xdr:row>15</xdr:row>
                    <xdr:rowOff>38100</xdr:rowOff>
                  </from>
                  <to>
                    <xdr:col>6</xdr:col>
                    <xdr:colOff>0</xdr:colOff>
                    <xdr:row>16</xdr:row>
                    <xdr:rowOff>38100</xdr:rowOff>
                  </to>
                </anchor>
              </controlPr>
            </control>
          </mc:Choice>
        </mc:AlternateContent>
        <mc:AlternateContent xmlns:mc="http://schemas.openxmlformats.org/markup-compatibility/2006">
          <mc:Choice Requires="x14">
            <control shapeId="654347" r:id="rId14" name="Check Box 11">
              <controlPr defaultSize="0" autoFill="0" autoLine="0" autoPict="0">
                <anchor moveWithCells="1">
                  <from>
                    <xdr:col>5</xdr:col>
                    <xdr:colOff>38100</xdr:colOff>
                    <xdr:row>16</xdr:row>
                    <xdr:rowOff>76200</xdr:rowOff>
                  </from>
                  <to>
                    <xdr:col>6</xdr:col>
                    <xdr:colOff>0</xdr:colOff>
                    <xdr:row>16</xdr:row>
                    <xdr:rowOff>457200</xdr:rowOff>
                  </to>
                </anchor>
              </controlPr>
            </control>
          </mc:Choice>
        </mc:AlternateContent>
        <mc:AlternateContent xmlns:mc="http://schemas.openxmlformats.org/markup-compatibility/2006">
          <mc:Choice Requires="x14">
            <control shapeId="654348" r:id="rId15" name="Check Box 12">
              <controlPr defaultSize="0" autoFill="0" autoLine="0" autoPict="0">
                <anchor moveWithCells="1">
                  <from>
                    <xdr:col>3</xdr:col>
                    <xdr:colOff>38100</xdr:colOff>
                    <xdr:row>16</xdr:row>
                    <xdr:rowOff>114300</xdr:rowOff>
                  </from>
                  <to>
                    <xdr:col>4</xdr:col>
                    <xdr:colOff>38100</xdr:colOff>
                    <xdr:row>16</xdr:row>
                    <xdr:rowOff>457200</xdr:rowOff>
                  </to>
                </anchor>
              </controlPr>
            </control>
          </mc:Choice>
        </mc:AlternateContent>
        <mc:AlternateContent xmlns:mc="http://schemas.openxmlformats.org/markup-compatibility/2006">
          <mc:Choice Requires="x14">
            <control shapeId="654349" r:id="rId16" name="Check Box 13">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654350" r:id="rId17" name="Check Box 14">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654351" r:id="rId18" name="Check Box 15">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654352" r:id="rId19" name="Check Box 16">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654353" r:id="rId20" name="Check Box 17">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B41FC-37F0-4FCC-B29D-C0BAE32C3E83}">
  <sheetPr>
    <pageSetUpPr fitToPage="1"/>
  </sheetPr>
  <dimension ref="B1:BU81"/>
  <sheetViews>
    <sheetView showGridLines="0" view="pageBreakPreview" topLeftCell="A10" zoomScaleNormal="70" zoomScaleSheetLayoutView="100" workbookViewId="0">
      <selection activeCell="S24" sqref="S24"/>
    </sheetView>
  </sheetViews>
  <sheetFormatPr defaultColWidth="4.375" defaultRowHeight="20.25" customHeight="1" x14ac:dyDescent="0.15"/>
  <cols>
    <col min="1" max="1" width="1.625" style="230" customWidth="1"/>
    <col min="2" max="5" width="5.75" style="230" customWidth="1"/>
    <col min="6" max="6" width="16.5" style="230" hidden="1" customWidth="1"/>
    <col min="7" max="58" width="5.625" style="230" customWidth="1"/>
    <col min="59" max="16384" width="4.375" style="230"/>
  </cols>
  <sheetData>
    <row r="1" spans="2:64" s="202" customFormat="1" ht="20.25" customHeight="1" x14ac:dyDescent="0.15">
      <c r="C1" s="203" t="s">
        <v>283</v>
      </c>
      <c r="D1" s="203"/>
      <c r="E1" s="203"/>
      <c r="F1" s="203"/>
      <c r="G1" s="203"/>
      <c r="H1" s="204" t="s">
        <v>284</v>
      </c>
      <c r="J1" s="204"/>
      <c r="L1" s="203"/>
      <c r="M1" s="203"/>
      <c r="N1" s="203"/>
      <c r="O1" s="203"/>
      <c r="P1" s="203"/>
      <c r="Q1" s="203"/>
      <c r="R1" s="203"/>
      <c r="AM1" s="205"/>
      <c r="AN1" s="206"/>
      <c r="AO1" s="206" t="s">
        <v>285</v>
      </c>
      <c r="AP1" s="978" t="s">
        <v>286</v>
      </c>
      <c r="AQ1" s="979"/>
      <c r="AR1" s="979"/>
      <c r="AS1" s="979"/>
      <c r="AT1" s="979"/>
      <c r="AU1" s="979"/>
      <c r="AV1" s="979"/>
      <c r="AW1" s="979"/>
      <c r="AX1" s="979"/>
      <c r="AY1" s="979"/>
      <c r="AZ1" s="979"/>
      <c r="BA1" s="979"/>
      <c r="BB1" s="979"/>
      <c r="BC1" s="979"/>
      <c r="BD1" s="979"/>
      <c r="BE1" s="979"/>
      <c r="BF1" s="206" t="s">
        <v>287</v>
      </c>
    </row>
    <row r="2" spans="2:64" s="202" customFormat="1" ht="20.25" customHeight="1" x14ac:dyDescent="0.15">
      <c r="C2" s="203"/>
      <c r="D2" s="203"/>
      <c r="E2" s="203"/>
      <c r="F2" s="203"/>
      <c r="G2" s="203"/>
      <c r="J2" s="204"/>
      <c r="L2" s="203"/>
      <c r="M2" s="203"/>
      <c r="N2" s="203"/>
      <c r="O2" s="203"/>
      <c r="P2" s="203"/>
      <c r="Q2" s="203"/>
      <c r="R2" s="203"/>
      <c r="Y2" s="206" t="s">
        <v>288</v>
      </c>
      <c r="Z2" s="980">
        <v>6</v>
      </c>
      <c r="AA2" s="980"/>
      <c r="AB2" s="206" t="s">
        <v>289</v>
      </c>
      <c r="AC2" s="981">
        <f>IF(Z2=0,"",YEAR(DATE(2018+Z2,1,1)))</f>
        <v>2024</v>
      </c>
      <c r="AD2" s="981"/>
      <c r="AE2" s="207" t="s">
        <v>290</v>
      </c>
      <c r="AF2" s="207" t="s">
        <v>291</v>
      </c>
      <c r="AG2" s="980">
        <v>4</v>
      </c>
      <c r="AH2" s="980"/>
      <c r="AI2" s="207" t="s">
        <v>292</v>
      </c>
      <c r="AM2" s="205"/>
      <c r="AN2" s="206"/>
      <c r="AO2" s="206" t="s">
        <v>293</v>
      </c>
      <c r="AP2" s="980" t="s">
        <v>294</v>
      </c>
      <c r="AQ2" s="980"/>
      <c r="AR2" s="980"/>
      <c r="AS2" s="980"/>
      <c r="AT2" s="980"/>
      <c r="AU2" s="980"/>
      <c r="AV2" s="980"/>
      <c r="AW2" s="980"/>
      <c r="AX2" s="980"/>
      <c r="AY2" s="980"/>
      <c r="AZ2" s="980"/>
      <c r="BA2" s="980"/>
      <c r="BB2" s="980"/>
      <c r="BC2" s="980"/>
      <c r="BD2" s="980"/>
      <c r="BE2" s="980"/>
      <c r="BF2" s="206" t="s">
        <v>287</v>
      </c>
    </row>
    <row r="3" spans="2:64" s="207" customFormat="1" ht="20.25" customHeight="1" x14ac:dyDescent="0.15">
      <c r="G3" s="204"/>
      <c r="J3" s="204"/>
      <c r="L3" s="206"/>
      <c r="M3" s="206"/>
      <c r="N3" s="206"/>
      <c r="O3" s="206"/>
      <c r="P3" s="206"/>
      <c r="Q3" s="206"/>
      <c r="R3" s="206"/>
      <c r="Z3" s="208"/>
      <c r="AA3" s="208"/>
      <c r="AB3" s="208"/>
      <c r="AC3" s="209"/>
      <c r="AD3" s="208"/>
      <c r="BA3" s="210" t="s">
        <v>295</v>
      </c>
      <c r="BB3" s="969" t="s">
        <v>296</v>
      </c>
      <c r="BC3" s="970"/>
      <c r="BD3" s="970"/>
      <c r="BE3" s="971"/>
      <c r="BF3" s="206"/>
    </row>
    <row r="4" spans="2:64" s="207" customFormat="1" ht="18.75" x14ac:dyDescent="0.15">
      <c r="G4" s="204"/>
      <c r="J4" s="204"/>
      <c r="L4" s="206"/>
      <c r="M4" s="206"/>
      <c r="N4" s="206"/>
      <c r="O4" s="206"/>
      <c r="P4" s="206"/>
      <c r="Q4" s="206"/>
      <c r="R4" s="206"/>
      <c r="Z4" s="211"/>
      <c r="AA4" s="211"/>
      <c r="AG4" s="202"/>
      <c r="AH4" s="202"/>
      <c r="AI4" s="202"/>
      <c r="AJ4" s="202"/>
      <c r="AK4" s="202"/>
      <c r="AL4" s="202"/>
      <c r="AM4" s="202"/>
      <c r="AN4" s="202"/>
      <c r="AO4" s="202"/>
      <c r="AP4" s="202"/>
      <c r="AQ4" s="202"/>
      <c r="AR4" s="202"/>
      <c r="AS4" s="202"/>
      <c r="AT4" s="202"/>
      <c r="AU4" s="202"/>
      <c r="AV4" s="202"/>
      <c r="AW4" s="202"/>
      <c r="AX4" s="202"/>
      <c r="AY4" s="202"/>
      <c r="AZ4" s="202"/>
      <c r="BA4" s="210" t="s">
        <v>297</v>
      </c>
      <c r="BB4" s="969" t="s">
        <v>298</v>
      </c>
      <c r="BC4" s="970"/>
      <c r="BD4" s="970"/>
      <c r="BE4" s="971"/>
      <c r="BF4" s="212"/>
    </row>
    <row r="5" spans="2:64" s="207" customFormat="1" ht="6.75" customHeight="1" x14ac:dyDescent="0.15">
      <c r="C5" s="202"/>
      <c r="D5" s="202"/>
      <c r="E5" s="202"/>
      <c r="F5" s="202"/>
      <c r="G5" s="203"/>
      <c r="H5" s="202"/>
      <c r="I5" s="202"/>
      <c r="J5" s="203"/>
      <c r="K5" s="202"/>
      <c r="L5" s="212"/>
      <c r="M5" s="212"/>
      <c r="N5" s="212"/>
      <c r="O5" s="212"/>
      <c r="P5" s="212"/>
      <c r="Q5" s="212"/>
      <c r="R5" s="212"/>
      <c r="S5" s="202"/>
      <c r="T5" s="202"/>
      <c r="U5" s="202"/>
      <c r="V5" s="202"/>
      <c r="W5" s="202"/>
      <c r="X5" s="202"/>
      <c r="Y5" s="202"/>
      <c r="Z5" s="213"/>
      <c r="AA5" s="213"/>
      <c r="AB5" s="202"/>
      <c r="AC5" s="202"/>
      <c r="AD5" s="202"/>
      <c r="AE5" s="202"/>
      <c r="AG5" s="202"/>
      <c r="AH5" s="202"/>
      <c r="AI5" s="202"/>
      <c r="AJ5" s="202"/>
      <c r="AK5" s="202"/>
      <c r="AL5" s="202"/>
      <c r="AM5" s="202"/>
      <c r="AN5" s="202"/>
      <c r="AO5" s="202"/>
      <c r="AP5" s="202"/>
      <c r="AQ5" s="202"/>
      <c r="AR5" s="202"/>
      <c r="AS5" s="202"/>
      <c r="AT5" s="202"/>
      <c r="AU5" s="202"/>
      <c r="AV5" s="202"/>
      <c r="AW5" s="202"/>
      <c r="AX5" s="202"/>
      <c r="AY5" s="202"/>
      <c r="AZ5" s="202"/>
      <c r="BA5" s="202"/>
      <c r="BB5" s="202"/>
      <c r="BC5" s="202"/>
      <c r="BD5" s="202"/>
      <c r="BE5" s="212"/>
      <c r="BF5" s="212"/>
    </row>
    <row r="6" spans="2:64" s="207" customFormat="1" ht="20.25" customHeight="1" x14ac:dyDescent="0.15">
      <c r="C6" s="202"/>
      <c r="D6" s="202"/>
      <c r="E6" s="202"/>
      <c r="F6" s="202"/>
      <c r="G6" s="203"/>
      <c r="H6" s="202"/>
      <c r="I6" s="202"/>
      <c r="J6" s="203"/>
      <c r="K6" s="202"/>
      <c r="L6" s="212"/>
      <c r="M6" s="212"/>
      <c r="N6" s="212"/>
      <c r="O6" s="212"/>
      <c r="P6" s="212"/>
      <c r="Q6" s="212"/>
      <c r="R6" s="212"/>
      <c r="S6" s="202"/>
      <c r="T6" s="202"/>
      <c r="U6" s="202"/>
      <c r="V6" s="202"/>
      <c r="W6" s="202"/>
      <c r="X6" s="202"/>
      <c r="Y6" s="202"/>
      <c r="Z6" s="213"/>
      <c r="AA6" s="213"/>
      <c r="AB6" s="202"/>
      <c r="AC6" s="202"/>
      <c r="AD6" s="202"/>
      <c r="AE6" s="202"/>
      <c r="AG6" s="202"/>
      <c r="AH6" s="202"/>
      <c r="AI6" s="202"/>
      <c r="AJ6" s="202"/>
      <c r="AK6" s="202"/>
      <c r="AL6" s="202" t="s">
        <v>299</v>
      </c>
      <c r="AM6" s="202"/>
      <c r="AN6" s="202"/>
      <c r="AO6" s="202"/>
      <c r="AP6" s="202"/>
      <c r="AQ6" s="202"/>
      <c r="AR6" s="202"/>
      <c r="AS6" s="202"/>
      <c r="AT6" s="214"/>
      <c r="AU6" s="214"/>
      <c r="AV6" s="215"/>
      <c r="AW6" s="202"/>
      <c r="AX6" s="972">
        <v>40</v>
      </c>
      <c r="AY6" s="973"/>
      <c r="AZ6" s="215" t="s">
        <v>300</v>
      </c>
      <c r="BA6" s="202"/>
      <c r="BB6" s="972">
        <v>160</v>
      </c>
      <c r="BC6" s="973"/>
      <c r="BD6" s="215" t="s">
        <v>301</v>
      </c>
      <c r="BE6" s="202"/>
      <c r="BF6" s="212"/>
    </row>
    <row r="7" spans="2:64" s="207" customFormat="1" ht="6.75" customHeight="1" x14ac:dyDescent="0.15">
      <c r="C7" s="202"/>
      <c r="D7" s="202"/>
      <c r="E7" s="202"/>
      <c r="F7" s="202"/>
      <c r="G7" s="203"/>
      <c r="H7" s="202"/>
      <c r="I7" s="202"/>
      <c r="J7" s="203"/>
      <c r="K7" s="202"/>
      <c r="L7" s="212"/>
      <c r="M7" s="212"/>
      <c r="N7" s="212"/>
      <c r="O7" s="212"/>
      <c r="P7" s="212"/>
      <c r="Q7" s="212"/>
      <c r="R7" s="212"/>
      <c r="S7" s="202"/>
      <c r="T7" s="202"/>
      <c r="U7" s="202"/>
      <c r="V7" s="202"/>
      <c r="W7" s="202"/>
      <c r="X7" s="202"/>
      <c r="Y7" s="202"/>
      <c r="Z7" s="213"/>
      <c r="AA7" s="213"/>
      <c r="AB7" s="202"/>
      <c r="AC7" s="202"/>
      <c r="AD7" s="202"/>
      <c r="AE7" s="202"/>
      <c r="AG7" s="202"/>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12"/>
      <c r="BF7" s="212"/>
    </row>
    <row r="8" spans="2:64" s="207" customFormat="1" ht="20.25" customHeight="1" x14ac:dyDescent="0.15">
      <c r="B8" s="216"/>
      <c r="C8" s="216"/>
      <c r="D8" s="216"/>
      <c r="E8" s="216"/>
      <c r="F8" s="216"/>
      <c r="G8" s="217"/>
      <c r="H8" s="217"/>
      <c r="I8" s="217"/>
      <c r="J8" s="216"/>
      <c r="K8" s="216"/>
      <c r="L8" s="217"/>
      <c r="M8" s="217"/>
      <c r="N8" s="217"/>
      <c r="O8" s="216"/>
      <c r="P8" s="217"/>
      <c r="Q8" s="217"/>
      <c r="R8" s="217"/>
      <c r="S8" s="218"/>
      <c r="T8" s="219"/>
      <c r="U8" s="219"/>
      <c r="V8" s="220"/>
      <c r="Z8" s="213"/>
      <c r="AA8" s="221"/>
      <c r="AB8" s="203"/>
      <c r="AC8" s="213"/>
      <c r="AD8" s="213"/>
      <c r="AE8" s="213"/>
      <c r="AF8" s="211"/>
      <c r="AG8" s="222"/>
      <c r="AH8" s="222"/>
      <c r="AI8" s="222"/>
      <c r="AJ8" s="202"/>
      <c r="AK8" s="212"/>
      <c r="AL8" s="221"/>
      <c r="AM8" s="221"/>
      <c r="AN8" s="203"/>
      <c r="AO8" s="214"/>
      <c r="AP8" s="214"/>
      <c r="AQ8" s="214"/>
      <c r="AR8" s="223"/>
      <c r="AS8" s="223"/>
      <c r="AT8" s="202"/>
      <c r="AU8" s="224"/>
      <c r="AV8" s="224"/>
      <c r="AW8" s="216"/>
      <c r="AX8" s="202"/>
      <c r="AY8" s="202" t="s">
        <v>302</v>
      </c>
      <c r="AZ8" s="202"/>
      <c r="BA8" s="202"/>
      <c r="BB8" s="974">
        <f>DAY(EOMONTH(DATE(AC2,AG2,1),0))</f>
        <v>30</v>
      </c>
      <c r="BC8" s="975"/>
      <c r="BD8" s="202" t="s">
        <v>303</v>
      </c>
      <c r="BE8" s="202"/>
      <c r="BF8" s="202"/>
      <c r="BJ8" s="206"/>
      <c r="BK8" s="206"/>
      <c r="BL8" s="206"/>
    </row>
    <row r="9" spans="2:64" s="207" customFormat="1" ht="6" customHeight="1" x14ac:dyDescent="0.15">
      <c r="B9" s="214"/>
      <c r="C9" s="214"/>
      <c r="D9" s="214"/>
      <c r="E9" s="214"/>
      <c r="F9" s="214"/>
      <c r="G9" s="216"/>
      <c r="H9" s="217"/>
      <c r="I9" s="214"/>
      <c r="J9" s="214"/>
      <c r="K9" s="214"/>
      <c r="L9" s="216"/>
      <c r="M9" s="217"/>
      <c r="N9" s="214"/>
      <c r="O9" s="214"/>
      <c r="P9" s="216"/>
      <c r="Q9" s="214"/>
      <c r="R9" s="214"/>
      <c r="S9" s="214"/>
      <c r="T9" s="214"/>
      <c r="U9" s="214"/>
      <c r="V9" s="214"/>
      <c r="Z9" s="202"/>
      <c r="AA9" s="202"/>
      <c r="AB9" s="202"/>
      <c r="AC9" s="202"/>
      <c r="AD9" s="202"/>
      <c r="AE9" s="202"/>
      <c r="AG9" s="213"/>
      <c r="AH9" s="202"/>
      <c r="AI9" s="202"/>
      <c r="AJ9" s="222"/>
      <c r="AK9" s="202"/>
      <c r="AL9" s="202"/>
      <c r="AM9" s="202"/>
      <c r="AN9" s="202"/>
      <c r="AO9" s="202"/>
      <c r="AP9" s="202"/>
      <c r="AQ9" s="213"/>
      <c r="AR9" s="213"/>
      <c r="AS9" s="213"/>
      <c r="AT9" s="202"/>
      <c r="AU9" s="202"/>
      <c r="AV9" s="202"/>
      <c r="AW9" s="202"/>
      <c r="AX9" s="202"/>
      <c r="AY9" s="202"/>
      <c r="AZ9" s="202"/>
      <c r="BA9" s="202"/>
      <c r="BB9" s="202"/>
      <c r="BC9" s="202"/>
      <c r="BD9" s="202"/>
      <c r="BE9" s="202"/>
      <c r="BF9" s="202"/>
      <c r="BJ9" s="206"/>
      <c r="BK9" s="206"/>
      <c r="BL9" s="206"/>
    </row>
    <row r="10" spans="2:64" s="207" customFormat="1" ht="18.75" x14ac:dyDescent="0.2">
      <c r="B10" s="216"/>
      <c r="C10" s="216"/>
      <c r="D10" s="216"/>
      <c r="E10" s="216"/>
      <c r="F10" s="216"/>
      <c r="G10" s="217"/>
      <c r="H10" s="217"/>
      <c r="I10" s="217"/>
      <c r="J10" s="216"/>
      <c r="K10" s="216"/>
      <c r="L10" s="217"/>
      <c r="M10" s="217"/>
      <c r="N10" s="217"/>
      <c r="O10" s="216"/>
      <c r="P10" s="217"/>
      <c r="Q10" s="217"/>
      <c r="R10" s="217"/>
      <c r="S10" s="218"/>
      <c r="T10" s="219"/>
      <c r="U10" s="219"/>
      <c r="V10" s="220"/>
      <c r="Z10" s="213"/>
      <c r="AA10" s="221"/>
      <c r="AB10" s="203"/>
      <c r="AC10" s="213"/>
      <c r="AD10" s="213"/>
      <c r="AE10" s="213"/>
      <c r="AG10" s="222"/>
      <c r="AH10" s="222"/>
      <c r="AI10" s="222"/>
      <c r="AJ10" s="202"/>
      <c r="AK10" s="212"/>
      <c r="AL10" s="221"/>
      <c r="AM10" s="202"/>
      <c r="AN10" s="202"/>
      <c r="AO10" s="225"/>
      <c r="AP10" s="225"/>
      <c r="AQ10" s="225"/>
      <c r="AR10" s="215"/>
      <c r="AS10" s="213"/>
      <c r="AT10" s="213"/>
      <c r="AU10" s="213"/>
      <c r="AV10" s="202"/>
      <c r="AW10" s="202"/>
      <c r="AX10" s="226"/>
      <c r="AY10" s="226"/>
      <c r="AZ10" s="212" t="s">
        <v>304</v>
      </c>
      <c r="BA10" s="202"/>
      <c r="BB10" s="972">
        <v>1</v>
      </c>
      <c r="BC10" s="976"/>
      <c r="BD10" s="973"/>
      <c r="BE10" s="227" t="s">
        <v>305</v>
      </c>
      <c r="BF10" s="202"/>
      <c r="BJ10" s="206"/>
      <c r="BK10" s="206"/>
      <c r="BL10" s="206"/>
    </row>
    <row r="11" spans="2:64" s="207" customFormat="1" ht="6" customHeight="1" x14ac:dyDescent="0.2">
      <c r="B11" s="214"/>
      <c r="C11" s="214"/>
      <c r="D11" s="214"/>
      <c r="E11" s="214"/>
      <c r="F11" s="208"/>
      <c r="G11" s="214"/>
      <c r="H11" s="214"/>
      <c r="I11" s="214"/>
      <c r="J11" s="214"/>
      <c r="K11" s="216"/>
      <c r="L11" s="217"/>
      <c r="M11" s="214"/>
      <c r="N11" s="214"/>
      <c r="O11" s="216"/>
      <c r="P11" s="214"/>
      <c r="Q11" s="214"/>
      <c r="R11" s="214"/>
      <c r="S11" s="214"/>
      <c r="T11" s="214"/>
      <c r="U11" s="214"/>
      <c r="V11" s="208"/>
      <c r="Z11" s="202"/>
      <c r="AA11" s="202"/>
      <c r="AB11" s="202"/>
      <c r="AC11" s="202"/>
      <c r="AD11" s="202"/>
      <c r="AE11" s="202"/>
      <c r="AG11" s="213"/>
      <c r="AH11" s="222"/>
      <c r="AI11" s="202"/>
      <c r="AJ11" s="222"/>
      <c r="AK11" s="202"/>
      <c r="AL11" s="202"/>
      <c r="AM11" s="202"/>
      <c r="AN11" s="202"/>
      <c r="AO11" s="214"/>
      <c r="AP11" s="214"/>
      <c r="AQ11" s="216"/>
      <c r="AR11" s="228"/>
      <c r="AS11" s="213"/>
      <c r="AT11" s="213"/>
      <c r="AU11" s="213"/>
      <c r="AV11" s="202"/>
      <c r="AW11" s="202"/>
      <c r="AX11" s="226"/>
      <c r="AY11" s="226"/>
      <c r="AZ11" s="202"/>
      <c r="BA11" s="202"/>
      <c r="BB11" s="213"/>
      <c r="BC11" s="213"/>
      <c r="BD11" s="213"/>
      <c r="BE11" s="227"/>
      <c r="BF11" s="202"/>
      <c r="BJ11" s="206"/>
      <c r="BK11" s="206"/>
      <c r="BL11" s="206"/>
    </row>
    <row r="12" spans="2:64" s="207" customFormat="1" ht="20.25" customHeight="1" x14ac:dyDescent="0.2">
      <c r="B12" s="229"/>
      <c r="C12" s="229"/>
      <c r="D12" s="229"/>
      <c r="E12" s="229"/>
      <c r="F12" s="229"/>
      <c r="G12" s="229"/>
      <c r="H12" s="229"/>
      <c r="I12" s="229"/>
      <c r="J12" s="229"/>
      <c r="K12" s="229"/>
      <c r="L12" s="229"/>
      <c r="M12" s="229"/>
      <c r="N12" s="229"/>
      <c r="O12" s="229"/>
      <c r="P12" s="229"/>
      <c r="Q12" s="229"/>
      <c r="R12" s="229"/>
      <c r="S12" s="229"/>
      <c r="T12" s="229"/>
      <c r="U12" s="229"/>
      <c r="V12" s="229"/>
      <c r="Z12" s="216"/>
      <c r="AA12" s="230"/>
      <c r="AB12" s="230"/>
      <c r="AC12" s="216"/>
      <c r="AD12" s="213"/>
      <c r="AE12" s="213"/>
      <c r="AF12" s="211"/>
      <c r="AG12" s="203"/>
      <c r="AH12" s="222"/>
      <c r="AI12" s="202"/>
      <c r="AJ12" s="222"/>
      <c r="AK12" s="202"/>
      <c r="AL12" s="202"/>
      <c r="AM12" s="202"/>
      <c r="AN12" s="202"/>
      <c r="AO12" s="977"/>
      <c r="AP12" s="977"/>
      <c r="AQ12" s="977"/>
      <c r="AR12" s="215"/>
      <c r="AS12" s="213"/>
      <c r="AT12" s="213"/>
      <c r="AU12" s="213"/>
      <c r="AV12" s="202"/>
      <c r="AW12" s="202"/>
      <c r="AX12" s="226"/>
      <c r="AY12" s="226"/>
      <c r="AZ12" s="202"/>
      <c r="BA12" s="202"/>
      <c r="BB12" s="972">
        <v>1</v>
      </c>
      <c r="BC12" s="976"/>
      <c r="BD12" s="973"/>
      <c r="BE12" s="231" t="s">
        <v>306</v>
      </c>
      <c r="BF12" s="202"/>
      <c r="BJ12" s="206"/>
      <c r="BK12" s="206"/>
      <c r="BL12" s="206"/>
    </row>
    <row r="13" spans="2:64" s="207" customFormat="1" ht="6.75" customHeight="1" x14ac:dyDescent="0.2">
      <c r="B13" s="229"/>
      <c r="C13" s="229"/>
      <c r="D13" s="229"/>
      <c r="E13" s="229"/>
      <c r="F13" s="229"/>
      <c r="G13" s="229"/>
      <c r="H13" s="229"/>
      <c r="I13" s="229"/>
      <c r="J13" s="229"/>
      <c r="K13" s="229"/>
      <c r="L13" s="229"/>
      <c r="M13" s="229"/>
      <c r="N13" s="229"/>
      <c r="O13" s="229"/>
      <c r="P13" s="229"/>
      <c r="Q13" s="229"/>
      <c r="R13" s="229"/>
      <c r="S13" s="229"/>
      <c r="T13" s="229"/>
      <c r="U13" s="229"/>
      <c r="V13" s="229"/>
      <c r="Z13" s="217"/>
      <c r="AA13" s="232"/>
      <c r="AB13" s="232"/>
      <c r="AC13" s="217"/>
      <c r="AD13" s="222"/>
      <c r="AE13" s="222"/>
      <c r="AG13" s="202"/>
      <c r="AH13" s="202"/>
      <c r="AI13" s="202"/>
      <c r="AJ13" s="202"/>
      <c r="AK13" s="202"/>
      <c r="AL13" s="202"/>
      <c r="AM13" s="202"/>
      <c r="AN13" s="202"/>
      <c r="AO13" s="214"/>
      <c r="AP13" s="214"/>
      <c r="AQ13" s="214"/>
      <c r="AR13" s="202"/>
      <c r="AS13" s="213"/>
      <c r="AT13" s="213"/>
      <c r="AU13" s="213"/>
      <c r="AV13" s="202"/>
      <c r="AW13" s="202"/>
      <c r="AX13" s="226"/>
      <c r="AY13" s="226"/>
      <c r="AZ13" s="202"/>
      <c r="BA13" s="202"/>
      <c r="BB13" s="213"/>
      <c r="BC13" s="213"/>
      <c r="BD13" s="213"/>
      <c r="BE13" s="227"/>
      <c r="BF13" s="202"/>
      <c r="BJ13" s="206"/>
      <c r="BK13" s="206"/>
      <c r="BL13" s="206"/>
    </row>
    <row r="14" spans="2:64" s="207" customFormat="1" ht="18.75" x14ac:dyDescent="0.15">
      <c r="B14" s="229"/>
      <c r="C14" s="229"/>
      <c r="D14" s="229"/>
      <c r="E14" s="229"/>
      <c r="F14" s="229"/>
      <c r="G14" s="229"/>
      <c r="H14" s="229"/>
      <c r="I14" s="229"/>
      <c r="J14" s="229"/>
      <c r="K14" s="229"/>
      <c r="L14" s="229"/>
      <c r="M14" s="229"/>
      <c r="N14" s="229"/>
      <c r="O14" s="229"/>
      <c r="P14" s="229"/>
      <c r="Q14" s="229"/>
      <c r="R14" s="229"/>
      <c r="S14" s="229"/>
      <c r="T14" s="229"/>
      <c r="U14" s="229"/>
      <c r="V14" s="229"/>
      <c r="Z14" s="216"/>
      <c r="AA14" s="230"/>
      <c r="AB14" s="230"/>
      <c r="AC14" s="216"/>
      <c r="AD14" s="213"/>
      <c r="AE14" s="213"/>
      <c r="AG14" s="202"/>
      <c r="AH14" s="202"/>
      <c r="AI14" s="202"/>
      <c r="AJ14" s="202"/>
      <c r="AK14" s="202"/>
      <c r="AL14" s="202"/>
      <c r="AM14" s="202"/>
      <c r="AN14" s="202"/>
      <c r="AO14" s="214"/>
      <c r="AP14" s="214"/>
      <c r="AQ14" s="214"/>
      <c r="AR14" s="202"/>
      <c r="AS14" s="213"/>
      <c r="AT14" s="212" t="s">
        <v>307</v>
      </c>
      <c r="AU14" s="982"/>
      <c r="AV14" s="983"/>
      <c r="AW14" s="984"/>
      <c r="AX14" s="213" t="s">
        <v>308</v>
      </c>
      <c r="AY14" s="982"/>
      <c r="AZ14" s="983"/>
      <c r="BA14" s="984"/>
      <c r="BB14" s="212" t="s">
        <v>309</v>
      </c>
      <c r="BC14" s="985">
        <f>(AY14-AU14)*24</f>
        <v>0</v>
      </c>
      <c r="BD14" s="986"/>
      <c r="BE14" s="203" t="s">
        <v>310</v>
      </c>
      <c r="BF14" s="213"/>
      <c r="BJ14" s="206"/>
      <c r="BK14" s="206"/>
      <c r="BL14" s="206"/>
    </row>
    <row r="15" spans="2:64" s="207" customFormat="1" ht="6.75" customHeight="1" x14ac:dyDescent="0.15">
      <c r="C15" s="223"/>
      <c r="D15" s="223"/>
      <c r="E15" s="223"/>
      <c r="F15" s="223"/>
      <c r="G15" s="202"/>
      <c r="H15" s="202"/>
      <c r="I15" s="212"/>
      <c r="J15" s="213"/>
      <c r="K15" s="222"/>
      <c r="L15" s="202"/>
      <c r="M15" s="202"/>
      <c r="N15" s="213"/>
      <c r="O15" s="202"/>
      <c r="P15" s="202"/>
      <c r="Q15" s="222"/>
      <c r="R15" s="202"/>
      <c r="S15" s="202"/>
      <c r="T15" s="202"/>
      <c r="U15" s="202"/>
      <c r="V15" s="202"/>
      <c r="W15" s="212"/>
      <c r="X15" s="213"/>
      <c r="Y15" s="213"/>
      <c r="Z15" s="203"/>
      <c r="AA15" s="213"/>
      <c r="AB15" s="212"/>
      <c r="AC15" s="213"/>
      <c r="AD15" s="222"/>
      <c r="AE15" s="202"/>
      <c r="AG15" s="211"/>
      <c r="AH15" s="233"/>
      <c r="AJ15" s="233"/>
      <c r="AQ15" s="211"/>
      <c r="AR15" s="211"/>
      <c r="AS15" s="211"/>
      <c r="AT15" s="211"/>
      <c r="AU15" s="211"/>
      <c r="AX15" s="234"/>
      <c r="AY15" s="234"/>
      <c r="BB15" s="211"/>
      <c r="BC15" s="211"/>
      <c r="BD15" s="211"/>
      <c r="BE15" s="235"/>
      <c r="BJ15" s="206"/>
      <c r="BK15" s="206"/>
      <c r="BL15" s="206"/>
    </row>
    <row r="16" spans="2:64" ht="8.4499999999999993" customHeight="1" thickBot="1" x14ac:dyDescent="0.2">
      <c r="C16" s="232"/>
      <c r="D16" s="232"/>
      <c r="E16" s="232"/>
      <c r="F16" s="232"/>
      <c r="G16" s="232"/>
      <c r="X16" s="232"/>
      <c r="AN16" s="232"/>
      <c r="BE16" s="236"/>
      <c r="BF16" s="236"/>
      <c r="BG16" s="236"/>
    </row>
    <row r="17" spans="2:58" ht="20.25" customHeight="1" x14ac:dyDescent="0.15">
      <c r="B17" s="987" t="s">
        <v>311</v>
      </c>
      <c r="C17" s="990" t="s">
        <v>312</v>
      </c>
      <c r="D17" s="991"/>
      <c r="E17" s="992"/>
      <c r="F17" s="237"/>
      <c r="G17" s="999" t="s">
        <v>313</v>
      </c>
      <c r="H17" s="1002" t="s">
        <v>314</v>
      </c>
      <c r="I17" s="991"/>
      <c r="J17" s="991"/>
      <c r="K17" s="992"/>
      <c r="L17" s="1002" t="s">
        <v>315</v>
      </c>
      <c r="M17" s="991"/>
      <c r="N17" s="991"/>
      <c r="O17" s="1005"/>
      <c r="P17" s="1008"/>
      <c r="Q17" s="1009"/>
      <c r="R17" s="1010"/>
      <c r="S17" s="1017" t="s">
        <v>316</v>
      </c>
      <c r="T17" s="1018"/>
      <c r="U17" s="1018"/>
      <c r="V17" s="1018"/>
      <c r="W17" s="1018"/>
      <c r="X17" s="1018"/>
      <c r="Y17" s="1018"/>
      <c r="Z17" s="1018"/>
      <c r="AA17" s="1018"/>
      <c r="AB17" s="1018"/>
      <c r="AC17" s="1018"/>
      <c r="AD17" s="1018"/>
      <c r="AE17" s="1018"/>
      <c r="AF17" s="1018"/>
      <c r="AG17" s="1018"/>
      <c r="AH17" s="1018"/>
      <c r="AI17" s="1018"/>
      <c r="AJ17" s="1018"/>
      <c r="AK17" s="1018"/>
      <c r="AL17" s="1018"/>
      <c r="AM17" s="1018"/>
      <c r="AN17" s="1018"/>
      <c r="AO17" s="1018"/>
      <c r="AP17" s="1018"/>
      <c r="AQ17" s="1018"/>
      <c r="AR17" s="1018"/>
      <c r="AS17" s="1018"/>
      <c r="AT17" s="1018"/>
      <c r="AU17" s="1018"/>
      <c r="AV17" s="1018"/>
      <c r="AW17" s="1019"/>
      <c r="AX17" s="1048" t="str">
        <f>IF(BB3="４週","(11) 1～4週目の勤務時間数合計","(11) 1か月の勤務時間数   合計")</f>
        <v>(11) 1～4週目の勤務時間数合計</v>
      </c>
      <c r="AY17" s="1049"/>
      <c r="AZ17" s="1054" t="s">
        <v>317</v>
      </c>
      <c r="BA17" s="1055"/>
      <c r="BB17" s="1060" t="s">
        <v>318</v>
      </c>
      <c r="BC17" s="1061"/>
      <c r="BD17" s="1061"/>
      <c r="BE17" s="1061"/>
      <c r="BF17" s="1062"/>
    </row>
    <row r="18" spans="2:58" ht="20.25" customHeight="1" x14ac:dyDescent="0.15">
      <c r="B18" s="988"/>
      <c r="C18" s="993"/>
      <c r="D18" s="994"/>
      <c r="E18" s="995"/>
      <c r="F18" s="238"/>
      <c r="G18" s="1000"/>
      <c r="H18" s="1003"/>
      <c r="I18" s="994"/>
      <c r="J18" s="994"/>
      <c r="K18" s="995"/>
      <c r="L18" s="1003"/>
      <c r="M18" s="994"/>
      <c r="N18" s="994"/>
      <c r="O18" s="1006"/>
      <c r="P18" s="1011"/>
      <c r="Q18" s="1012"/>
      <c r="R18" s="1013"/>
      <c r="S18" s="1069" t="s">
        <v>319</v>
      </c>
      <c r="T18" s="1070"/>
      <c r="U18" s="1070"/>
      <c r="V18" s="1070"/>
      <c r="W18" s="1070"/>
      <c r="X18" s="1070"/>
      <c r="Y18" s="1071"/>
      <c r="Z18" s="1069" t="s">
        <v>320</v>
      </c>
      <c r="AA18" s="1070"/>
      <c r="AB18" s="1070"/>
      <c r="AC18" s="1070"/>
      <c r="AD18" s="1070"/>
      <c r="AE18" s="1070"/>
      <c r="AF18" s="1071"/>
      <c r="AG18" s="1069" t="s">
        <v>321</v>
      </c>
      <c r="AH18" s="1070"/>
      <c r="AI18" s="1070"/>
      <c r="AJ18" s="1070"/>
      <c r="AK18" s="1070"/>
      <c r="AL18" s="1070"/>
      <c r="AM18" s="1071"/>
      <c r="AN18" s="1069" t="s">
        <v>322</v>
      </c>
      <c r="AO18" s="1070"/>
      <c r="AP18" s="1070"/>
      <c r="AQ18" s="1070"/>
      <c r="AR18" s="1070"/>
      <c r="AS18" s="1070"/>
      <c r="AT18" s="1071"/>
      <c r="AU18" s="1072" t="s">
        <v>323</v>
      </c>
      <c r="AV18" s="1073"/>
      <c r="AW18" s="1074"/>
      <c r="AX18" s="1050"/>
      <c r="AY18" s="1051"/>
      <c r="AZ18" s="1056"/>
      <c r="BA18" s="1057"/>
      <c r="BB18" s="1063"/>
      <c r="BC18" s="1064"/>
      <c r="BD18" s="1064"/>
      <c r="BE18" s="1064"/>
      <c r="BF18" s="1065"/>
    </row>
    <row r="19" spans="2:58" ht="20.25" customHeight="1" x14ac:dyDescent="0.15">
      <c r="B19" s="988"/>
      <c r="C19" s="993"/>
      <c r="D19" s="994"/>
      <c r="E19" s="995"/>
      <c r="F19" s="238"/>
      <c r="G19" s="1000"/>
      <c r="H19" s="1003"/>
      <c r="I19" s="994"/>
      <c r="J19" s="994"/>
      <c r="K19" s="995"/>
      <c r="L19" s="1003"/>
      <c r="M19" s="994"/>
      <c r="N19" s="994"/>
      <c r="O19" s="1006"/>
      <c r="P19" s="1011"/>
      <c r="Q19" s="1012"/>
      <c r="R19" s="1013"/>
      <c r="S19" s="239">
        <v>1</v>
      </c>
      <c r="T19" s="240">
        <v>2</v>
      </c>
      <c r="U19" s="240">
        <v>3</v>
      </c>
      <c r="V19" s="240">
        <v>4</v>
      </c>
      <c r="W19" s="240">
        <v>5</v>
      </c>
      <c r="X19" s="240">
        <v>6</v>
      </c>
      <c r="Y19" s="241">
        <v>7</v>
      </c>
      <c r="Z19" s="239">
        <v>8</v>
      </c>
      <c r="AA19" s="240">
        <v>9</v>
      </c>
      <c r="AB19" s="240">
        <v>10</v>
      </c>
      <c r="AC19" s="240">
        <v>11</v>
      </c>
      <c r="AD19" s="240">
        <v>12</v>
      </c>
      <c r="AE19" s="240">
        <v>13</v>
      </c>
      <c r="AF19" s="241">
        <v>14</v>
      </c>
      <c r="AG19" s="242">
        <v>15</v>
      </c>
      <c r="AH19" s="240">
        <v>16</v>
      </c>
      <c r="AI19" s="240">
        <v>17</v>
      </c>
      <c r="AJ19" s="240">
        <v>18</v>
      </c>
      <c r="AK19" s="240">
        <v>19</v>
      </c>
      <c r="AL19" s="240">
        <v>20</v>
      </c>
      <c r="AM19" s="241">
        <v>21</v>
      </c>
      <c r="AN19" s="239">
        <v>22</v>
      </c>
      <c r="AO19" s="240">
        <v>23</v>
      </c>
      <c r="AP19" s="240">
        <v>24</v>
      </c>
      <c r="AQ19" s="240">
        <v>25</v>
      </c>
      <c r="AR19" s="240">
        <v>26</v>
      </c>
      <c r="AS19" s="240">
        <v>27</v>
      </c>
      <c r="AT19" s="241">
        <v>28</v>
      </c>
      <c r="AU19" s="239" t="str">
        <f>IF($BB$3="暦月",IF(DAY(DATE($AC$2,$AG$2,29))=29,29,""),"")</f>
        <v/>
      </c>
      <c r="AV19" s="240" t="str">
        <f>IF($BB$3="暦月",IF(DAY(DATE($AC$2,$AG$2,30))=30,30,""),"")</f>
        <v/>
      </c>
      <c r="AW19" s="241" t="str">
        <f>IF($BB$3="暦月",IF(DAY(DATE($AC$2,$AG$2,31))=31,31,""),"")</f>
        <v/>
      </c>
      <c r="AX19" s="1050"/>
      <c r="AY19" s="1051"/>
      <c r="AZ19" s="1056"/>
      <c r="BA19" s="1057"/>
      <c r="BB19" s="1063"/>
      <c r="BC19" s="1064"/>
      <c r="BD19" s="1064"/>
      <c r="BE19" s="1064"/>
      <c r="BF19" s="1065"/>
    </row>
    <row r="20" spans="2:58" ht="20.25" hidden="1" customHeight="1" x14ac:dyDescent="0.15">
      <c r="B20" s="988"/>
      <c r="C20" s="993"/>
      <c r="D20" s="994"/>
      <c r="E20" s="995"/>
      <c r="F20" s="238"/>
      <c r="G20" s="1000"/>
      <c r="H20" s="1003"/>
      <c r="I20" s="994"/>
      <c r="J20" s="994"/>
      <c r="K20" s="995"/>
      <c r="L20" s="1003"/>
      <c r="M20" s="994"/>
      <c r="N20" s="994"/>
      <c r="O20" s="1006"/>
      <c r="P20" s="1011"/>
      <c r="Q20" s="1012"/>
      <c r="R20" s="1013"/>
      <c r="S20" s="239">
        <f>WEEKDAY(DATE($AC$2,$AG$2,1))</f>
        <v>2</v>
      </c>
      <c r="T20" s="240">
        <f>WEEKDAY(DATE($AC$2,$AG$2,2))</f>
        <v>3</v>
      </c>
      <c r="U20" s="240">
        <f>WEEKDAY(DATE($AC$2,$AG$2,3))</f>
        <v>4</v>
      </c>
      <c r="V20" s="240">
        <f>WEEKDAY(DATE($AC$2,$AG$2,4))</f>
        <v>5</v>
      </c>
      <c r="W20" s="240">
        <f>WEEKDAY(DATE($AC$2,$AG$2,5))</f>
        <v>6</v>
      </c>
      <c r="X20" s="240">
        <f>WEEKDAY(DATE($AC$2,$AG$2,6))</f>
        <v>7</v>
      </c>
      <c r="Y20" s="241">
        <f>WEEKDAY(DATE($AC$2,$AG$2,7))</f>
        <v>1</v>
      </c>
      <c r="Z20" s="239">
        <f>WEEKDAY(DATE($AC$2,$AG$2,8))</f>
        <v>2</v>
      </c>
      <c r="AA20" s="240">
        <f>WEEKDAY(DATE($AC$2,$AG$2,9))</f>
        <v>3</v>
      </c>
      <c r="AB20" s="240">
        <f>WEEKDAY(DATE($AC$2,$AG$2,10))</f>
        <v>4</v>
      </c>
      <c r="AC20" s="240">
        <f>WEEKDAY(DATE($AC$2,$AG$2,11))</f>
        <v>5</v>
      </c>
      <c r="AD20" s="240">
        <f>WEEKDAY(DATE($AC$2,$AG$2,12))</f>
        <v>6</v>
      </c>
      <c r="AE20" s="240">
        <f>WEEKDAY(DATE($AC$2,$AG$2,13))</f>
        <v>7</v>
      </c>
      <c r="AF20" s="241">
        <f>WEEKDAY(DATE($AC$2,$AG$2,14))</f>
        <v>1</v>
      </c>
      <c r="AG20" s="239">
        <f>WEEKDAY(DATE($AC$2,$AG$2,15))</f>
        <v>2</v>
      </c>
      <c r="AH20" s="240">
        <f>WEEKDAY(DATE($AC$2,$AG$2,16))</f>
        <v>3</v>
      </c>
      <c r="AI20" s="240">
        <f>WEEKDAY(DATE($AC$2,$AG$2,17))</f>
        <v>4</v>
      </c>
      <c r="AJ20" s="240">
        <f>WEEKDAY(DATE($AC$2,$AG$2,18))</f>
        <v>5</v>
      </c>
      <c r="AK20" s="240">
        <f>WEEKDAY(DATE($AC$2,$AG$2,19))</f>
        <v>6</v>
      </c>
      <c r="AL20" s="240">
        <f>WEEKDAY(DATE($AC$2,$AG$2,20))</f>
        <v>7</v>
      </c>
      <c r="AM20" s="241">
        <f>WEEKDAY(DATE($AC$2,$AG$2,21))</f>
        <v>1</v>
      </c>
      <c r="AN20" s="239">
        <f>WEEKDAY(DATE($AC$2,$AG$2,22))</f>
        <v>2</v>
      </c>
      <c r="AO20" s="240">
        <f>WEEKDAY(DATE($AC$2,$AG$2,23))</f>
        <v>3</v>
      </c>
      <c r="AP20" s="240">
        <f>WEEKDAY(DATE($AC$2,$AG$2,24))</f>
        <v>4</v>
      </c>
      <c r="AQ20" s="240">
        <f>WEEKDAY(DATE($AC$2,$AG$2,25))</f>
        <v>5</v>
      </c>
      <c r="AR20" s="240">
        <f>WEEKDAY(DATE($AC$2,$AG$2,26))</f>
        <v>6</v>
      </c>
      <c r="AS20" s="240">
        <f>WEEKDAY(DATE($AC$2,$AG$2,27))</f>
        <v>7</v>
      </c>
      <c r="AT20" s="241">
        <f>WEEKDAY(DATE($AC$2,$AG$2,28))</f>
        <v>1</v>
      </c>
      <c r="AU20" s="239">
        <f>IF(AU19=29,WEEKDAY(DATE($AC$2,$AG$2,29)),0)</f>
        <v>0</v>
      </c>
      <c r="AV20" s="240">
        <f>IF(AV19=30,WEEKDAY(DATE($AC$2,$AG$2,30)),0)</f>
        <v>0</v>
      </c>
      <c r="AW20" s="241">
        <f>IF(AW19=31,WEEKDAY(DATE($AC$2,$AG$2,31)),0)</f>
        <v>0</v>
      </c>
      <c r="AX20" s="1050"/>
      <c r="AY20" s="1051"/>
      <c r="AZ20" s="1056"/>
      <c r="BA20" s="1057"/>
      <c r="BB20" s="1063"/>
      <c r="BC20" s="1064"/>
      <c r="BD20" s="1064"/>
      <c r="BE20" s="1064"/>
      <c r="BF20" s="1065"/>
    </row>
    <row r="21" spans="2:58" ht="22.5" customHeight="1" thickBot="1" x14ac:dyDescent="0.2">
      <c r="B21" s="989"/>
      <c r="C21" s="996"/>
      <c r="D21" s="997"/>
      <c r="E21" s="998"/>
      <c r="F21" s="243"/>
      <c r="G21" s="1001"/>
      <c r="H21" s="1004"/>
      <c r="I21" s="997"/>
      <c r="J21" s="997"/>
      <c r="K21" s="998"/>
      <c r="L21" s="1004"/>
      <c r="M21" s="997"/>
      <c r="N21" s="997"/>
      <c r="O21" s="1007"/>
      <c r="P21" s="1014"/>
      <c r="Q21" s="1015"/>
      <c r="R21" s="1016"/>
      <c r="S21" s="244" t="str">
        <f>IF(S20=1,"日",IF(S20=2,"月",IF(S20=3,"火",IF(S20=4,"水",IF(S20=5,"木",IF(S20=6,"金","土"))))))</f>
        <v>月</v>
      </c>
      <c r="T21" s="245" t="str">
        <f t="shared" ref="T21:AT21" si="0">IF(T20=1,"日",IF(T20=2,"月",IF(T20=3,"火",IF(T20=4,"水",IF(T20=5,"木",IF(T20=6,"金","土"))))))</f>
        <v>火</v>
      </c>
      <c r="U21" s="245" t="str">
        <f t="shared" si="0"/>
        <v>水</v>
      </c>
      <c r="V21" s="245" t="str">
        <f t="shared" si="0"/>
        <v>木</v>
      </c>
      <c r="W21" s="245" t="str">
        <f t="shared" si="0"/>
        <v>金</v>
      </c>
      <c r="X21" s="245" t="str">
        <f t="shared" si="0"/>
        <v>土</v>
      </c>
      <c r="Y21" s="246" t="str">
        <f t="shared" si="0"/>
        <v>日</v>
      </c>
      <c r="Z21" s="244" t="str">
        <f>IF(Z20=1,"日",IF(Z20=2,"月",IF(Z20=3,"火",IF(Z20=4,"水",IF(Z20=5,"木",IF(Z20=6,"金","土"))))))</f>
        <v>月</v>
      </c>
      <c r="AA21" s="245" t="str">
        <f t="shared" si="0"/>
        <v>火</v>
      </c>
      <c r="AB21" s="245" t="str">
        <f t="shared" si="0"/>
        <v>水</v>
      </c>
      <c r="AC21" s="245" t="str">
        <f t="shared" si="0"/>
        <v>木</v>
      </c>
      <c r="AD21" s="245" t="str">
        <f t="shared" si="0"/>
        <v>金</v>
      </c>
      <c r="AE21" s="245" t="str">
        <f t="shared" si="0"/>
        <v>土</v>
      </c>
      <c r="AF21" s="246" t="str">
        <f t="shared" si="0"/>
        <v>日</v>
      </c>
      <c r="AG21" s="244" t="str">
        <f>IF(AG20=1,"日",IF(AG20=2,"月",IF(AG20=3,"火",IF(AG20=4,"水",IF(AG20=5,"木",IF(AG20=6,"金","土"))))))</f>
        <v>月</v>
      </c>
      <c r="AH21" s="245" t="str">
        <f t="shared" si="0"/>
        <v>火</v>
      </c>
      <c r="AI21" s="245" t="str">
        <f t="shared" si="0"/>
        <v>水</v>
      </c>
      <c r="AJ21" s="245" t="str">
        <f t="shared" si="0"/>
        <v>木</v>
      </c>
      <c r="AK21" s="245" t="str">
        <f t="shared" si="0"/>
        <v>金</v>
      </c>
      <c r="AL21" s="245" t="str">
        <f t="shared" si="0"/>
        <v>土</v>
      </c>
      <c r="AM21" s="246" t="str">
        <f t="shared" si="0"/>
        <v>日</v>
      </c>
      <c r="AN21" s="244" t="str">
        <f>IF(AN20=1,"日",IF(AN20=2,"月",IF(AN20=3,"火",IF(AN20=4,"水",IF(AN20=5,"木",IF(AN20=6,"金","土"))))))</f>
        <v>月</v>
      </c>
      <c r="AO21" s="245" t="str">
        <f t="shared" si="0"/>
        <v>火</v>
      </c>
      <c r="AP21" s="245" t="str">
        <f t="shared" si="0"/>
        <v>水</v>
      </c>
      <c r="AQ21" s="245" t="str">
        <f t="shared" si="0"/>
        <v>木</v>
      </c>
      <c r="AR21" s="245" t="str">
        <f t="shared" si="0"/>
        <v>金</v>
      </c>
      <c r="AS21" s="245" t="str">
        <f t="shared" si="0"/>
        <v>土</v>
      </c>
      <c r="AT21" s="246" t="str">
        <f t="shared" si="0"/>
        <v>日</v>
      </c>
      <c r="AU21" s="245" t="str">
        <f>IF(AU20=1,"日",IF(AU20=2,"月",IF(AU20=3,"火",IF(AU20=4,"水",IF(AU20=5,"木",IF(AU20=6,"金",IF(AU20=0,"","土")))))))</f>
        <v/>
      </c>
      <c r="AV21" s="245" t="str">
        <f>IF(AV20=1,"日",IF(AV20=2,"月",IF(AV20=3,"火",IF(AV20=4,"水",IF(AV20=5,"木",IF(AV20=6,"金",IF(AV20=0,"","土")))))))</f>
        <v/>
      </c>
      <c r="AW21" s="245" t="str">
        <f>IF(AW20=1,"日",IF(AW20=2,"月",IF(AW20=3,"火",IF(AW20=4,"水",IF(AW20=5,"木",IF(AW20=6,"金",IF(AW20=0,"","土")))))))</f>
        <v/>
      </c>
      <c r="AX21" s="1052"/>
      <c r="AY21" s="1053"/>
      <c r="AZ21" s="1058"/>
      <c r="BA21" s="1059"/>
      <c r="BB21" s="1066"/>
      <c r="BC21" s="1067"/>
      <c r="BD21" s="1067"/>
      <c r="BE21" s="1067"/>
      <c r="BF21" s="1068"/>
    </row>
    <row r="22" spans="2:58" ht="20.25" customHeight="1" x14ac:dyDescent="0.15">
      <c r="B22" s="1020">
        <v>1</v>
      </c>
      <c r="C22" s="1022"/>
      <c r="D22" s="1023"/>
      <c r="E22" s="1024"/>
      <c r="F22" s="247"/>
      <c r="G22" s="1031"/>
      <c r="H22" s="1033"/>
      <c r="I22" s="1034"/>
      <c r="J22" s="1034"/>
      <c r="K22" s="1035"/>
      <c r="L22" s="1039"/>
      <c r="M22" s="1040"/>
      <c r="N22" s="1040"/>
      <c r="O22" s="1041"/>
      <c r="P22" s="1045" t="s">
        <v>324</v>
      </c>
      <c r="Q22" s="1046"/>
      <c r="R22" s="1047"/>
      <c r="S22" s="248" t="s">
        <v>533</v>
      </c>
      <c r="T22" s="249"/>
      <c r="U22" s="249"/>
      <c r="V22" s="249"/>
      <c r="W22" s="249"/>
      <c r="X22" s="249"/>
      <c r="Y22" s="250"/>
      <c r="Z22" s="248"/>
      <c r="AA22" s="249"/>
      <c r="AB22" s="249"/>
      <c r="AC22" s="249"/>
      <c r="AD22" s="249"/>
      <c r="AE22" s="249"/>
      <c r="AF22" s="250"/>
      <c r="AG22" s="248"/>
      <c r="AH22" s="249"/>
      <c r="AI22" s="249"/>
      <c r="AJ22" s="249"/>
      <c r="AK22" s="249"/>
      <c r="AL22" s="249"/>
      <c r="AM22" s="250"/>
      <c r="AN22" s="248"/>
      <c r="AO22" s="249"/>
      <c r="AP22" s="249"/>
      <c r="AQ22" s="249"/>
      <c r="AR22" s="249"/>
      <c r="AS22" s="249"/>
      <c r="AT22" s="250"/>
      <c r="AU22" s="248"/>
      <c r="AV22" s="249"/>
      <c r="AW22" s="249"/>
      <c r="AX22" s="1075"/>
      <c r="AY22" s="1076"/>
      <c r="AZ22" s="1077"/>
      <c r="BA22" s="1078"/>
      <c r="BB22" s="1079"/>
      <c r="BC22" s="1080"/>
      <c r="BD22" s="1080"/>
      <c r="BE22" s="1080"/>
      <c r="BF22" s="1081"/>
    </row>
    <row r="23" spans="2:58" ht="20.25" customHeight="1" x14ac:dyDescent="0.15">
      <c r="B23" s="1021"/>
      <c r="C23" s="1025"/>
      <c r="D23" s="1026"/>
      <c r="E23" s="1027"/>
      <c r="F23" s="251"/>
      <c r="G23" s="1032"/>
      <c r="H23" s="1036"/>
      <c r="I23" s="1037"/>
      <c r="J23" s="1037"/>
      <c r="K23" s="1038"/>
      <c r="L23" s="1042"/>
      <c r="M23" s="1043"/>
      <c r="N23" s="1043"/>
      <c r="O23" s="1044"/>
      <c r="P23" s="1088" t="s">
        <v>325</v>
      </c>
      <c r="Q23" s="1089"/>
      <c r="R23" s="1090"/>
      <c r="S23" s="252">
        <f>IF(S22="","",VLOOKUP(S22,'シフト記号表（勤務時間帯）'!$C$6:$K$35,9,FALSE))</f>
        <v>8</v>
      </c>
      <c r="T23" s="253" t="str">
        <f>IF(T22="","",VLOOKUP(T22,'シフト記号表（勤務時間帯）'!$C$6:$K$35,9,FALSE))</f>
        <v/>
      </c>
      <c r="U23" s="253" t="str">
        <f>IF(U22="","",VLOOKUP(U22,'シフト記号表（勤務時間帯）'!$C$6:$K$35,9,FALSE))</f>
        <v/>
      </c>
      <c r="V23" s="253" t="str">
        <f>IF(V22="","",VLOOKUP(V22,'シフト記号表（勤務時間帯）'!$C$6:$K$35,9,FALSE))</f>
        <v/>
      </c>
      <c r="W23" s="253" t="str">
        <f>IF(W22="","",VLOOKUP(W22,'シフト記号表（勤務時間帯）'!$C$6:$K$35,9,FALSE))</f>
        <v/>
      </c>
      <c r="X23" s="253" t="str">
        <f>IF(X22="","",VLOOKUP(X22,'シフト記号表（勤務時間帯）'!$C$6:$K$35,9,FALSE))</f>
        <v/>
      </c>
      <c r="Y23" s="254" t="str">
        <f>IF(Y22="","",VLOOKUP(Y22,'シフト記号表（勤務時間帯）'!$C$6:$K$35,9,FALSE))</f>
        <v/>
      </c>
      <c r="Z23" s="252" t="str">
        <f>IF(Z22="","",VLOOKUP(Z22,'シフト記号表（勤務時間帯）'!$C$6:$K$35,9,FALSE))</f>
        <v/>
      </c>
      <c r="AA23" s="253" t="str">
        <f>IF(AA22="","",VLOOKUP(AA22,'シフト記号表（勤務時間帯）'!$C$6:$K$35,9,FALSE))</f>
        <v/>
      </c>
      <c r="AB23" s="253" t="str">
        <f>IF(AB22="","",VLOOKUP(AB22,'シフト記号表（勤務時間帯）'!$C$6:$K$35,9,FALSE))</f>
        <v/>
      </c>
      <c r="AC23" s="253" t="str">
        <f>IF(AC22="","",VLOOKUP(AC22,'シフト記号表（勤務時間帯）'!$C$6:$K$35,9,FALSE))</f>
        <v/>
      </c>
      <c r="AD23" s="253" t="str">
        <f>IF(AD22="","",VLOOKUP(AD22,'シフト記号表（勤務時間帯）'!$C$6:$K$35,9,FALSE))</f>
        <v/>
      </c>
      <c r="AE23" s="253" t="str">
        <f>IF(AE22="","",VLOOKUP(AE22,'シフト記号表（勤務時間帯）'!$C$6:$K$35,9,FALSE))</f>
        <v/>
      </c>
      <c r="AF23" s="254" t="str">
        <f>IF(AF22="","",VLOOKUP(AF22,'シフト記号表（勤務時間帯）'!$C$6:$K$35,9,FALSE))</f>
        <v/>
      </c>
      <c r="AG23" s="252" t="str">
        <f>IF(AG22="","",VLOOKUP(AG22,'シフト記号表（勤務時間帯）'!$C$6:$K$35,9,FALSE))</f>
        <v/>
      </c>
      <c r="AH23" s="253" t="str">
        <f>IF(AH22="","",VLOOKUP(AH22,'シフト記号表（勤務時間帯）'!$C$6:$K$35,9,FALSE))</f>
        <v/>
      </c>
      <c r="AI23" s="253" t="str">
        <f>IF(AI22="","",VLOOKUP(AI22,'シフト記号表（勤務時間帯）'!$C$6:$K$35,9,FALSE))</f>
        <v/>
      </c>
      <c r="AJ23" s="253" t="str">
        <f>IF(AJ22="","",VLOOKUP(AJ22,'シフト記号表（勤務時間帯）'!$C$6:$K$35,9,FALSE))</f>
        <v/>
      </c>
      <c r="AK23" s="253" t="str">
        <f>IF(AK22="","",VLOOKUP(AK22,'シフト記号表（勤務時間帯）'!$C$6:$K$35,9,FALSE))</f>
        <v/>
      </c>
      <c r="AL23" s="253" t="str">
        <f>IF(AL22="","",VLOOKUP(AL22,'シフト記号表（勤務時間帯）'!$C$6:$K$35,9,FALSE))</f>
        <v/>
      </c>
      <c r="AM23" s="254" t="str">
        <f>IF(AM22="","",VLOOKUP(AM22,'シフト記号表（勤務時間帯）'!$C$6:$K$35,9,FALSE))</f>
        <v/>
      </c>
      <c r="AN23" s="252" t="str">
        <f>IF(AN22="","",VLOOKUP(AN22,'シフト記号表（勤務時間帯）'!$C$6:$K$35,9,FALSE))</f>
        <v/>
      </c>
      <c r="AO23" s="253" t="str">
        <f>IF(AO22="","",VLOOKUP(AO22,'シフト記号表（勤務時間帯）'!$C$6:$K$35,9,FALSE))</f>
        <v/>
      </c>
      <c r="AP23" s="253" t="str">
        <f>IF(AP22="","",VLOOKUP(AP22,'シフト記号表（勤務時間帯）'!$C$6:$K$35,9,FALSE))</f>
        <v/>
      </c>
      <c r="AQ23" s="253" t="str">
        <f>IF(AQ22="","",VLOOKUP(AQ22,'シフト記号表（勤務時間帯）'!$C$6:$K$35,9,FALSE))</f>
        <v/>
      </c>
      <c r="AR23" s="253" t="str">
        <f>IF(AR22="","",VLOOKUP(AR22,'シフト記号表（勤務時間帯）'!$C$6:$K$35,9,FALSE))</f>
        <v/>
      </c>
      <c r="AS23" s="253" t="str">
        <f>IF(AS22="","",VLOOKUP(AS22,'シフト記号表（勤務時間帯）'!$C$6:$K$35,9,FALSE))</f>
        <v/>
      </c>
      <c r="AT23" s="254" t="str">
        <f>IF(AT22="","",VLOOKUP(AT22,'シフト記号表（勤務時間帯）'!$C$6:$K$35,9,FALSE))</f>
        <v/>
      </c>
      <c r="AU23" s="252" t="str">
        <f>IF(AU22="","",VLOOKUP(AU22,'シフト記号表（勤務時間帯）'!$C$6:$K$35,9,FALSE))</f>
        <v/>
      </c>
      <c r="AV23" s="253" t="str">
        <f>IF(AV22="","",VLOOKUP(AV22,'シフト記号表（勤務時間帯）'!$C$6:$K$35,9,FALSE))</f>
        <v/>
      </c>
      <c r="AW23" s="253" t="str">
        <f>IF(AW22="","",VLOOKUP(AW22,'シフト記号表（勤務時間帯）'!$C$6:$K$35,9,FALSE))</f>
        <v/>
      </c>
      <c r="AX23" s="1091">
        <f>IF($BB$3="４週",SUM(S23:AT23),IF($BB$3="暦月",SUM(S23:AW23),""))</f>
        <v>8</v>
      </c>
      <c r="AY23" s="1092"/>
      <c r="AZ23" s="1093">
        <f>IF($BB$3="４週",AX23/4,IF($BB$3="暦月",シフト表!AX23/(シフト表!$BB$8/7),""))</f>
        <v>2</v>
      </c>
      <c r="BA23" s="1094"/>
      <c r="BB23" s="1082"/>
      <c r="BC23" s="1083"/>
      <c r="BD23" s="1083"/>
      <c r="BE23" s="1083"/>
      <c r="BF23" s="1084"/>
    </row>
    <row r="24" spans="2:58" ht="20.25" customHeight="1" x14ac:dyDescent="0.15">
      <c r="B24" s="1021"/>
      <c r="C24" s="1028"/>
      <c r="D24" s="1029"/>
      <c r="E24" s="1030"/>
      <c r="F24" s="255">
        <f>C22</f>
        <v>0</v>
      </c>
      <c r="G24" s="1032"/>
      <c r="H24" s="1036"/>
      <c r="I24" s="1037"/>
      <c r="J24" s="1037"/>
      <c r="K24" s="1038"/>
      <c r="L24" s="1042"/>
      <c r="M24" s="1043"/>
      <c r="N24" s="1043"/>
      <c r="O24" s="1044"/>
      <c r="P24" s="1095" t="s">
        <v>326</v>
      </c>
      <c r="Q24" s="1096"/>
      <c r="R24" s="1097"/>
      <c r="S24" s="256">
        <f>IF(S22="","",VLOOKUP(S22,'シフト記号表（勤務時間帯）'!$C$6:$U$35,19,FALSE))</f>
        <v>8.75</v>
      </c>
      <c r="T24" s="257" t="str">
        <f>IF(T22="","",VLOOKUP(T22,'シフト記号表（勤務時間帯）'!$C$6:$U$35,19,FALSE))</f>
        <v/>
      </c>
      <c r="U24" s="257" t="str">
        <f>IF(U22="","",VLOOKUP(U22,'シフト記号表（勤務時間帯）'!$C$6:$U$35,19,FALSE))</f>
        <v/>
      </c>
      <c r="V24" s="257" t="str">
        <f>IF(V22="","",VLOOKUP(V22,'シフト記号表（勤務時間帯）'!$C$6:$U$35,19,FALSE))</f>
        <v/>
      </c>
      <c r="W24" s="257" t="str">
        <f>IF(W22="","",VLOOKUP(W22,'シフト記号表（勤務時間帯）'!$C$6:$U$35,19,FALSE))</f>
        <v/>
      </c>
      <c r="X24" s="257" t="str">
        <f>IF(X22="","",VLOOKUP(X22,'シフト記号表（勤務時間帯）'!$C$6:$U$35,19,FALSE))</f>
        <v/>
      </c>
      <c r="Y24" s="258" t="str">
        <f>IF(Y22="","",VLOOKUP(Y22,'シフト記号表（勤務時間帯）'!$C$6:$U$35,19,FALSE))</f>
        <v/>
      </c>
      <c r="Z24" s="256" t="str">
        <f>IF(Z22="","",VLOOKUP(Z22,'シフト記号表（勤務時間帯）'!$C$6:$U$35,19,FALSE))</f>
        <v/>
      </c>
      <c r="AA24" s="257" t="str">
        <f>IF(AA22="","",VLOOKUP(AA22,'シフト記号表（勤務時間帯）'!$C$6:$U$35,19,FALSE))</f>
        <v/>
      </c>
      <c r="AB24" s="257" t="str">
        <f>IF(AB22="","",VLOOKUP(AB22,'シフト記号表（勤務時間帯）'!$C$6:$U$35,19,FALSE))</f>
        <v/>
      </c>
      <c r="AC24" s="257" t="str">
        <f>IF(AC22="","",VLOOKUP(AC22,'シフト記号表（勤務時間帯）'!$C$6:$U$35,19,FALSE))</f>
        <v/>
      </c>
      <c r="AD24" s="257" t="str">
        <f>IF(AD22="","",VLOOKUP(AD22,'シフト記号表（勤務時間帯）'!$C$6:$U$35,19,FALSE))</f>
        <v/>
      </c>
      <c r="AE24" s="257" t="str">
        <f>IF(AE22="","",VLOOKUP(AE22,'シフト記号表（勤務時間帯）'!$C$6:$U$35,19,FALSE))</f>
        <v/>
      </c>
      <c r="AF24" s="258" t="str">
        <f>IF(AF22="","",VLOOKUP(AF22,'シフト記号表（勤務時間帯）'!$C$6:$U$35,19,FALSE))</f>
        <v/>
      </c>
      <c r="AG24" s="256" t="str">
        <f>IF(AG22="","",VLOOKUP(AG22,'シフト記号表（勤務時間帯）'!$C$6:$U$35,19,FALSE))</f>
        <v/>
      </c>
      <c r="AH24" s="257" t="str">
        <f>IF(AH22="","",VLOOKUP(AH22,'シフト記号表（勤務時間帯）'!$C$6:$U$35,19,FALSE))</f>
        <v/>
      </c>
      <c r="AI24" s="257" t="str">
        <f>IF(AI22="","",VLOOKUP(AI22,'シフト記号表（勤務時間帯）'!$C$6:$U$35,19,FALSE))</f>
        <v/>
      </c>
      <c r="AJ24" s="257" t="str">
        <f>IF(AJ22="","",VLOOKUP(AJ22,'シフト記号表（勤務時間帯）'!$C$6:$U$35,19,FALSE))</f>
        <v/>
      </c>
      <c r="AK24" s="257" t="str">
        <f>IF(AK22="","",VLOOKUP(AK22,'シフト記号表（勤務時間帯）'!$C$6:$U$35,19,FALSE))</f>
        <v/>
      </c>
      <c r="AL24" s="257" t="str">
        <f>IF(AL22="","",VLOOKUP(AL22,'シフト記号表（勤務時間帯）'!$C$6:$U$35,19,FALSE))</f>
        <v/>
      </c>
      <c r="AM24" s="258" t="str">
        <f>IF(AM22="","",VLOOKUP(AM22,'シフト記号表（勤務時間帯）'!$C$6:$U$35,19,FALSE))</f>
        <v/>
      </c>
      <c r="AN24" s="256" t="str">
        <f>IF(AN22="","",VLOOKUP(AN22,'シフト記号表（勤務時間帯）'!$C$6:$U$35,19,FALSE))</f>
        <v/>
      </c>
      <c r="AO24" s="257" t="str">
        <f>IF(AO22="","",VLOOKUP(AO22,'シフト記号表（勤務時間帯）'!$C$6:$U$35,19,FALSE))</f>
        <v/>
      </c>
      <c r="AP24" s="257" t="str">
        <f>IF(AP22="","",VLOOKUP(AP22,'シフト記号表（勤務時間帯）'!$C$6:$U$35,19,FALSE))</f>
        <v/>
      </c>
      <c r="AQ24" s="257" t="str">
        <f>IF(AQ22="","",VLOOKUP(AQ22,'シフト記号表（勤務時間帯）'!$C$6:$U$35,19,FALSE))</f>
        <v/>
      </c>
      <c r="AR24" s="257" t="str">
        <f>IF(AR22="","",VLOOKUP(AR22,'シフト記号表（勤務時間帯）'!$C$6:$U$35,19,FALSE))</f>
        <v/>
      </c>
      <c r="AS24" s="257" t="str">
        <f>IF(AS22="","",VLOOKUP(AS22,'シフト記号表（勤務時間帯）'!$C$6:$U$35,19,FALSE))</f>
        <v/>
      </c>
      <c r="AT24" s="258" t="str">
        <f>IF(AT22="","",VLOOKUP(AT22,'シフト記号表（勤務時間帯）'!$C$6:$U$35,19,FALSE))</f>
        <v/>
      </c>
      <c r="AU24" s="256" t="str">
        <f>IF(AU22="","",VLOOKUP(AU22,'シフト記号表（勤務時間帯）'!$C$6:$U$35,19,FALSE))</f>
        <v/>
      </c>
      <c r="AV24" s="257" t="str">
        <f>IF(AV22="","",VLOOKUP(AV22,'シフト記号表（勤務時間帯）'!$C$6:$U$35,19,FALSE))</f>
        <v/>
      </c>
      <c r="AW24" s="257" t="str">
        <f>IF(AW22="","",VLOOKUP(AW22,'シフト記号表（勤務時間帯）'!$C$6:$U$35,19,FALSE))</f>
        <v/>
      </c>
      <c r="AX24" s="1098">
        <f>IF($BB$3="４週",SUM(S24:AT24),IF($BB$3="暦月",SUM(S24:AW24),""))</f>
        <v>8.75</v>
      </c>
      <c r="AY24" s="1099"/>
      <c r="AZ24" s="1100">
        <f>IF($BB$3="４週",AX24/4,IF($BB$3="暦月",シフト表!AX24/(シフト表!$BB$8/7),""))</f>
        <v>2.1875</v>
      </c>
      <c r="BA24" s="1101"/>
      <c r="BB24" s="1085"/>
      <c r="BC24" s="1086"/>
      <c r="BD24" s="1086"/>
      <c r="BE24" s="1086"/>
      <c r="BF24" s="1087"/>
    </row>
    <row r="25" spans="2:58" ht="20.25" customHeight="1" x14ac:dyDescent="0.15">
      <c r="B25" s="1021">
        <f>B22+1</f>
        <v>2</v>
      </c>
      <c r="C25" s="1130"/>
      <c r="D25" s="1131"/>
      <c r="E25" s="1132"/>
      <c r="F25" s="259"/>
      <c r="G25" s="1111"/>
      <c r="H25" s="1113"/>
      <c r="I25" s="1037"/>
      <c r="J25" s="1037"/>
      <c r="K25" s="1038"/>
      <c r="L25" s="1114"/>
      <c r="M25" s="1115"/>
      <c r="N25" s="1115"/>
      <c r="O25" s="1116"/>
      <c r="P25" s="1120" t="s">
        <v>324</v>
      </c>
      <c r="Q25" s="1121"/>
      <c r="R25" s="1122"/>
      <c r="S25" s="248"/>
      <c r="T25" s="249"/>
      <c r="U25" s="249"/>
      <c r="V25" s="249"/>
      <c r="W25" s="249"/>
      <c r="X25" s="249"/>
      <c r="Y25" s="250"/>
      <c r="Z25" s="248"/>
      <c r="AA25" s="249"/>
      <c r="AB25" s="249"/>
      <c r="AC25" s="249"/>
      <c r="AD25" s="249"/>
      <c r="AE25" s="249"/>
      <c r="AF25" s="250"/>
      <c r="AG25" s="248"/>
      <c r="AH25" s="249"/>
      <c r="AI25" s="249"/>
      <c r="AJ25" s="249"/>
      <c r="AK25" s="249"/>
      <c r="AL25" s="249"/>
      <c r="AM25" s="250"/>
      <c r="AN25" s="248"/>
      <c r="AO25" s="249"/>
      <c r="AP25" s="249"/>
      <c r="AQ25" s="249"/>
      <c r="AR25" s="249"/>
      <c r="AS25" s="249"/>
      <c r="AT25" s="250"/>
      <c r="AU25" s="248"/>
      <c r="AV25" s="249"/>
      <c r="AW25" s="249"/>
      <c r="AX25" s="1123"/>
      <c r="AY25" s="1124"/>
      <c r="AZ25" s="1125"/>
      <c r="BA25" s="1126"/>
      <c r="BB25" s="1127"/>
      <c r="BC25" s="1128"/>
      <c r="BD25" s="1128"/>
      <c r="BE25" s="1128"/>
      <c r="BF25" s="1129"/>
    </row>
    <row r="26" spans="2:58" ht="20.25" customHeight="1" x14ac:dyDescent="0.15">
      <c r="B26" s="1021"/>
      <c r="C26" s="1025"/>
      <c r="D26" s="1026"/>
      <c r="E26" s="1027"/>
      <c r="F26" s="251"/>
      <c r="G26" s="1032"/>
      <c r="H26" s="1036"/>
      <c r="I26" s="1037"/>
      <c r="J26" s="1037"/>
      <c r="K26" s="1038"/>
      <c r="L26" s="1042"/>
      <c r="M26" s="1043"/>
      <c r="N26" s="1043"/>
      <c r="O26" s="1044"/>
      <c r="P26" s="1088" t="s">
        <v>325</v>
      </c>
      <c r="Q26" s="1089"/>
      <c r="R26" s="1090"/>
      <c r="S26" s="252" t="str">
        <f>IF(S25="","",VLOOKUP(S25,'シフト記号表（勤務時間帯）'!$C$6:$K$35,9,FALSE))</f>
        <v/>
      </c>
      <c r="T26" s="253" t="str">
        <f>IF(T25="","",VLOOKUP(T25,'シフト記号表（勤務時間帯）'!$C$6:$K$35,9,FALSE))</f>
        <v/>
      </c>
      <c r="U26" s="253" t="str">
        <f>IF(U25="","",VLOOKUP(U25,'シフト記号表（勤務時間帯）'!$C$6:$K$35,9,FALSE))</f>
        <v/>
      </c>
      <c r="V26" s="253" t="str">
        <f>IF(V25="","",VLOOKUP(V25,'シフト記号表（勤務時間帯）'!$C$6:$K$35,9,FALSE))</f>
        <v/>
      </c>
      <c r="W26" s="253" t="str">
        <f>IF(W25="","",VLOOKUP(W25,'シフト記号表（勤務時間帯）'!$C$6:$K$35,9,FALSE))</f>
        <v/>
      </c>
      <c r="X26" s="253" t="str">
        <f>IF(X25="","",VLOOKUP(X25,'シフト記号表（勤務時間帯）'!$C$6:$K$35,9,FALSE))</f>
        <v/>
      </c>
      <c r="Y26" s="254" t="str">
        <f>IF(Y25="","",VLOOKUP(Y25,'シフト記号表（勤務時間帯）'!$C$6:$K$35,9,FALSE))</f>
        <v/>
      </c>
      <c r="Z26" s="252" t="str">
        <f>IF(Z25="","",VLOOKUP(Z25,'シフト記号表（勤務時間帯）'!$C$6:$K$35,9,FALSE))</f>
        <v/>
      </c>
      <c r="AA26" s="253" t="str">
        <f>IF(AA25="","",VLOOKUP(AA25,'シフト記号表（勤務時間帯）'!$C$6:$K$35,9,FALSE))</f>
        <v/>
      </c>
      <c r="AB26" s="253" t="str">
        <f>IF(AB25="","",VLOOKUP(AB25,'シフト記号表（勤務時間帯）'!$C$6:$K$35,9,FALSE))</f>
        <v/>
      </c>
      <c r="AC26" s="253" t="str">
        <f>IF(AC25="","",VLOOKUP(AC25,'シフト記号表（勤務時間帯）'!$C$6:$K$35,9,FALSE))</f>
        <v/>
      </c>
      <c r="AD26" s="253" t="str">
        <f>IF(AD25="","",VLOOKUP(AD25,'シフト記号表（勤務時間帯）'!$C$6:$K$35,9,FALSE))</f>
        <v/>
      </c>
      <c r="AE26" s="253" t="str">
        <f>IF(AE25="","",VLOOKUP(AE25,'シフト記号表（勤務時間帯）'!$C$6:$K$35,9,FALSE))</f>
        <v/>
      </c>
      <c r="AF26" s="254" t="str">
        <f>IF(AF25="","",VLOOKUP(AF25,'シフト記号表（勤務時間帯）'!$C$6:$K$35,9,FALSE))</f>
        <v/>
      </c>
      <c r="AG26" s="252" t="str">
        <f>IF(AG25="","",VLOOKUP(AG25,'シフト記号表（勤務時間帯）'!$C$6:$K$35,9,FALSE))</f>
        <v/>
      </c>
      <c r="AH26" s="253" t="str">
        <f>IF(AH25="","",VLOOKUP(AH25,'シフト記号表（勤務時間帯）'!$C$6:$K$35,9,FALSE))</f>
        <v/>
      </c>
      <c r="AI26" s="253" t="str">
        <f>IF(AI25="","",VLOOKUP(AI25,'シフト記号表（勤務時間帯）'!$C$6:$K$35,9,FALSE))</f>
        <v/>
      </c>
      <c r="AJ26" s="253" t="str">
        <f>IF(AJ25="","",VLOOKUP(AJ25,'シフト記号表（勤務時間帯）'!$C$6:$K$35,9,FALSE))</f>
        <v/>
      </c>
      <c r="AK26" s="253" t="str">
        <f>IF(AK25="","",VLOOKUP(AK25,'シフト記号表（勤務時間帯）'!$C$6:$K$35,9,FALSE))</f>
        <v/>
      </c>
      <c r="AL26" s="253" t="str">
        <f>IF(AL25="","",VLOOKUP(AL25,'シフト記号表（勤務時間帯）'!$C$6:$K$35,9,FALSE))</f>
        <v/>
      </c>
      <c r="AM26" s="254" t="str">
        <f>IF(AM25="","",VLOOKUP(AM25,'シフト記号表（勤務時間帯）'!$C$6:$K$35,9,FALSE))</f>
        <v/>
      </c>
      <c r="AN26" s="252" t="str">
        <f>IF(AN25="","",VLOOKUP(AN25,'シフト記号表（勤務時間帯）'!$C$6:$K$35,9,FALSE))</f>
        <v/>
      </c>
      <c r="AO26" s="253" t="str">
        <f>IF(AO25="","",VLOOKUP(AO25,'シフト記号表（勤務時間帯）'!$C$6:$K$35,9,FALSE))</f>
        <v/>
      </c>
      <c r="AP26" s="253" t="str">
        <f>IF(AP25="","",VLOOKUP(AP25,'シフト記号表（勤務時間帯）'!$C$6:$K$35,9,FALSE))</f>
        <v/>
      </c>
      <c r="AQ26" s="253" t="str">
        <f>IF(AQ25="","",VLOOKUP(AQ25,'シフト記号表（勤務時間帯）'!$C$6:$K$35,9,FALSE))</f>
        <v/>
      </c>
      <c r="AR26" s="253" t="str">
        <f>IF(AR25="","",VLOOKUP(AR25,'シフト記号表（勤務時間帯）'!$C$6:$K$35,9,FALSE))</f>
        <v/>
      </c>
      <c r="AS26" s="253" t="str">
        <f>IF(AS25="","",VLOOKUP(AS25,'シフト記号表（勤務時間帯）'!$C$6:$K$35,9,FALSE))</f>
        <v/>
      </c>
      <c r="AT26" s="254" t="str">
        <f>IF(AT25="","",VLOOKUP(AT25,'シフト記号表（勤務時間帯）'!$C$6:$K$35,9,FALSE))</f>
        <v/>
      </c>
      <c r="AU26" s="252" t="str">
        <f>IF(AU25="","",VLOOKUP(AU25,'シフト記号表（勤務時間帯）'!$C$6:$K$35,9,FALSE))</f>
        <v/>
      </c>
      <c r="AV26" s="253" t="str">
        <f>IF(AV25="","",VLOOKUP(AV25,'シフト記号表（勤務時間帯）'!$C$6:$K$35,9,FALSE))</f>
        <v/>
      </c>
      <c r="AW26" s="253" t="str">
        <f>IF(AW25="","",VLOOKUP(AW25,'シフト記号表（勤務時間帯）'!$C$6:$K$35,9,FALSE))</f>
        <v/>
      </c>
      <c r="AX26" s="1091">
        <f>IF($BB$3="４週",SUM(S26:AT26),IF($BB$3="暦月",SUM(S26:AW26),""))</f>
        <v>0</v>
      </c>
      <c r="AY26" s="1092"/>
      <c r="AZ26" s="1093">
        <f>IF($BB$3="４週",AX26/4,IF($BB$3="暦月",シフト表!AX26/(シフト表!$BB$8/7),""))</f>
        <v>0</v>
      </c>
      <c r="BA26" s="1094"/>
      <c r="BB26" s="1082"/>
      <c r="BC26" s="1083"/>
      <c r="BD26" s="1083"/>
      <c r="BE26" s="1083"/>
      <c r="BF26" s="1084"/>
    </row>
    <row r="27" spans="2:58" ht="20.25" customHeight="1" x14ac:dyDescent="0.15">
      <c r="B27" s="1021"/>
      <c r="C27" s="1028"/>
      <c r="D27" s="1029"/>
      <c r="E27" s="1030"/>
      <c r="F27" s="251">
        <f>C25</f>
        <v>0</v>
      </c>
      <c r="G27" s="1112"/>
      <c r="H27" s="1036"/>
      <c r="I27" s="1037"/>
      <c r="J27" s="1037"/>
      <c r="K27" s="1038"/>
      <c r="L27" s="1117"/>
      <c r="M27" s="1118"/>
      <c r="N27" s="1118"/>
      <c r="O27" s="1119"/>
      <c r="P27" s="1095" t="s">
        <v>326</v>
      </c>
      <c r="Q27" s="1096"/>
      <c r="R27" s="1097"/>
      <c r="S27" s="256" t="str">
        <f>IF(S25="","",VLOOKUP(S25,'シフト記号表（勤務時間帯）'!$C$6:$U$35,19,FALSE))</f>
        <v/>
      </c>
      <c r="T27" s="257" t="str">
        <f>IF(T25="","",VLOOKUP(T25,'シフト記号表（勤務時間帯）'!$C$6:$U$35,19,FALSE))</f>
        <v/>
      </c>
      <c r="U27" s="257" t="str">
        <f>IF(U25="","",VLOOKUP(U25,'シフト記号表（勤務時間帯）'!$C$6:$U$35,19,FALSE))</f>
        <v/>
      </c>
      <c r="V27" s="257" t="str">
        <f>IF(V25="","",VLOOKUP(V25,'シフト記号表（勤務時間帯）'!$C$6:$U$35,19,FALSE))</f>
        <v/>
      </c>
      <c r="W27" s="257" t="str">
        <f>IF(W25="","",VLOOKUP(W25,'シフト記号表（勤務時間帯）'!$C$6:$U$35,19,FALSE))</f>
        <v/>
      </c>
      <c r="X27" s="257" t="str">
        <f>IF(X25="","",VLOOKUP(X25,'シフト記号表（勤務時間帯）'!$C$6:$U$35,19,FALSE))</f>
        <v/>
      </c>
      <c r="Y27" s="258" t="str">
        <f>IF(Y25="","",VLOOKUP(Y25,'シフト記号表（勤務時間帯）'!$C$6:$U$35,19,FALSE))</f>
        <v/>
      </c>
      <c r="Z27" s="256" t="str">
        <f>IF(Z25="","",VLOOKUP(Z25,'シフト記号表（勤務時間帯）'!$C$6:$U$35,19,FALSE))</f>
        <v/>
      </c>
      <c r="AA27" s="257" t="str">
        <f>IF(AA25="","",VLOOKUP(AA25,'シフト記号表（勤務時間帯）'!$C$6:$U$35,19,FALSE))</f>
        <v/>
      </c>
      <c r="AB27" s="257" t="str">
        <f>IF(AB25="","",VLOOKUP(AB25,'シフト記号表（勤務時間帯）'!$C$6:$U$35,19,FALSE))</f>
        <v/>
      </c>
      <c r="AC27" s="257" t="str">
        <f>IF(AC25="","",VLOOKUP(AC25,'シフト記号表（勤務時間帯）'!$C$6:$U$35,19,FALSE))</f>
        <v/>
      </c>
      <c r="AD27" s="257" t="str">
        <f>IF(AD25="","",VLOOKUP(AD25,'シフト記号表（勤務時間帯）'!$C$6:$U$35,19,FALSE))</f>
        <v/>
      </c>
      <c r="AE27" s="257" t="str">
        <f>IF(AE25="","",VLOOKUP(AE25,'シフト記号表（勤務時間帯）'!$C$6:$U$35,19,FALSE))</f>
        <v/>
      </c>
      <c r="AF27" s="258" t="str">
        <f>IF(AF25="","",VLOOKUP(AF25,'シフト記号表（勤務時間帯）'!$C$6:$U$35,19,FALSE))</f>
        <v/>
      </c>
      <c r="AG27" s="256" t="str">
        <f>IF(AG25="","",VLOOKUP(AG25,'シフト記号表（勤務時間帯）'!$C$6:$U$35,19,FALSE))</f>
        <v/>
      </c>
      <c r="AH27" s="257" t="str">
        <f>IF(AH25="","",VLOOKUP(AH25,'シフト記号表（勤務時間帯）'!$C$6:$U$35,19,FALSE))</f>
        <v/>
      </c>
      <c r="AI27" s="257" t="str">
        <f>IF(AI25="","",VLOOKUP(AI25,'シフト記号表（勤務時間帯）'!$C$6:$U$35,19,FALSE))</f>
        <v/>
      </c>
      <c r="AJ27" s="257" t="str">
        <f>IF(AJ25="","",VLOOKUP(AJ25,'シフト記号表（勤務時間帯）'!$C$6:$U$35,19,FALSE))</f>
        <v/>
      </c>
      <c r="AK27" s="257" t="str">
        <f>IF(AK25="","",VLOOKUP(AK25,'シフト記号表（勤務時間帯）'!$C$6:$U$35,19,FALSE))</f>
        <v/>
      </c>
      <c r="AL27" s="257" t="str">
        <f>IF(AL25="","",VLOOKUP(AL25,'シフト記号表（勤務時間帯）'!$C$6:$U$35,19,FALSE))</f>
        <v/>
      </c>
      <c r="AM27" s="258" t="str">
        <f>IF(AM25="","",VLOOKUP(AM25,'シフト記号表（勤務時間帯）'!$C$6:$U$35,19,FALSE))</f>
        <v/>
      </c>
      <c r="AN27" s="256" t="str">
        <f>IF(AN25="","",VLOOKUP(AN25,'シフト記号表（勤務時間帯）'!$C$6:$U$35,19,FALSE))</f>
        <v/>
      </c>
      <c r="AO27" s="257" t="str">
        <f>IF(AO25="","",VLOOKUP(AO25,'シフト記号表（勤務時間帯）'!$C$6:$U$35,19,FALSE))</f>
        <v/>
      </c>
      <c r="AP27" s="257" t="str">
        <f>IF(AP25="","",VLOOKUP(AP25,'シフト記号表（勤務時間帯）'!$C$6:$U$35,19,FALSE))</f>
        <v/>
      </c>
      <c r="AQ27" s="257" t="str">
        <f>IF(AQ25="","",VLOOKUP(AQ25,'シフト記号表（勤務時間帯）'!$C$6:$U$35,19,FALSE))</f>
        <v/>
      </c>
      <c r="AR27" s="257" t="str">
        <f>IF(AR25="","",VLOOKUP(AR25,'シフト記号表（勤務時間帯）'!$C$6:$U$35,19,FALSE))</f>
        <v/>
      </c>
      <c r="AS27" s="257" t="str">
        <f>IF(AS25="","",VLOOKUP(AS25,'シフト記号表（勤務時間帯）'!$C$6:$U$35,19,FALSE))</f>
        <v/>
      </c>
      <c r="AT27" s="258" t="str">
        <f>IF(AT25="","",VLOOKUP(AT25,'シフト記号表（勤務時間帯）'!$C$6:$U$35,19,FALSE))</f>
        <v/>
      </c>
      <c r="AU27" s="256" t="str">
        <f>IF(AU25="","",VLOOKUP(AU25,'シフト記号表（勤務時間帯）'!$C$6:$U$35,19,FALSE))</f>
        <v/>
      </c>
      <c r="AV27" s="257" t="str">
        <f>IF(AV25="","",VLOOKUP(AV25,'シフト記号表（勤務時間帯）'!$C$6:$U$35,19,FALSE))</f>
        <v/>
      </c>
      <c r="AW27" s="257" t="str">
        <f>IF(AW25="","",VLOOKUP(AW25,'シフト記号表（勤務時間帯）'!$C$6:$U$35,19,FALSE))</f>
        <v/>
      </c>
      <c r="AX27" s="1098">
        <f>IF($BB$3="４週",SUM(S27:AT27),IF($BB$3="暦月",SUM(S27:AW27),""))</f>
        <v>0</v>
      </c>
      <c r="AY27" s="1099"/>
      <c r="AZ27" s="1100">
        <f>IF($BB$3="４週",AX27/4,IF($BB$3="暦月",シフト表!AX27/(シフト表!$BB$8/7),""))</f>
        <v>0</v>
      </c>
      <c r="BA27" s="1101"/>
      <c r="BB27" s="1085"/>
      <c r="BC27" s="1086"/>
      <c r="BD27" s="1086"/>
      <c r="BE27" s="1086"/>
      <c r="BF27" s="1087"/>
    </row>
    <row r="28" spans="2:58" ht="20.25" customHeight="1" x14ac:dyDescent="0.15">
      <c r="B28" s="1021">
        <f>B25+1</f>
        <v>3</v>
      </c>
      <c r="C28" s="1102"/>
      <c r="D28" s="1103"/>
      <c r="E28" s="1104"/>
      <c r="F28" s="259"/>
      <c r="G28" s="1111"/>
      <c r="H28" s="1113"/>
      <c r="I28" s="1037"/>
      <c r="J28" s="1037"/>
      <c r="K28" s="1038"/>
      <c r="L28" s="1114"/>
      <c r="M28" s="1115"/>
      <c r="N28" s="1115"/>
      <c r="O28" s="1116"/>
      <c r="P28" s="1120" t="s">
        <v>324</v>
      </c>
      <c r="Q28" s="1121"/>
      <c r="R28" s="1122"/>
      <c r="S28" s="248"/>
      <c r="T28" s="249"/>
      <c r="U28" s="249"/>
      <c r="V28" s="249"/>
      <c r="W28" s="249"/>
      <c r="X28" s="249"/>
      <c r="Y28" s="250"/>
      <c r="Z28" s="248"/>
      <c r="AA28" s="249"/>
      <c r="AB28" s="249"/>
      <c r="AC28" s="249"/>
      <c r="AD28" s="249"/>
      <c r="AE28" s="249"/>
      <c r="AF28" s="250"/>
      <c r="AG28" s="248"/>
      <c r="AH28" s="249"/>
      <c r="AI28" s="249"/>
      <c r="AJ28" s="249"/>
      <c r="AK28" s="249"/>
      <c r="AL28" s="249"/>
      <c r="AM28" s="250"/>
      <c r="AN28" s="248"/>
      <c r="AO28" s="249"/>
      <c r="AP28" s="249"/>
      <c r="AQ28" s="249"/>
      <c r="AR28" s="249"/>
      <c r="AS28" s="249"/>
      <c r="AT28" s="250"/>
      <c r="AU28" s="248"/>
      <c r="AV28" s="249"/>
      <c r="AW28" s="249"/>
      <c r="AX28" s="1123"/>
      <c r="AY28" s="1124"/>
      <c r="AZ28" s="1125"/>
      <c r="BA28" s="1126"/>
      <c r="BB28" s="1127"/>
      <c r="BC28" s="1128"/>
      <c r="BD28" s="1128"/>
      <c r="BE28" s="1128"/>
      <c r="BF28" s="1129"/>
    </row>
    <row r="29" spans="2:58" ht="20.25" customHeight="1" x14ac:dyDescent="0.15">
      <c r="B29" s="1021"/>
      <c r="C29" s="1105"/>
      <c r="D29" s="1106"/>
      <c r="E29" s="1107"/>
      <c r="F29" s="251"/>
      <c r="G29" s="1032"/>
      <c r="H29" s="1036"/>
      <c r="I29" s="1037"/>
      <c r="J29" s="1037"/>
      <c r="K29" s="1038"/>
      <c r="L29" s="1042"/>
      <c r="M29" s="1043"/>
      <c r="N29" s="1043"/>
      <c r="O29" s="1044"/>
      <c r="P29" s="1088" t="s">
        <v>325</v>
      </c>
      <c r="Q29" s="1089"/>
      <c r="R29" s="1090"/>
      <c r="S29" s="252" t="str">
        <f>IF(S28="","",VLOOKUP(S28,'シフト記号表（勤務時間帯）'!$C$6:$K$35,9,FALSE))</f>
        <v/>
      </c>
      <c r="T29" s="253" t="str">
        <f>IF(T28="","",VLOOKUP(T28,'シフト記号表（勤務時間帯）'!$C$6:$K$35,9,FALSE))</f>
        <v/>
      </c>
      <c r="U29" s="253" t="str">
        <f>IF(U28="","",VLOOKUP(U28,'シフト記号表（勤務時間帯）'!$C$6:$K$35,9,FALSE))</f>
        <v/>
      </c>
      <c r="V29" s="253" t="str">
        <f>IF(V28="","",VLOOKUP(V28,'シフト記号表（勤務時間帯）'!$C$6:$K$35,9,FALSE))</f>
        <v/>
      </c>
      <c r="W29" s="253" t="str">
        <f>IF(W28="","",VLOOKUP(W28,'シフト記号表（勤務時間帯）'!$C$6:$K$35,9,FALSE))</f>
        <v/>
      </c>
      <c r="X29" s="253" t="str">
        <f>IF(X28="","",VLOOKUP(X28,'シフト記号表（勤務時間帯）'!$C$6:$K$35,9,FALSE))</f>
        <v/>
      </c>
      <c r="Y29" s="254" t="str">
        <f>IF(Y28="","",VLOOKUP(Y28,'シフト記号表（勤務時間帯）'!$C$6:$K$35,9,FALSE))</f>
        <v/>
      </c>
      <c r="Z29" s="252" t="str">
        <f>IF(Z28="","",VLOOKUP(Z28,'シフト記号表（勤務時間帯）'!$C$6:$K$35,9,FALSE))</f>
        <v/>
      </c>
      <c r="AA29" s="253" t="str">
        <f>IF(AA28="","",VLOOKUP(AA28,'シフト記号表（勤務時間帯）'!$C$6:$K$35,9,FALSE))</f>
        <v/>
      </c>
      <c r="AB29" s="253" t="str">
        <f>IF(AB28="","",VLOOKUP(AB28,'シフト記号表（勤務時間帯）'!$C$6:$K$35,9,FALSE))</f>
        <v/>
      </c>
      <c r="AC29" s="253" t="str">
        <f>IF(AC28="","",VLOOKUP(AC28,'シフト記号表（勤務時間帯）'!$C$6:$K$35,9,FALSE))</f>
        <v/>
      </c>
      <c r="AD29" s="253" t="str">
        <f>IF(AD28="","",VLOOKUP(AD28,'シフト記号表（勤務時間帯）'!$C$6:$K$35,9,FALSE))</f>
        <v/>
      </c>
      <c r="AE29" s="253" t="str">
        <f>IF(AE28="","",VLOOKUP(AE28,'シフト記号表（勤務時間帯）'!$C$6:$K$35,9,FALSE))</f>
        <v/>
      </c>
      <c r="AF29" s="254" t="str">
        <f>IF(AF28="","",VLOOKUP(AF28,'シフト記号表（勤務時間帯）'!$C$6:$K$35,9,FALSE))</f>
        <v/>
      </c>
      <c r="AG29" s="252" t="str">
        <f>IF(AG28="","",VLOOKUP(AG28,'シフト記号表（勤務時間帯）'!$C$6:$K$35,9,FALSE))</f>
        <v/>
      </c>
      <c r="AH29" s="253" t="str">
        <f>IF(AH28="","",VLOOKUP(AH28,'シフト記号表（勤務時間帯）'!$C$6:$K$35,9,FALSE))</f>
        <v/>
      </c>
      <c r="AI29" s="253" t="str">
        <f>IF(AI28="","",VLOOKUP(AI28,'シフト記号表（勤務時間帯）'!$C$6:$K$35,9,FALSE))</f>
        <v/>
      </c>
      <c r="AJ29" s="253" t="str">
        <f>IF(AJ28="","",VLOOKUP(AJ28,'シフト記号表（勤務時間帯）'!$C$6:$K$35,9,FALSE))</f>
        <v/>
      </c>
      <c r="AK29" s="253" t="str">
        <f>IF(AK28="","",VLOOKUP(AK28,'シフト記号表（勤務時間帯）'!$C$6:$K$35,9,FALSE))</f>
        <v/>
      </c>
      <c r="AL29" s="253" t="str">
        <f>IF(AL28="","",VLOOKUP(AL28,'シフト記号表（勤務時間帯）'!$C$6:$K$35,9,FALSE))</f>
        <v/>
      </c>
      <c r="AM29" s="254" t="str">
        <f>IF(AM28="","",VLOOKUP(AM28,'シフト記号表（勤務時間帯）'!$C$6:$K$35,9,FALSE))</f>
        <v/>
      </c>
      <c r="AN29" s="252" t="str">
        <f>IF(AN28="","",VLOOKUP(AN28,'シフト記号表（勤務時間帯）'!$C$6:$K$35,9,FALSE))</f>
        <v/>
      </c>
      <c r="AO29" s="253" t="str">
        <f>IF(AO28="","",VLOOKUP(AO28,'シフト記号表（勤務時間帯）'!$C$6:$K$35,9,FALSE))</f>
        <v/>
      </c>
      <c r="AP29" s="253" t="str">
        <f>IF(AP28="","",VLOOKUP(AP28,'シフト記号表（勤務時間帯）'!$C$6:$K$35,9,FALSE))</f>
        <v/>
      </c>
      <c r="AQ29" s="253" t="str">
        <f>IF(AQ28="","",VLOOKUP(AQ28,'シフト記号表（勤務時間帯）'!$C$6:$K$35,9,FALSE))</f>
        <v/>
      </c>
      <c r="AR29" s="253" t="str">
        <f>IF(AR28="","",VLOOKUP(AR28,'シフト記号表（勤務時間帯）'!$C$6:$K$35,9,FALSE))</f>
        <v/>
      </c>
      <c r="AS29" s="253" t="str">
        <f>IF(AS28="","",VLOOKUP(AS28,'シフト記号表（勤務時間帯）'!$C$6:$K$35,9,FALSE))</f>
        <v/>
      </c>
      <c r="AT29" s="254" t="str">
        <f>IF(AT28="","",VLOOKUP(AT28,'シフト記号表（勤務時間帯）'!$C$6:$K$35,9,FALSE))</f>
        <v/>
      </c>
      <c r="AU29" s="252" t="str">
        <f>IF(AU28="","",VLOOKUP(AU28,'シフト記号表（勤務時間帯）'!$C$6:$K$35,9,FALSE))</f>
        <v/>
      </c>
      <c r="AV29" s="253" t="str">
        <f>IF(AV28="","",VLOOKUP(AV28,'シフト記号表（勤務時間帯）'!$C$6:$K$35,9,FALSE))</f>
        <v/>
      </c>
      <c r="AW29" s="253" t="str">
        <f>IF(AW28="","",VLOOKUP(AW28,'シフト記号表（勤務時間帯）'!$C$6:$K$35,9,FALSE))</f>
        <v/>
      </c>
      <c r="AX29" s="1091">
        <f>IF($BB$3="４週",SUM(S29:AT29),IF($BB$3="暦月",SUM(S29:AW29),""))</f>
        <v>0</v>
      </c>
      <c r="AY29" s="1092"/>
      <c r="AZ29" s="1093">
        <f>IF($BB$3="４週",AX29/4,IF($BB$3="暦月",シフト表!AX29/(シフト表!$BB$8/7),""))</f>
        <v>0</v>
      </c>
      <c r="BA29" s="1094"/>
      <c r="BB29" s="1082"/>
      <c r="BC29" s="1083"/>
      <c r="BD29" s="1083"/>
      <c r="BE29" s="1083"/>
      <c r="BF29" s="1084"/>
    </row>
    <row r="30" spans="2:58" ht="20.25" customHeight="1" x14ac:dyDescent="0.15">
      <c r="B30" s="1021"/>
      <c r="C30" s="1108"/>
      <c r="D30" s="1109"/>
      <c r="E30" s="1110"/>
      <c r="F30" s="251">
        <f>C28</f>
        <v>0</v>
      </c>
      <c r="G30" s="1112"/>
      <c r="H30" s="1036"/>
      <c r="I30" s="1037"/>
      <c r="J30" s="1037"/>
      <c r="K30" s="1038"/>
      <c r="L30" s="1117"/>
      <c r="M30" s="1118"/>
      <c r="N30" s="1118"/>
      <c r="O30" s="1119"/>
      <c r="P30" s="1095" t="s">
        <v>326</v>
      </c>
      <c r="Q30" s="1096"/>
      <c r="R30" s="1097"/>
      <c r="S30" s="256" t="str">
        <f>IF(S28="","",VLOOKUP(S28,'シフト記号表（勤務時間帯）'!$C$6:$U$35,19,FALSE))</f>
        <v/>
      </c>
      <c r="T30" s="257" t="str">
        <f>IF(T28="","",VLOOKUP(T28,'シフト記号表（勤務時間帯）'!$C$6:$U$35,19,FALSE))</f>
        <v/>
      </c>
      <c r="U30" s="257" t="str">
        <f>IF(U28="","",VLOOKUP(U28,'シフト記号表（勤務時間帯）'!$C$6:$U$35,19,FALSE))</f>
        <v/>
      </c>
      <c r="V30" s="257" t="str">
        <f>IF(V28="","",VLOOKUP(V28,'シフト記号表（勤務時間帯）'!$C$6:$U$35,19,FALSE))</f>
        <v/>
      </c>
      <c r="W30" s="257" t="str">
        <f>IF(W28="","",VLOOKUP(W28,'シフト記号表（勤務時間帯）'!$C$6:$U$35,19,FALSE))</f>
        <v/>
      </c>
      <c r="X30" s="257" t="str">
        <f>IF(X28="","",VLOOKUP(X28,'シフト記号表（勤務時間帯）'!$C$6:$U$35,19,FALSE))</f>
        <v/>
      </c>
      <c r="Y30" s="258" t="str">
        <f>IF(Y28="","",VLOOKUP(Y28,'シフト記号表（勤務時間帯）'!$C$6:$U$35,19,FALSE))</f>
        <v/>
      </c>
      <c r="Z30" s="256" t="str">
        <f>IF(Z28="","",VLOOKUP(Z28,'シフト記号表（勤務時間帯）'!$C$6:$U$35,19,FALSE))</f>
        <v/>
      </c>
      <c r="AA30" s="257" t="str">
        <f>IF(AA28="","",VLOOKUP(AA28,'シフト記号表（勤務時間帯）'!$C$6:$U$35,19,FALSE))</f>
        <v/>
      </c>
      <c r="AB30" s="257" t="str">
        <f>IF(AB28="","",VLOOKUP(AB28,'シフト記号表（勤務時間帯）'!$C$6:$U$35,19,FALSE))</f>
        <v/>
      </c>
      <c r="AC30" s="257" t="str">
        <f>IF(AC28="","",VLOOKUP(AC28,'シフト記号表（勤務時間帯）'!$C$6:$U$35,19,FALSE))</f>
        <v/>
      </c>
      <c r="AD30" s="257" t="str">
        <f>IF(AD28="","",VLOOKUP(AD28,'シフト記号表（勤務時間帯）'!$C$6:$U$35,19,FALSE))</f>
        <v/>
      </c>
      <c r="AE30" s="257" t="str">
        <f>IF(AE28="","",VLOOKUP(AE28,'シフト記号表（勤務時間帯）'!$C$6:$U$35,19,FALSE))</f>
        <v/>
      </c>
      <c r="AF30" s="258" t="str">
        <f>IF(AF28="","",VLOOKUP(AF28,'シフト記号表（勤務時間帯）'!$C$6:$U$35,19,FALSE))</f>
        <v/>
      </c>
      <c r="AG30" s="256" t="str">
        <f>IF(AG28="","",VLOOKUP(AG28,'シフト記号表（勤務時間帯）'!$C$6:$U$35,19,FALSE))</f>
        <v/>
      </c>
      <c r="AH30" s="257" t="str">
        <f>IF(AH28="","",VLOOKUP(AH28,'シフト記号表（勤務時間帯）'!$C$6:$U$35,19,FALSE))</f>
        <v/>
      </c>
      <c r="AI30" s="257" t="str">
        <f>IF(AI28="","",VLOOKUP(AI28,'シフト記号表（勤務時間帯）'!$C$6:$U$35,19,FALSE))</f>
        <v/>
      </c>
      <c r="AJ30" s="257" t="str">
        <f>IF(AJ28="","",VLOOKUP(AJ28,'シフト記号表（勤務時間帯）'!$C$6:$U$35,19,FALSE))</f>
        <v/>
      </c>
      <c r="AK30" s="257" t="str">
        <f>IF(AK28="","",VLOOKUP(AK28,'シフト記号表（勤務時間帯）'!$C$6:$U$35,19,FALSE))</f>
        <v/>
      </c>
      <c r="AL30" s="257" t="str">
        <f>IF(AL28="","",VLOOKUP(AL28,'シフト記号表（勤務時間帯）'!$C$6:$U$35,19,FALSE))</f>
        <v/>
      </c>
      <c r="AM30" s="258" t="str">
        <f>IF(AM28="","",VLOOKUP(AM28,'シフト記号表（勤務時間帯）'!$C$6:$U$35,19,FALSE))</f>
        <v/>
      </c>
      <c r="AN30" s="256" t="str">
        <f>IF(AN28="","",VLOOKUP(AN28,'シフト記号表（勤務時間帯）'!$C$6:$U$35,19,FALSE))</f>
        <v/>
      </c>
      <c r="AO30" s="257" t="str">
        <f>IF(AO28="","",VLOOKUP(AO28,'シフト記号表（勤務時間帯）'!$C$6:$U$35,19,FALSE))</f>
        <v/>
      </c>
      <c r="AP30" s="257" t="str">
        <f>IF(AP28="","",VLOOKUP(AP28,'シフト記号表（勤務時間帯）'!$C$6:$U$35,19,FALSE))</f>
        <v/>
      </c>
      <c r="AQ30" s="257" t="str">
        <f>IF(AQ28="","",VLOOKUP(AQ28,'シフト記号表（勤務時間帯）'!$C$6:$U$35,19,FALSE))</f>
        <v/>
      </c>
      <c r="AR30" s="257" t="str">
        <f>IF(AR28="","",VLOOKUP(AR28,'シフト記号表（勤務時間帯）'!$C$6:$U$35,19,FALSE))</f>
        <v/>
      </c>
      <c r="AS30" s="257" t="str">
        <f>IF(AS28="","",VLOOKUP(AS28,'シフト記号表（勤務時間帯）'!$C$6:$U$35,19,FALSE))</f>
        <v/>
      </c>
      <c r="AT30" s="258" t="str">
        <f>IF(AT28="","",VLOOKUP(AT28,'シフト記号表（勤務時間帯）'!$C$6:$U$35,19,FALSE))</f>
        <v/>
      </c>
      <c r="AU30" s="256" t="str">
        <f>IF(AU28="","",VLOOKUP(AU28,'シフト記号表（勤務時間帯）'!$C$6:$U$35,19,FALSE))</f>
        <v/>
      </c>
      <c r="AV30" s="257" t="str">
        <f>IF(AV28="","",VLOOKUP(AV28,'シフト記号表（勤務時間帯）'!$C$6:$U$35,19,FALSE))</f>
        <v/>
      </c>
      <c r="AW30" s="257" t="str">
        <f>IF(AW28="","",VLOOKUP(AW28,'シフト記号表（勤務時間帯）'!$C$6:$U$35,19,FALSE))</f>
        <v/>
      </c>
      <c r="AX30" s="1098">
        <f>IF($BB$3="４週",SUM(S30:AT30),IF($BB$3="暦月",SUM(S30:AW30),""))</f>
        <v>0</v>
      </c>
      <c r="AY30" s="1099"/>
      <c r="AZ30" s="1100">
        <f>IF($BB$3="４週",AX30/4,IF($BB$3="暦月",シフト表!AX30/(シフト表!$BB$8/7),""))</f>
        <v>0</v>
      </c>
      <c r="BA30" s="1101"/>
      <c r="BB30" s="1085"/>
      <c r="BC30" s="1086"/>
      <c r="BD30" s="1086"/>
      <c r="BE30" s="1086"/>
      <c r="BF30" s="1087"/>
    </row>
    <row r="31" spans="2:58" ht="20.25" customHeight="1" x14ac:dyDescent="0.15">
      <c r="B31" s="1021">
        <f>B28+1</f>
        <v>4</v>
      </c>
      <c r="C31" s="1102"/>
      <c r="D31" s="1103"/>
      <c r="E31" s="1104"/>
      <c r="F31" s="259"/>
      <c r="G31" s="1111"/>
      <c r="H31" s="1113"/>
      <c r="I31" s="1037"/>
      <c r="J31" s="1037"/>
      <c r="K31" s="1038"/>
      <c r="L31" s="1114"/>
      <c r="M31" s="1115"/>
      <c r="N31" s="1115"/>
      <c r="O31" s="1116"/>
      <c r="P31" s="1120" t="s">
        <v>324</v>
      </c>
      <c r="Q31" s="1121"/>
      <c r="R31" s="1122"/>
      <c r="S31" s="248"/>
      <c r="T31" s="249"/>
      <c r="U31" s="249"/>
      <c r="V31" s="249"/>
      <c r="W31" s="249"/>
      <c r="X31" s="249"/>
      <c r="Y31" s="250"/>
      <c r="Z31" s="248"/>
      <c r="AA31" s="249"/>
      <c r="AB31" s="249"/>
      <c r="AC31" s="249"/>
      <c r="AD31" s="249"/>
      <c r="AE31" s="249"/>
      <c r="AF31" s="250"/>
      <c r="AG31" s="248"/>
      <c r="AH31" s="249"/>
      <c r="AI31" s="249"/>
      <c r="AJ31" s="249"/>
      <c r="AK31" s="249"/>
      <c r="AL31" s="249"/>
      <c r="AM31" s="250"/>
      <c r="AN31" s="248"/>
      <c r="AO31" s="249"/>
      <c r="AP31" s="249"/>
      <c r="AQ31" s="249"/>
      <c r="AR31" s="249"/>
      <c r="AS31" s="249"/>
      <c r="AT31" s="250"/>
      <c r="AU31" s="248"/>
      <c r="AV31" s="249"/>
      <c r="AW31" s="249"/>
      <c r="AX31" s="1123"/>
      <c r="AY31" s="1124"/>
      <c r="AZ31" s="1125"/>
      <c r="BA31" s="1126"/>
      <c r="BB31" s="1127"/>
      <c r="BC31" s="1128"/>
      <c r="BD31" s="1128"/>
      <c r="BE31" s="1128"/>
      <c r="BF31" s="1129"/>
    </row>
    <row r="32" spans="2:58" ht="20.25" customHeight="1" x14ac:dyDescent="0.15">
      <c r="B32" s="1021"/>
      <c r="C32" s="1105"/>
      <c r="D32" s="1106"/>
      <c r="E32" s="1107"/>
      <c r="F32" s="251"/>
      <c r="G32" s="1032"/>
      <c r="H32" s="1036"/>
      <c r="I32" s="1037"/>
      <c r="J32" s="1037"/>
      <c r="K32" s="1038"/>
      <c r="L32" s="1042"/>
      <c r="M32" s="1043"/>
      <c r="N32" s="1043"/>
      <c r="O32" s="1044"/>
      <c r="P32" s="1088" t="s">
        <v>325</v>
      </c>
      <c r="Q32" s="1089"/>
      <c r="R32" s="1090"/>
      <c r="S32" s="252" t="str">
        <f>IF(S31="","",VLOOKUP(S31,'シフト記号表（勤務時間帯）'!$C$6:$K$35,9,FALSE))</f>
        <v/>
      </c>
      <c r="T32" s="253" t="str">
        <f>IF(T31="","",VLOOKUP(T31,'シフト記号表（勤務時間帯）'!$C$6:$K$35,9,FALSE))</f>
        <v/>
      </c>
      <c r="U32" s="253" t="str">
        <f>IF(U31="","",VLOOKUP(U31,'シフト記号表（勤務時間帯）'!$C$6:$K$35,9,FALSE))</f>
        <v/>
      </c>
      <c r="V32" s="253" t="str">
        <f>IF(V31="","",VLOOKUP(V31,'シフト記号表（勤務時間帯）'!$C$6:$K$35,9,FALSE))</f>
        <v/>
      </c>
      <c r="W32" s="253" t="str">
        <f>IF(W31="","",VLOOKUP(W31,'シフト記号表（勤務時間帯）'!$C$6:$K$35,9,FALSE))</f>
        <v/>
      </c>
      <c r="X32" s="253" t="str">
        <f>IF(X31="","",VLOOKUP(X31,'シフト記号表（勤務時間帯）'!$C$6:$K$35,9,FALSE))</f>
        <v/>
      </c>
      <c r="Y32" s="254" t="str">
        <f>IF(Y31="","",VLOOKUP(Y31,'シフト記号表（勤務時間帯）'!$C$6:$K$35,9,FALSE))</f>
        <v/>
      </c>
      <c r="Z32" s="252" t="str">
        <f>IF(Z31="","",VLOOKUP(Z31,'シフト記号表（勤務時間帯）'!$C$6:$K$35,9,FALSE))</f>
        <v/>
      </c>
      <c r="AA32" s="253" t="str">
        <f>IF(AA31="","",VLOOKUP(AA31,'シフト記号表（勤務時間帯）'!$C$6:$K$35,9,FALSE))</f>
        <v/>
      </c>
      <c r="AB32" s="253" t="str">
        <f>IF(AB31="","",VLOOKUP(AB31,'シフト記号表（勤務時間帯）'!$C$6:$K$35,9,FALSE))</f>
        <v/>
      </c>
      <c r="AC32" s="253" t="str">
        <f>IF(AC31="","",VLOOKUP(AC31,'シフト記号表（勤務時間帯）'!$C$6:$K$35,9,FALSE))</f>
        <v/>
      </c>
      <c r="AD32" s="253" t="str">
        <f>IF(AD31="","",VLOOKUP(AD31,'シフト記号表（勤務時間帯）'!$C$6:$K$35,9,FALSE))</f>
        <v/>
      </c>
      <c r="AE32" s="253" t="str">
        <f>IF(AE31="","",VLOOKUP(AE31,'シフト記号表（勤務時間帯）'!$C$6:$K$35,9,FALSE))</f>
        <v/>
      </c>
      <c r="AF32" s="254" t="str">
        <f>IF(AF31="","",VLOOKUP(AF31,'シフト記号表（勤務時間帯）'!$C$6:$K$35,9,FALSE))</f>
        <v/>
      </c>
      <c r="AG32" s="252" t="str">
        <f>IF(AG31="","",VLOOKUP(AG31,'シフト記号表（勤務時間帯）'!$C$6:$K$35,9,FALSE))</f>
        <v/>
      </c>
      <c r="AH32" s="253" t="str">
        <f>IF(AH31="","",VLOOKUP(AH31,'シフト記号表（勤務時間帯）'!$C$6:$K$35,9,FALSE))</f>
        <v/>
      </c>
      <c r="AI32" s="253" t="str">
        <f>IF(AI31="","",VLOOKUP(AI31,'シフト記号表（勤務時間帯）'!$C$6:$K$35,9,FALSE))</f>
        <v/>
      </c>
      <c r="AJ32" s="253" t="str">
        <f>IF(AJ31="","",VLOOKUP(AJ31,'シフト記号表（勤務時間帯）'!$C$6:$K$35,9,FALSE))</f>
        <v/>
      </c>
      <c r="AK32" s="253" t="str">
        <f>IF(AK31="","",VLOOKUP(AK31,'シフト記号表（勤務時間帯）'!$C$6:$K$35,9,FALSE))</f>
        <v/>
      </c>
      <c r="AL32" s="253" t="str">
        <f>IF(AL31="","",VLOOKUP(AL31,'シフト記号表（勤務時間帯）'!$C$6:$K$35,9,FALSE))</f>
        <v/>
      </c>
      <c r="AM32" s="254" t="str">
        <f>IF(AM31="","",VLOOKUP(AM31,'シフト記号表（勤務時間帯）'!$C$6:$K$35,9,FALSE))</f>
        <v/>
      </c>
      <c r="AN32" s="252" t="str">
        <f>IF(AN31="","",VLOOKUP(AN31,'シフト記号表（勤務時間帯）'!$C$6:$K$35,9,FALSE))</f>
        <v/>
      </c>
      <c r="AO32" s="253" t="str">
        <f>IF(AO31="","",VLOOKUP(AO31,'シフト記号表（勤務時間帯）'!$C$6:$K$35,9,FALSE))</f>
        <v/>
      </c>
      <c r="AP32" s="253" t="str">
        <f>IF(AP31="","",VLOOKUP(AP31,'シフト記号表（勤務時間帯）'!$C$6:$K$35,9,FALSE))</f>
        <v/>
      </c>
      <c r="AQ32" s="253" t="str">
        <f>IF(AQ31="","",VLOOKUP(AQ31,'シフト記号表（勤務時間帯）'!$C$6:$K$35,9,FALSE))</f>
        <v/>
      </c>
      <c r="AR32" s="253" t="str">
        <f>IF(AR31="","",VLOOKUP(AR31,'シフト記号表（勤務時間帯）'!$C$6:$K$35,9,FALSE))</f>
        <v/>
      </c>
      <c r="AS32" s="253" t="str">
        <f>IF(AS31="","",VLOOKUP(AS31,'シフト記号表（勤務時間帯）'!$C$6:$K$35,9,FALSE))</f>
        <v/>
      </c>
      <c r="AT32" s="254" t="str">
        <f>IF(AT31="","",VLOOKUP(AT31,'シフト記号表（勤務時間帯）'!$C$6:$K$35,9,FALSE))</f>
        <v/>
      </c>
      <c r="AU32" s="252" t="str">
        <f>IF(AU31="","",VLOOKUP(AU31,'シフト記号表（勤務時間帯）'!$C$6:$K$35,9,FALSE))</f>
        <v/>
      </c>
      <c r="AV32" s="253" t="str">
        <f>IF(AV31="","",VLOOKUP(AV31,'シフト記号表（勤務時間帯）'!$C$6:$K$35,9,FALSE))</f>
        <v/>
      </c>
      <c r="AW32" s="253" t="str">
        <f>IF(AW31="","",VLOOKUP(AW31,'シフト記号表（勤務時間帯）'!$C$6:$K$35,9,FALSE))</f>
        <v/>
      </c>
      <c r="AX32" s="1091">
        <f>IF($BB$3="４週",SUM(S32:AT32),IF($BB$3="暦月",SUM(S32:AW32),""))</f>
        <v>0</v>
      </c>
      <c r="AY32" s="1092"/>
      <c r="AZ32" s="1093">
        <f>IF($BB$3="４週",AX32/4,IF($BB$3="暦月",シフト表!AX32/(シフト表!$BB$8/7),""))</f>
        <v>0</v>
      </c>
      <c r="BA32" s="1094"/>
      <c r="BB32" s="1082"/>
      <c r="BC32" s="1083"/>
      <c r="BD32" s="1083"/>
      <c r="BE32" s="1083"/>
      <c r="BF32" s="1084"/>
    </row>
    <row r="33" spans="2:58" ht="20.25" customHeight="1" x14ac:dyDescent="0.15">
      <c r="B33" s="1021"/>
      <c r="C33" s="1108"/>
      <c r="D33" s="1109"/>
      <c r="E33" s="1110"/>
      <c r="F33" s="251">
        <f>C31</f>
        <v>0</v>
      </c>
      <c r="G33" s="1112"/>
      <c r="H33" s="1036"/>
      <c r="I33" s="1037"/>
      <c r="J33" s="1037"/>
      <c r="K33" s="1038"/>
      <c r="L33" s="1117"/>
      <c r="M33" s="1118"/>
      <c r="N33" s="1118"/>
      <c r="O33" s="1119"/>
      <c r="P33" s="1095" t="s">
        <v>326</v>
      </c>
      <c r="Q33" s="1096"/>
      <c r="R33" s="1097"/>
      <c r="S33" s="256" t="str">
        <f>IF(S31="","",VLOOKUP(S31,'シフト記号表（勤務時間帯）'!$C$6:$U$35,19,FALSE))</f>
        <v/>
      </c>
      <c r="T33" s="257" t="str">
        <f>IF(T31="","",VLOOKUP(T31,'シフト記号表（勤務時間帯）'!$C$6:$U$35,19,FALSE))</f>
        <v/>
      </c>
      <c r="U33" s="257" t="str">
        <f>IF(U31="","",VLOOKUP(U31,'シフト記号表（勤務時間帯）'!$C$6:$U$35,19,FALSE))</f>
        <v/>
      </c>
      <c r="V33" s="257" t="str">
        <f>IF(V31="","",VLOOKUP(V31,'シフト記号表（勤務時間帯）'!$C$6:$U$35,19,FALSE))</f>
        <v/>
      </c>
      <c r="W33" s="257" t="str">
        <f>IF(W31="","",VLOOKUP(W31,'シフト記号表（勤務時間帯）'!$C$6:$U$35,19,FALSE))</f>
        <v/>
      </c>
      <c r="X33" s="257" t="str">
        <f>IF(X31="","",VLOOKUP(X31,'シフト記号表（勤務時間帯）'!$C$6:$U$35,19,FALSE))</f>
        <v/>
      </c>
      <c r="Y33" s="258" t="str">
        <f>IF(Y31="","",VLOOKUP(Y31,'シフト記号表（勤務時間帯）'!$C$6:$U$35,19,FALSE))</f>
        <v/>
      </c>
      <c r="Z33" s="256" t="str">
        <f>IF(Z31="","",VLOOKUP(Z31,'シフト記号表（勤務時間帯）'!$C$6:$U$35,19,FALSE))</f>
        <v/>
      </c>
      <c r="AA33" s="257" t="str">
        <f>IF(AA31="","",VLOOKUP(AA31,'シフト記号表（勤務時間帯）'!$C$6:$U$35,19,FALSE))</f>
        <v/>
      </c>
      <c r="AB33" s="257" t="str">
        <f>IF(AB31="","",VLOOKUP(AB31,'シフト記号表（勤務時間帯）'!$C$6:$U$35,19,FALSE))</f>
        <v/>
      </c>
      <c r="AC33" s="257" t="str">
        <f>IF(AC31="","",VLOOKUP(AC31,'シフト記号表（勤務時間帯）'!$C$6:$U$35,19,FALSE))</f>
        <v/>
      </c>
      <c r="AD33" s="257" t="str">
        <f>IF(AD31="","",VLOOKUP(AD31,'シフト記号表（勤務時間帯）'!$C$6:$U$35,19,FALSE))</f>
        <v/>
      </c>
      <c r="AE33" s="257" t="str">
        <f>IF(AE31="","",VLOOKUP(AE31,'シフト記号表（勤務時間帯）'!$C$6:$U$35,19,FALSE))</f>
        <v/>
      </c>
      <c r="AF33" s="258" t="str">
        <f>IF(AF31="","",VLOOKUP(AF31,'シフト記号表（勤務時間帯）'!$C$6:$U$35,19,FALSE))</f>
        <v/>
      </c>
      <c r="AG33" s="256" t="str">
        <f>IF(AG31="","",VLOOKUP(AG31,'シフト記号表（勤務時間帯）'!$C$6:$U$35,19,FALSE))</f>
        <v/>
      </c>
      <c r="AH33" s="257" t="str">
        <f>IF(AH31="","",VLOOKUP(AH31,'シフト記号表（勤務時間帯）'!$C$6:$U$35,19,FALSE))</f>
        <v/>
      </c>
      <c r="AI33" s="257" t="str">
        <f>IF(AI31="","",VLOOKUP(AI31,'シフト記号表（勤務時間帯）'!$C$6:$U$35,19,FALSE))</f>
        <v/>
      </c>
      <c r="AJ33" s="257" t="str">
        <f>IF(AJ31="","",VLOOKUP(AJ31,'シフト記号表（勤務時間帯）'!$C$6:$U$35,19,FALSE))</f>
        <v/>
      </c>
      <c r="AK33" s="257" t="str">
        <f>IF(AK31="","",VLOOKUP(AK31,'シフト記号表（勤務時間帯）'!$C$6:$U$35,19,FALSE))</f>
        <v/>
      </c>
      <c r="AL33" s="257" t="str">
        <f>IF(AL31="","",VLOOKUP(AL31,'シフト記号表（勤務時間帯）'!$C$6:$U$35,19,FALSE))</f>
        <v/>
      </c>
      <c r="AM33" s="258" t="str">
        <f>IF(AM31="","",VLOOKUP(AM31,'シフト記号表（勤務時間帯）'!$C$6:$U$35,19,FALSE))</f>
        <v/>
      </c>
      <c r="AN33" s="256" t="str">
        <f>IF(AN31="","",VLOOKUP(AN31,'シフト記号表（勤務時間帯）'!$C$6:$U$35,19,FALSE))</f>
        <v/>
      </c>
      <c r="AO33" s="257" t="str">
        <f>IF(AO31="","",VLOOKUP(AO31,'シフト記号表（勤務時間帯）'!$C$6:$U$35,19,FALSE))</f>
        <v/>
      </c>
      <c r="AP33" s="257" t="str">
        <f>IF(AP31="","",VLOOKUP(AP31,'シフト記号表（勤務時間帯）'!$C$6:$U$35,19,FALSE))</f>
        <v/>
      </c>
      <c r="AQ33" s="257" t="str">
        <f>IF(AQ31="","",VLOOKUP(AQ31,'シフト記号表（勤務時間帯）'!$C$6:$U$35,19,FALSE))</f>
        <v/>
      </c>
      <c r="AR33" s="257" t="str">
        <f>IF(AR31="","",VLOOKUP(AR31,'シフト記号表（勤務時間帯）'!$C$6:$U$35,19,FALSE))</f>
        <v/>
      </c>
      <c r="AS33" s="257" t="str">
        <f>IF(AS31="","",VLOOKUP(AS31,'シフト記号表（勤務時間帯）'!$C$6:$U$35,19,FALSE))</f>
        <v/>
      </c>
      <c r="AT33" s="258" t="str">
        <f>IF(AT31="","",VLOOKUP(AT31,'シフト記号表（勤務時間帯）'!$C$6:$U$35,19,FALSE))</f>
        <v/>
      </c>
      <c r="AU33" s="256" t="str">
        <f>IF(AU31="","",VLOOKUP(AU31,'シフト記号表（勤務時間帯）'!$C$6:$U$35,19,FALSE))</f>
        <v/>
      </c>
      <c r="AV33" s="257" t="str">
        <f>IF(AV31="","",VLOOKUP(AV31,'シフト記号表（勤務時間帯）'!$C$6:$U$35,19,FALSE))</f>
        <v/>
      </c>
      <c r="AW33" s="257" t="str">
        <f>IF(AW31="","",VLOOKUP(AW31,'シフト記号表（勤務時間帯）'!$C$6:$U$35,19,FALSE))</f>
        <v/>
      </c>
      <c r="AX33" s="1098">
        <f>IF($BB$3="４週",SUM(S33:AT33),IF($BB$3="暦月",SUM(S33:AW33),""))</f>
        <v>0</v>
      </c>
      <c r="AY33" s="1099"/>
      <c r="AZ33" s="1100">
        <f>IF($BB$3="４週",AX33/4,IF($BB$3="暦月",シフト表!AX33/(シフト表!$BB$8/7),""))</f>
        <v>0</v>
      </c>
      <c r="BA33" s="1101"/>
      <c r="BB33" s="1085"/>
      <c r="BC33" s="1086"/>
      <c r="BD33" s="1086"/>
      <c r="BE33" s="1086"/>
      <c r="BF33" s="1087"/>
    </row>
    <row r="34" spans="2:58" ht="20.25" customHeight="1" x14ac:dyDescent="0.15">
      <c r="B34" s="1021">
        <f>B31+1</f>
        <v>5</v>
      </c>
      <c r="C34" s="1102"/>
      <c r="D34" s="1103"/>
      <c r="E34" s="1104"/>
      <c r="F34" s="259"/>
      <c r="G34" s="1111"/>
      <c r="H34" s="1113"/>
      <c r="I34" s="1037"/>
      <c r="J34" s="1037"/>
      <c r="K34" s="1038"/>
      <c r="L34" s="1114"/>
      <c r="M34" s="1115"/>
      <c r="N34" s="1115"/>
      <c r="O34" s="1116"/>
      <c r="P34" s="1120" t="s">
        <v>324</v>
      </c>
      <c r="Q34" s="1121"/>
      <c r="R34" s="1122"/>
      <c r="S34" s="248"/>
      <c r="T34" s="249"/>
      <c r="U34" s="249"/>
      <c r="V34" s="249"/>
      <c r="W34" s="249"/>
      <c r="X34" s="249"/>
      <c r="Y34" s="250"/>
      <c r="Z34" s="248"/>
      <c r="AA34" s="249"/>
      <c r="AB34" s="249"/>
      <c r="AC34" s="249"/>
      <c r="AD34" s="249"/>
      <c r="AE34" s="249"/>
      <c r="AF34" s="250"/>
      <c r="AG34" s="248"/>
      <c r="AH34" s="249"/>
      <c r="AI34" s="249"/>
      <c r="AJ34" s="249"/>
      <c r="AK34" s="249"/>
      <c r="AL34" s="249"/>
      <c r="AM34" s="250"/>
      <c r="AN34" s="248"/>
      <c r="AO34" s="249"/>
      <c r="AP34" s="249"/>
      <c r="AQ34" s="249"/>
      <c r="AR34" s="249"/>
      <c r="AS34" s="249"/>
      <c r="AT34" s="250"/>
      <c r="AU34" s="248"/>
      <c r="AV34" s="249"/>
      <c r="AW34" s="249"/>
      <c r="AX34" s="1123"/>
      <c r="AY34" s="1124"/>
      <c r="AZ34" s="1125"/>
      <c r="BA34" s="1126"/>
      <c r="BB34" s="1127"/>
      <c r="BC34" s="1128"/>
      <c r="BD34" s="1128"/>
      <c r="BE34" s="1128"/>
      <c r="BF34" s="1129"/>
    </row>
    <row r="35" spans="2:58" ht="20.25" customHeight="1" x14ac:dyDescent="0.15">
      <c r="B35" s="1021"/>
      <c r="C35" s="1105"/>
      <c r="D35" s="1106"/>
      <c r="E35" s="1107"/>
      <c r="F35" s="251"/>
      <c r="G35" s="1032"/>
      <c r="H35" s="1036"/>
      <c r="I35" s="1037"/>
      <c r="J35" s="1037"/>
      <c r="K35" s="1038"/>
      <c r="L35" s="1042"/>
      <c r="M35" s="1043"/>
      <c r="N35" s="1043"/>
      <c r="O35" s="1044"/>
      <c r="P35" s="1088" t="s">
        <v>325</v>
      </c>
      <c r="Q35" s="1089"/>
      <c r="R35" s="1090"/>
      <c r="S35" s="252" t="str">
        <f>IF(S34="","",VLOOKUP(S34,'シフト記号表（勤務時間帯）'!$C$6:$K$35,9,FALSE))</f>
        <v/>
      </c>
      <c r="T35" s="253" t="str">
        <f>IF(T34="","",VLOOKUP(T34,'シフト記号表（勤務時間帯）'!$C$6:$K$35,9,FALSE))</f>
        <v/>
      </c>
      <c r="U35" s="253" t="str">
        <f>IF(U34="","",VLOOKUP(U34,'シフト記号表（勤務時間帯）'!$C$6:$K$35,9,FALSE))</f>
        <v/>
      </c>
      <c r="V35" s="253" t="str">
        <f>IF(V34="","",VLOOKUP(V34,'シフト記号表（勤務時間帯）'!$C$6:$K$35,9,FALSE))</f>
        <v/>
      </c>
      <c r="W35" s="253" t="str">
        <f>IF(W34="","",VLOOKUP(W34,'シフト記号表（勤務時間帯）'!$C$6:$K$35,9,FALSE))</f>
        <v/>
      </c>
      <c r="X35" s="253" t="str">
        <f>IF(X34="","",VLOOKUP(X34,'シフト記号表（勤務時間帯）'!$C$6:$K$35,9,FALSE))</f>
        <v/>
      </c>
      <c r="Y35" s="254" t="str">
        <f>IF(Y34="","",VLOOKUP(Y34,'シフト記号表（勤務時間帯）'!$C$6:$K$35,9,FALSE))</f>
        <v/>
      </c>
      <c r="Z35" s="252" t="str">
        <f>IF(Z34="","",VLOOKUP(Z34,'シフト記号表（勤務時間帯）'!$C$6:$K$35,9,FALSE))</f>
        <v/>
      </c>
      <c r="AA35" s="253" t="str">
        <f>IF(AA34="","",VLOOKUP(AA34,'シフト記号表（勤務時間帯）'!$C$6:$K$35,9,FALSE))</f>
        <v/>
      </c>
      <c r="AB35" s="253" t="str">
        <f>IF(AB34="","",VLOOKUP(AB34,'シフト記号表（勤務時間帯）'!$C$6:$K$35,9,FALSE))</f>
        <v/>
      </c>
      <c r="AC35" s="253" t="str">
        <f>IF(AC34="","",VLOOKUP(AC34,'シフト記号表（勤務時間帯）'!$C$6:$K$35,9,FALSE))</f>
        <v/>
      </c>
      <c r="AD35" s="253" t="str">
        <f>IF(AD34="","",VLOOKUP(AD34,'シフト記号表（勤務時間帯）'!$C$6:$K$35,9,FALSE))</f>
        <v/>
      </c>
      <c r="AE35" s="253" t="str">
        <f>IF(AE34="","",VLOOKUP(AE34,'シフト記号表（勤務時間帯）'!$C$6:$K$35,9,FALSE))</f>
        <v/>
      </c>
      <c r="AF35" s="254" t="str">
        <f>IF(AF34="","",VLOOKUP(AF34,'シフト記号表（勤務時間帯）'!$C$6:$K$35,9,FALSE))</f>
        <v/>
      </c>
      <c r="AG35" s="252" t="str">
        <f>IF(AG34="","",VLOOKUP(AG34,'シフト記号表（勤務時間帯）'!$C$6:$K$35,9,FALSE))</f>
        <v/>
      </c>
      <c r="AH35" s="253" t="str">
        <f>IF(AH34="","",VLOOKUP(AH34,'シフト記号表（勤務時間帯）'!$C$6:$K$35,9,FALSE))</f>
        <v/>
      </c>
      <c r="AI35" s="253" t="str">
        <f>IF(AI34="","",VLOOKUP(AI34,'シフト記号表（勤務時間帯）'!$C$6:$K$35,9,FALSE))</f>
        <v/>
      </c>
      <c r="AJ35" s="253" t="str">
        <f>IF(AJ34="","",VLOOKUP(AJ34,'シフト記号表（勤務時間帯）'!$C$6:$K$35,9,FALSE))</f>
        <v/>
      </c>
      <c r="AK35" s="253" t="str">
        <f>IF(AK34="","",VLOOKUP(AK34,'シフト記号表（勤務時間帯）'!$C$6:$K$35,9,FALSE))</f>
        <v/>
      </c>
      <c r="AL35" s="253" t="str">
        <f>IF(AL34="","",VLOOKUP(AL34,'シフト記号表（勤務時間帯）'!$C$6:$K$35,9,FALSE))</f>
        <v/>
      </c>
      <c r="AM35" s="254" t="str">
        <f>IF(AM34="","",VLOOKUP(AM34,'シフト記号表（勤務時間帯）'!$C$6:$K$35,9,FALSE))</f>
        <v/>
      </c>
      <c r="AN35" s="252" t="str">
        <f>IF(AN34="","",VLOOKUP(AN34,'シフト記号表（勤務時間帯）'!$C$6:$K$35,9,FALSE))</f>
        <v/>
      </c>
      <c r="AO35" s="253" t="str">
        <f>IF(AO34="","",VLOOKUP(AO34,'シフト記号表（勤務時間帯）'!$C$6:$K$35,9,FALSE))</f>
        <v/>
      </c>
      <c r="AP35" s="253" t="str">
        <f>IF(AP34="","",VLOOKUP(AP34,'シフト記号表（勤務時間帯）'!$C$6:$K$35,9,FALSE))</f>
        <v/>
      </c>
      <c r="AQ35" s="253" t="str">
        <f>IF(AQ34="","",VLOOKUP(AQ34,'シフト記号表（勤務時間帯）'!$C$6:$K$35,9,FALSE))</f>
        <v/>
      </c>
      <c r="AR35" s="253" t="str">
        <f>IF(AR34="","",VLOOKUP(AR34,'シフト記号表（勤務時間帯）'!$C$6:$K$35,9,FALSE))</f>
        <v/>
      </c>
      <c r="AS35" s="253" t="str">
        <f>IF(AS34="","",VLOOKUP(AS34,'シフト記号表（勤務時間帯）'!$C$6:$K$35,9,FALSE))</f>
        <v/>
      </c>
      <c r="AT35" s="254" t="str">
        <f>IF(AT34="","",VLOOKUP(AT34,'シフト記号表（勤務時間帯）'!$C$6:$K$35,9,FALSE))</f>
        <v/>
      </c>
      <c r="AU35" s="252" t="str">
        <f>IF(AU34="","",VLOOKUP(AU34,'シフト記号表（勤務時間帯）'!$C$6:$K$35,9,FALSE))</f>
        <v/>
      </c>
      <c r="AV35" s="253" t="str">
        <f>IF(AV34="","",VLOOKUP(AV34,'シフト記号表（勤務時間帯）'!$C$6:$K$35,9,FALSE))</f>
        <v/>
      </c>
      <c r="AW35" s="253" t="str">
        <f>IF(AW34="","",VLOOKUP(AW34,'シフト記号表（勤務時間帯）'!$C$6:$K$35,9,FALSE))</f>
        <v/>
      </c>
      <c r="AX35" s="1091">
        <f>IF($BB$3="４週",SUM(S35:AT35),IF($BB$3="暦月",SUM(S35:AW35),""))</f>
        <v>0</v>
      </c>
      <c r="AY35" s="1092"/>
      <c r="AZ35" s="1093">
        <f>IF($BB$3="４週",AX35/4,IF($BB$3="暦月",シフト表!AX35/(シフト表!$BB$8/7),""))</f>
        <v>0</v>
      </c>
      <c r="BA35" s="1094"/>
      <c r="BB35" s="1082"/>
      <c r="BC35" s="1083"/>
      <c r="BD35" s="1083"/>
      <c r="BE35" s="1083"/>
      <c r="BF35" s="1084"/>
    </row>
    <row r="36" spans="2:58" ht="20.25" customHeight="1" x14ac:dyDescent="0.15">
      <c r="B36" s="1021"/>
      <c r="C36" s="1108"/>
      <c r="D36" s="1109"/>
      <c r="E36" s="1110"/>
      <c r="F36" s="251">
        <f>C34</f>
        <v>0</v>
      </c>
      <c r="G36" s="1112"/>
      <c r="H36" s="1036"/>
      <c r="I36" s="1037"/>
      <c r="J36" s="1037"/>
      <c r="K36" s="1038"/>
      <c r="L36" s="1117"/>
      <c r="M36" s="1118"/>
      <c r="N36" s="1118"/>
      <c r="O36" s="1119"/>
      <c r="P36" s="1095" t="s">
        <v>326</v>
      </c>
      <c r="Q36" s="1096"/>
      <c r="R36" s="1097"/>
      <c r="S36" s="256" t="str">
        <f>IF(S34="","",VLOOKUP(S34,'シフト記号表（勤務時間帯）'!$C$6:$U$35,19,FALSE))</f>
        <v/>
      </c>
      <c r="T36" s="257" t="str">
        <f>IF(T34="","",VLOOKUP(T34,'シフト記号表（勤務時間帯）'!$C$6:$U$35,19,FALSE))</f>
        <v/>
      </c>
      <c r="U36" s="257" t="str">
        <f>IF(U34="","",VLOOKUP(U34,'シフト記号表（勤務時間帯）'!$C$6:$U$35,19,FALSE))</f>
        <v/>
      </c>
      <c r="V36" s="257" t="str">
        <f>IF(V34="","",VLOOKUP(V34,'シフト記号表（勤務時間帯）'!$C$6:$U$35,19,FALSE))</f>
        <v/>
      </c>
      <c r="W36" s="257" t="str">
        <f>IF(W34="","",VLOOKUP(W34,'シフト記号表（勤務時間帯）'!$C$6:$U$35,19,FALSE))</f>
        <v/>
      </c>
      <c r="X36" s="257" t="str">
        <f>IF(X34="","",VLOOKUP(X34,'シフト記号表（勤務時間帯）'!$C$6:$U$35,19,FALSE))</f>
        <v/>
      </c>
      <c r="Y36" s="258" t="str">
        <f>IF(Y34="","",VLOOKUP(Y34,'シフト記号表（勤務時間帯）'!$C$6:$U$35,19,FALSE))</f>
        <v/>
      </c>
      <c r="Z36" s="256" t="str">
        <f>IF(Z34="","",VLOOKUP(Z34,'シフト記号表（勤務時間帯）'!$C$6:$U$35,19,FALSE))</f>
        <v/>
      </c>
      <c r="AA36" s="257" t="str">
        <f>IF(AA34="","",VLOOKUP(AA34,'シフト記号表（勤務時間帯）'!$C$6:$U$35,19,FALSE))</f>
        <v/>
      </c>
      <c r="AB36" s="257" t="str">
        <f>IF(AB34="","",VLOOKUP(AB34,'シフト記号表（勤務時間帯）'!$C$6:$U$35,19,FALSE))</f>
        <v/>
      </c>
      <c r="AC36" s="257" t="str">
        <f>IF(AC34="","",VLOOKUP(AC34,'シフト記号表（勤務時間帯）'!$C$6:$U$35,19,FALSE))</f>
        <v/>
      </c>
      <c r="AD36" s="257" t="str">
        <f>IF(AD34="","",VLOOKUP(AD34,'シフト記号表（勤務時間帯）'!$C$6:$U$35,19,FALSE))</f>
        <v/>
      </c>
      <c r="AE36" s="257" t="str">
        <f>IF(AE34="","",VLOOKUP(AE34,'シフト記号表（勤務時間帯）'!$C$6:$U$35,19,FALSE))</f>
        <v/>
      </c>
      <c r="AF36" s="258" t="str">
        <f>IF(AF34="","",VLOOKUP(AF34,'シフト記号表（勤務時間帯）'!$C$6:$U$35,19,FALSE))</f>
        <v/>
      </c>
      <c r="AG36" s="256" t="str">
        <f>IF(AG34="","",VLOOKUP(AG34,'シフト記号表（勤務時間帯）'!$C$6:$U$35,19,FALSE))</f>
        <v/>
      </c>
      <c r="AH36" s="257" t="str">
        <f>IF(AH34="","",VLOOKUP(AH34,'シフト記号表（勤務時間帯）'!$C$6:$U$35,19,FALSE))</f>
        <v/>
      </c>
      <c r="AI36" s="257" t="str">
        <f>IF(AI34="","",VLOOKUP(AI34,'シフト記号表（勤務時間帯）'!$C$6:$U$35,19,FALSE))</f>
        <v/>
      </c>
      <c r="AJ36" s="257" t="str">
        <f>IF(AJ34="","",VLOOKUP(AJ34,'シフト記号表（勤務時間帯）'!$C$6:$U$35,19,FALSE))</f>
        <v/>
      </c>
      <c r="AK36" s="257" t="str">
        <f>IF(AK34="","",VLOOKUP(AK34,'シフト記号表（勤務時間帯）'!$C$6:$U$35,19,FALSE))</f>
        <v/>
      </c>
      <c r="AL36" s="257" t="str">
        <f>IF(AL34="","",VLOOKUP(AL34,'シフト記号表（勤務時間帯）'!$C$6:$U$35,19,FALSE))</f>
        <v/>
      </c>
      <c r="AM36" s="258" t="str">
        <f>IF(AM34="","",VLOOKUP(AM34,'シフト記号表（勤務時間帯）'!$C$6:$U$35,19,FALSE))</f>
        <v/>
      </c>
      <c r="AN36" s="256" t="str">
        <f>IF(AN34="","",VLOOKUP(AN34,'シフト記号表（勤務時間帯）'!$C$6:$U$35,19,FALSE))</f>
        <v/>
      </c>
      <c r="AO36" s="257" t="str">
        <f>IF(AO34="","",VLOOKUP(AO34,'シフト記号表（勤務時間帯）'!$C$6:$U$35,19,FALSE))</f>
        <v/>
      </c>
      <c r="AP36" s="257" t="str">
        <f>IF(AP34="","",VLOOKUP(AP34,'シフト記号表（勤務時間帯）'!$C$6:$U$35,19,FALSE))</f>
        <v/>
      </c>
      <c r="AQ36" s="257" t="str">
        <f>IF(AQ34="","",VLOOKUP(AQ34,'シフト記号表（勤務時間帯）'!$C$6:$U$35,19,FALSE))</f>
        <v/>
      </c>
      <c r="AR36" s="257" t="str">
        <f>IF(AR34="","",VLOOKUP(AR34,'シフト記号表（勤務時間帯）'!$C$6:$U$35,19,FALSE))</f>
        <v/>
      </c>
      <c r="AS36" s="257" t="str">
        <f>IF(AS34="","",VLOOKUP(AS34,'シフト記号表（勤務時間帯）'!$C$6:$U$35,19,FALSE))</f>
        <v/>
      </c>
      <c r="AT36" s="258" t="str">
        <f>IF(AT34="","",VLOOKUP(AT34,'シフト記号表（勤務時間帯）'!$C$6:$U$35,19,FALSE))</f>
        <v/>
      </c>
      <c r="AU36" s="256" t="str">
        <f>IF(AU34="","",VLOOKUP(AU34,'シフト記号表（勤務時間帯）'!$C$6:$U$35,19,FALSE))</f>
        <v/>
      </c>
      <c r="AV36" s="257" t="str">
        <f>IF(AV34="","",VLOOKUP(AV34,'シフト記号表（勤務時間帯）'!$C$6:$U$35,19,FALSE))</f>
        <v/>
      </c>
      <c r="AW36" s="257" t="str">
        <f>IF(AW34="","",VLOOKUP(AW34,'シフト記号表（勤務時間帯）'!$C$6:$U$35,19,FALSE))</f>
        <v/>
      </c>
      <c r="AX36" s="1098">
        <f>IF($BB$3="４週",SUM(S36:AT36),IF($BB$3="暦月",SUM(S36:AW36),""))</f>
        <v>0</v>
      </c>
      <c r="AY36" s="1099"/>
      <c r="AZ36" s="1100">
        <f>IF($BB$3="４週",AX36/4,IF($BB$3="暦月",シフト表!AX36/(シフト表!$BB$8/7),""))</f>
        <v>0</v>
      </c>
      <c r="BA36" s="1101"/>
      <c r="BB36" s="1085"/>
      <c r="BC36" s="1086"/>
      <c r="BD36" s="1086"/>
      <c r="BE36" s="1086"/>
      <c r="BF36" s="1087"/>
    </row>
    <row r="37" spans="2:58" ht="20.25" customHeight="1" x14ac:dyDescent="0.15">
      <c r="B37" s="1021">
        <f>B34+1</f>
        <v>6</v>
      </c>
      <c r="C37" s="1102"/>
      <c r="D37" s="1103"/>
      <c r="E37" s="1104"/>
      <c r="F37" s="259"/>
      <c r="G37" s="1111"/>
      <c r="H37" s="1113"/>
      <c r="I37" s="1037"/>
      <c r="J37" s="1037"/>
      <c r="K37" s="1038"/>
      <c r="L37" s="1114"/>
      <c r="M37" s="1115"/>
      <c r="N37" s="1115"/>
      <c r="O37" s="1116"/>
      <c r="P37" s="1120" t="s">
        <v>324</v>
      </c>
      <c r="Q37" s="1121"/>
      <c r="R37" s="1122"/>
      <c r="S37" s="248"/>
      <c r="T37" s="249"/>
      <c r="U37" s="249"/>
      <c r="V37" s="249"/>
      <c r="W37" s="249"/>
      <c r="X37" s="249"/>
      <c r="Y37" s="250"/>
      <c r="Z37" s="248"/>
      <c r="AA37" s="249"/>
      <c r="AB37" s="249"/>
      <c r="AC37" s="249"/>
      <c r="AD37" s="249"/>
      <c r="AE37" s="249"/>
      <c r="AF37" s="250"/>
      <c r="AG37" s="248"/>
      <c r="AH37" s="249"/>
      <c r="AI37" s="249"/>
      <c r="AJ37" s="249"/>
      <c r="AK37" s="249"/>
      <c r="AL37" s="249"/>
      <c r="AM37" s="250"/>
      <c r="AN37" s="248"/>
      <c r="AO37" s="249"/>
      <c r="AP37" s="249"/>
      <c r="AQ37" s="249"/>
      <c r="AR37" s="249"/>
      <c r="AS37" s="249"/>
      <c r="AT37" s="250"/>
      <c r="AU37" s="248"/>
      <c r="AV37" s="249"/>
      <c r="AW37" s="249"/>
      <c r="AX37" s="1123"/>
      <c r="AY37" s="1124"/>
      <c r="AZ37" s="1125"/>
      <c r="BA37" s="1126"/>
      <c r="BB37" s="1127"/>
      <c r="BC37" s="1128"/>
      <c r="BD37" s="1128"/>
      <c r="BE37" s="1128"/>
      <c r="BF37" s="1129"/>
    </row>
    <row r="38" spans="2:58" ht="20.25" customHeight="1" x14ac:dyDescent="0.15">
      <c r="B38" s="1021"/>
      <c r="C38" s="1105"/>
      <c r="D38" s="1106"/>
      <c r="E38" s="1107"/>
      <c r="F38" s="251"/>
      <c r="G38" s="1032"/>
      <c r="H38" s="1036"/>
      <c r="I38" s="1037"/>
      <c r="J38" s="1037"/>
      <c r="K38" s="1038"/>
      <c r="L38" s="1042"/>
      <c r="M38" s="1043"/>
      <c r="N38" s="1043"/>
      <c r="O38" s="1044"/>
      <c r="P38" s="1088" t="s">
        <v>325</v>
      </c>
      <c r="Q38" s="1089"/>
      <c r="R38" s="1090"/>
      <c r="S38" s="252" t="str">
        <f>IF(S37="","",VLOOKUP(S37,'シフト記号表（勤務時間帯）'!$C$6:$K$35,9,FALSE))</f>
        <v/>
      </c>
      <c r="T38" s="253" t="str">
        <f>IF(T37="","",VLOOKUP(T37,'シフト記号表（勤務時間帯）'!$C$6:$K$35,9,FALSE))</f>
        <v/>
      </c>
      <c r="U38" s="253" t="str">
        <f>IF(U37="","",VLOOKUP(U37,'シフト記号表（勤務時間帯）'!$C$6:$K$35,9,FALSE))</f>
        <v/>
      </c>
      <c r="V38" s="253" t="str">
        <f>IF(V37="","",VLOOKUP(V37,'シフト記号表（勤務時間帯）'!$C$6:$K$35,9,FALSE))</f>
        <v/>
      </c>
      <c r="W38" s="253" t="str">
        <f>IF(W37="","",VLOOKUP(W37,'シフト記号表（勤務時間帯）'!$C$6:$K$35,9,FALSE))</f>
        <v/>
      </c>
      <c r="X38" s="253" t="str">
        <f>IF(X37="","",VLOOKUP(X37,'シフト記号表（勤務時間帯）'!$C$6:$K$35,9,FALSE))</f>
        <v/>
      </c>
      <c r="Y38" s="254" t="str">
        <f>IF(Y37="","",VLOOKUP(Y37,'シフト記号表（勤務時間帯）'!$C$6:$K$35,9,FALSE))</f>
        <v/>
      </c>
      <c r="Z38" s="252" t="str">
        <f>IF(Z37="","",VLOOKUP(Z37,'シフト記号表（勤務時間帯）'!$C$6:$K$35,9,FALSE))</f>
        <v/>
      </c>
      <c r="AA38" s="253" t="str">
        <f>IF(AA37="","",VLOOKUP(AA37,'シフト記号表（勤務時間帯）'!$C$6:$K$35,9,FALSE))</f>
        <v/>
      </c>
      <c r="AB38" s="253" t="str">
        <f>IF(AB37="","",VLOOKUP(AB37,'シフト記号表（勤務時間帯）'!$C$6:$K$35,9,FALSE))</f>
        <v/>
      </c>
      <c r="AC38" s="253" t="str">
        <f>IF(AC37="","",VLOOKUP(AC37,'シフト記号表（勤務時間帯）'!$C$6:$K$35,9,FALSE))</f>
        <v/>
      </c>
      <c r="AD38" s="253" t="str">
        <f>IF(AD37="","",VLOOKUP(AD37,'シフト記号表（勤務時間帯）'!$C$6:$K$35,9,FALSE))</f>
        <v/>
      </c>
      <c r="AE38" s="253" t="str">
        <f>IF(AE37="","",VLOOKUP(AE37,'シフト記号表（勤務時間帯）'!$C$6:$K$35,9,FALSE))</f>
        <v/>
      </c>
      <c r="AF38" s="254" t="str">
        <f>IF(AF37="","",VLOOKUP(AF37,'シフト記号表（勤務時間帯）'!$C$6:$K$35,9,FALSE))</f>
        <v/>
      </c>
      <c r="AG38" s="252" t="str">
        <f>IF(AG37="","",VLOOKUP(AG37,'シフト記号表（勤務時間帯）'!$C$6:$K$35,9,FALSE))</f>
        <v/>
      </c>
      <c r="AH38" s="253" t="str">
        <f>IF(AH37="","",VLOOKUP(AH37,'シフト記号表（勤務時間帯）'!$C$6:$K$35,9,FALSE))</f>
        <v/>
      </c>
      <c r="AI38" s="253" t="str">
        <f>IF(AI37="","",VLOOKUP(AI37,'シフト記号表（勤務時間帯）'!$C$6:$K$35,9,FALSE))</f>
        <v/>
      </c>
      <c r="AJ38" s="253" t="str">
        <f>IF(AJ37="","",VLOOKUP(AJ37,'シフト記号表（勤務時間帯）'!$C$6:$K$35,9,FALSE))</f>
        <v/>
      </c>
      <c r="AK38" s="253" t="str">
        <f>IF(AK37="","",VLOOKUP(AK37,'シフト記号表（勤務時間帯）'!$C$6:$K$35,9,FALSE))</f>
        <v/>
      </c>
      <c r="AL38" s="253" t="str">
        <f>IF(AL37="","",VLOOKUP(AL37,'シフト記号表（勤務時間帯）'!$C$6:$K$35,9,FALSE))</f>
        <v/>
      </c>
      <c r="AM38" s="254" t="str">
        <f>IF(AM37="","",VLOOKUP(AM37,'シフト記号表（勤務時間帯）'!$C$6:$K$35,9,FALSE))</f>
        <v/>
      </c>
      <c r="AN38" s="252" t="str">
        <f>IF(AN37="","",VLOOKUP(AN37,'シフト記号表（勤務時間帯）'!$C$6:$K$35,9,FALSE))</f>
        <v/>
      </c>
      <c r="AO38" s="253" t="str">
        <f>IF(AO37="","",VLOOKUP(AO37,'シフト記号表（勤務時間帯）'!$C$6:$K$35,9,FALSE))</f>
        <v/>
      </c>
      <c r="AP38" s="253" t="str">
        <f>IF(AP37="","",VLOOKUP(AP37,'シフト記号表（勤務時間帯）'!$C$6:$K$35,9,FALSE))</f>
        <v/>
      </c>
      <c r="AQ38" s="253" t="str">
        <f>IF(AQ37="","",VLOOKUP(AQ37,'シフト記号表（勤務時間帯）'!$C$6:$K$35,9,FALSE))</f>
        <v/>
      </c>
      <c r="AR38" s="253" t="str">
        <f>IF(AR37="","",VLOOKUP(AR37,'シフト記号表（勤務時間帯）'!$C$6:$K$35,9,FALSE))</f>
        <v/>
      </c>
      <c r="AS38" s="253" t="str">
        <f>IF(AS37="","",VLOOKUP(AS37,'シフト記号表（勤務時間帯）'!$C$6:$K$35,9,FALSE))</f>
        <v/>
      </c>
      <c r="AT38" s="254" t="str">
        <f>IF(AT37="","",VLOOKUP(AT37,'シフト記号表（勤務時間帯）'!$C$6:$K$35,9,FALSE))</f>
        <v/>
      </c>
      <c r="AU38" s="252" t="str">
        <f>IF(AU37="","",VLOOKUP(AU37,'シフト記号表（勤務時間帯）'!$C$6:$K$35,9,FALSE))</f>
        <v/>
      </c>
      <c r="AV38" s="253" t="str">
        <f>IF(AV37="","",VLOOKUP(AV37,'シフト記号表（勤務時間帯）'!$C$6:$K$35,9,FALSE))</f>
        <v/>
      </c>
      <c r="AW38" s="253" t="str">
        <f>IF(AW37="","",VLOOKUP(AW37,'シフト記号表（勤務時間帯）'!$C$6:$K$35,9,FALSE))</f>
        <v/>
      </c>
      <c r="AX38" s="1091">
        <f>IF($BB$3="４週",SUM(S38:AT38),IF($BB$3="暦月",SUM(S38:AW38),""))</f>
        <v>0</v>
      </c>
      <c r="AY38" s="1092"/>
      <c r="AZ38" s="1093">
        <f>IF($BB$3="４週",AX38/4,IF($BB$3="暦月",シフト表!AX38/(シフト表!$BB$8/7),""))</f>
        <v>0</v>
      </c>
      <c r="BA38" s="1094"/>
      <c r="BB38" s="1082"/>
      <c r="BC38" s="1083"/>
      <c r="BD38" s="1083"/>
      <c r="BE38" s="1083"/>
      <c r="BF38" s="1084"/>
    </row>
    <row r="39" spans="2:58" ht="20.25" customHeight="1" x14ac:dyDescent="0.15">
      <c r="B39" s="1021"/>
      <c r="C39" s="1108"/>
      <c r="D39" s="1109"/>
      <c r="E39" s="1110"/>
      <c r="F39" s="251">
        <f>C37</f>
        <v>0</v>
      </c>
      <c r="G39" s="1112"/>
      <c r="H39" s="1036"/>
      <c r="I39" s="1037"/>
      <c r="J39" s="1037"/>
      <c r="K39" s="1038"/>
      <c r="L39" s="1117"/>
      <c r="M39" s="1118"/>
      <c r="N39" s="1118"/>
      <c r="O39" s="1119"/>
      <c r="P39" s="1095" t="s">
        <v>326</v>
      </c>
      <c r="Q39" s="1096"/>
      <c r="R39" s="1097"/>
      <c r="S39" s="256" t="str">
        <f>IF(S37="","",VLOOKUP(S37,'シフト記号表（勤務時間帯）'!$C$6:$U$35,19,FALSE))</f>
        <v/>
      </c>
      <c r="T39" s="257" t="str">
        <f>IF(T37="","",VLOOKUP(T37,'シフト記号表（勤務時間帯）'!$C$6:$U$35,19,FALSE))</f>
        <v/>
      </c>
      <c r="U39" s="257" t="str">
        <f>IF(U37="","",VLOOKUP(U37,'シフト記号表（勤務時間帯）'!$C$6:$U$35,19,FALSE))</f>
        <v/>
      </c>
      <c r="V39" s="257" t="str">
        <f>IF(V37="","",VLOOKUP(V37,'シフト記号表（勤務時間帯）'!$C$6:$U$35,19,FALSE))</f>
        <v/>
      </c>
      <c r="W39" s="257" t="str">
        <f>IF(W37="","",VLOOKUP(W37,'シフト記号表（勤務時間帯）'!$C$6:$U$35,19,FALSE))</f>
        <v/>
      </c>
      <c r="X39" s="257" t="str">
        <f>IF(X37="","",VLOOKUP(X37,'シフト記号表（勤務時間帯）'!$C$6:$U$35,19,FALSE))</f>
        <v/>
      </c>
      <c r="Y39" s="258" t="str">
        <f>IF(Y37="","",VLOOKUP(Y37,'シフト記号表（勤務時間帯）'!$C$6:$U$35,19,FALSE))</f>
        <v/>
      </c>
      <c r="Z39" s="256" t="str">
        <f>IF(Z37="","",VLOOKUP(Z37,'シフト記号表（勤務時間帯）'!$C$6:$U$35,19,FALSE))</f>
        <v/>
      </c>
      <c r="AA39" s="257" t="str">
        <f>IF(AA37="","",VLOOKUP(AA37,'シフト記号表（勤務時間帯）'!$C$6:$U$35,19,FALSE))</f>
        <v/>
      </c>
      <c r="AB39" s="257" t="str">
        <f>IF(AB37="","",VLOOKUP(AB37,'シフト記号表（勤務時間帯）'!$C$6:$U$35,19,FALSE))</f>
        <v/>
      </c>
      <c r="AC39" s="257" t="str">
        <f>IF(AC37="","",VLOOKUP(AC37,'シフト記号表（勤務時間帯）'!$C$6:$U$35,19,FALSE))</f>
        <v/>
      </c>
      <c r="AD39" s="257" t="str">
        <f>IF(AD37="","",VLOOKUP(AD37,'シフト記号表（勤務時間帯）'!$C$6:$U$35,19,FALSE))</f>
        <v/>
      </c>
      <c r="AE39" s="257" t="str">
        <f>IF(AE37="","",VLOOKUP(AE37,'シフト記号表（勤務時間帯）'!$C$6:$U$35,19,FALSE))</f>
        <v/>
      </c>
      <c r="AF39" s="258" t="str">
        <f>IF(AF37="","",VLOOKUP(AF37,'シフト記号表（勤務時間帯）'!$C$6:$U$35,19,FALSE))</f>
        <v/>
      </c>
      <c r="AG39" s="256" t="str">
        <f>IF(AG37="","",VLOOKUP(AG37,'シフト記号表（勤務時間帯）'!$C$6:$U$35,19,FALSE))</f>
        <v/>
      </c>
      <c r="AH39" s="257" t="str">
        <f>IF(AH37="","",VLOOKUP(AH37,'シフト記号表（勤務時間帯）'!$C$6:$U$35,19,FALSE))</f>
        <v/>
      </c>
      <c r="AI39" s="257" t="str">
        <f>IF(AI37="","",VLOOKUP(AI37,'シフト記号表（勤務時間帯）'!$C$6:$U$35,19,FALSE))</f>
        <v/>
      </c>
      <c r="AJ39" s="257" t="str">
        <f>IF(AJ37="","",VLOOKUP(AJ37,'シフト記号表（勤務時間帯）'!$C$6:$U$35,19,FALSE))</f>
        <v/>
      </c>
      <c r="AK39" s="257" t="str">
        <f>IF(AK37="","",VLOOKUP(AK37,'シフト記号表（勤務時間帯）'!$C$6:$U$35,19,FALSE))</f>
        <v/>
      </c>
      <c r="AL39" s="257" t="str">
        <f>IF(AL37="","",VLOOKUP(AL37,'シフト記号表（勤務時間帯）'!$C$6:$U$35,19,FALSE))</f>
        <v/>
      </c>
      <c r="AM39" s="258" t="str">
        <f>IF(AM37="","",VLOOKUP(AM37,'シフト記号表（勤務時間帯）'!$C$6:$U$35,19,FALSE))</f>
        <v/>
      </c>
      <c r="AN39" s="256" t="str">
        <f>IF(AN37="","",VLOOKUP(AN37,'シフト記号表（勤務時間帯）'!$C$6:$U$35,19,FALSE))</f>
        <v/>
      </c>
      <c r="AO39" s="257" t="str">
        <f>IF(AO37="","",VLOOKUP(AO37,'シフト記号表（勤務時間帯）'!$C$6:$U$35,19,FALSE))</f>
        <v/>
      </c>
      <c r="AP39" s="257" t="str">
        <f>IF(AP37="","",VLOOKUP(AP37,'シフト記号表（勤務時間帯）'!$C$6:$U$35,19,FALSE))</f>
        <v/>
      </c>
      <c r="AQ39" s="257" t="str">
        <f>IF(AQ37="","",VLOOKUP(AQ37,'シフト記号表（勤務時間帯）'!$C$6:$U$35,19,FALSE))</f>
        <v/>
      </c>
      <c r="AR39" s="257" t="str">
        <f>IF(AR37="","",VLOOKUP(AR37,'シフト記号表（勤務時間帯）'!$C$6:$U$35,19,FALSE))</f>
        <v/>
      </c>
      <c r="AS39" s="257" t="str">
        <f>IF(AS37="","",VLOOKUP(AS37,'シフト記号表（勤務時間帯）'!$C$6:$U$35,19,FALSE))</f>
        <v/>
      </c>
      <c r="AT39" s="258" t="str">
        <f>IF(AT37="","",VLOOKUP(AT37,'シフト記号表（勤務時間帯）'!$C$6:$U$35,19,FALSE))</f>
        <v/>
      </c>
      <c r="AU39" s="256" t="str">
        <f>IF(AU37="","",VLOOKUP(AU37,'シフト記号表（勤務時間帯）'!$C$6:$U$35,19,FALSE))</f>
        <v/>
      </c>
      <c r="AV39" s="257" t="str">
        <f>IF(AV37="","",VLOOKUP(AV37,'シフト記号表（勤務時間帯）'!$C$6:$U$35,19,FALSE))</f>
        <v/>
      </c>
      <c r="AW39" s="257" t="str">
        <f>IF(AW37="","",VLOOKUP(AW37,'シフト記号表（勤務時間帯）'!$C$6:$U$35,19,FALSE))</f>
        <v/>
      </c>
      <c r="AX39" s="1098">
        <f>IF($BB$3="４週",SUM(S39:AT39),IF($BB$3="暦月",SUM(S39:AW39),""))</f>
        <v>0</v>
      </c>
      <c r="AY39" s="1099"/>
      <c r="AZ39" s="1100">
        <f>IF($BB$3="４週",AX39/4,IF($BB$3="暦月",シフト表!AX39/(シフト表!$BB$8/7),""))</f>
        <v>0</v>
      </c>
      <c r="BA39" s="1101"/>
      <c r="BB39" s="1085"/>
      <c r="BC39" s="1086"/>
      <c r="BD39" s="1086"/>
      <c r="BE39" s="1086"/>
      <c r="BF39" s="1087"/>
    </row>
    <row r="40" spans="2:58" ht="20.25" customHeight="1" x14ac:dyDescent="0.15">
      <c r="B40" s="1021">
        <f>B37+1</f>
        <v>7</v>
      </c>
      <c r="C40" s="1102"/>
      <c r="D40" s="1103"/>
      <c r="E40" s="1104"/>
      <c r="F40" s="259"/>
      <c r="G40" s="1111"/>
      <c r="H40" s="1113"/>
      <c r="I40" s="1037"/>
      <c r="J40" s="1037"/>
      <c r="K40" s="1038"/>
      <c r="L40" s="1114"/>
      <c r="M40" s="1115"/>
      <c r="N40" s="1115"/>
      <c r="O40" s="1116"/>
      <c r="P40" s="1120" t="s">
        <v>324</v>
      </c>
      <c r="Q40" s="1121"/>
      <c r="R40" s="1122"/>
      <c r="S40" s="248"/>
      <c r="T40" s="249"/>
      <c r="U40" s="249"/>
      <c r="V40" s="249"/>
      <c r="W40" s="249"/>
      <c r="X40" s="249"/>
      <c r="Y40" s="250"/>
      <c r="Z40" s="248"/>
      <c r="AA40" s="249"/>
      <c r="AB40" s="249"/>
      <c r="AC40" s="249"/>
      <c r="AD40" s="249"/>
      <c r="AE40" s="249"/>
      <c r="AF40" s="250"/>
      <c r="AG40" s="248"/>
      <c r="AH40" s="249"/>
      <c r="AI40" s="249"/>
      <c r="AJ40" s="249"/>
      <c r="AK40" s="249"/>
      <c r="AL40" s="249"/>
      <c r="AM40" s="250"/>
      <c r="AN40" s="248"/>
      <c r="AO40" s="249"/>
      <c r="AP40" s="249"/>
      <c r="AQ40" s="249"/>
      <c r="AR40" s="249"/>
      <c r="AS40" s="249"/>
      <c r="AT40" s="250"/>
      <c r="AU40" s="248"/>
      <c r="AV40" s="249"/>
      <c r="AW40" s="249"/>
      <c r="AX40" s="1123"/>
      <c r="AY40" s="1124"/>
      <c r="AZ40" s="1125"/>
      <c r="BA40" s="1126"/>
      <c r="BB40" s="1127"/>
      <c r="BC40" s="1128"/>
      <c r="BD40" s="1128"/>
      <c r="BE40" s="1128"/>
      <c r="BF40" s="1129"/>
    </row>
    <row r="41" spans="2:58" ht="20.25" customHeight="1" x14ac:dyDescent="0.15">
      <c r="B41" s="1021"/>
      <c r="C41" s="1105"/>
      <c r="D41" s="1106"/>
      <c r="E41" s="1107"/>
      <c r="F41" s="251"/>
      <c r="G41" s="1032"/>
      <c r="H41" s="1036"/>
      <c r="I41" s="1037"/>
      <c r="J41" s="1037"/>
      <c r="K41" s="1038"/>
      <c r="L41" s="1042"/>
      <c r="M41" s="1043"/>
      <c r="N41" s="1043"/>
      <c r="O41" s="1044"/>
      <c r="P41" s="1088" t="s">
        <v>325</v>
      </c>
      <c r="Q41" s="1089"/>
      <c r="R41" s="1090"/>
      <c r="S41" s="252" t="str">
        <f>IF(S40="","",VLOOKUP(S40,'シフト記号表（勤務時間帯）'!$C$6:$K$35,9,FALSE))</f>
        <v/>
      </c>
      <c r="T41" s="253" t="str">
        <f>IF(T40="","",VLOOKUP(T40,'シフト記号表（勤務時間帯）'!$C$6:$K$35,9,FALSE))</f>
        <v/>
      </c>
      <c r="U41" s="253" t="str">
        <f>IF(U40="","",VLOOKUP(U40,'シフト記号表（勤務時間帯）'!$C$6:$K$35,9,FALSE))</f>
        <v/>
      </c>
      <c r="V41" s="253" t="str">
        <f>IF(V40="","",VLOOKUP(V40,'シフト記号表（勤務時間帯）'!$C$6:$K$35,9,FALSE))</f>
        <v/>
      </c>
      <c r="W41" s="253" t="str">
        <f>IF(W40="","",VLOOKUP(W40,'シフト記号表（勤務時間帯）'!$C$6:$K$35,9,FALSE))</f>
        <v/>
      </c>
      <c r="X41" s="253" t="str">
        <f>IF(X40="","",VLOOKUP(X40,'シフト記号表（勤務時間帯）'!$C$6:$K$35,9,FALSE))</f>
        <v/>
      </c>
      <c r="Y41" s="254" t="str">
        <f>IF(Y40="","",VLOOKUP(Y40,'シフト記号表（勤務時間帯）'!$C$6:$K$35,9,FALSE))</f>
        <v/>
      </c>
      <c r="Z41" s="252" t="str">
        <f>IF(Z40="","",VLOOKUP(Z40,'シフト記号表（勤務時間帯）'!$C$6:$K$35,9,FALSE))</f>
        <v/>
      </c>
      <c r="AA41" s="253" t="str">
        <f>IF(AA40="","",VLOOKUP(AA40,'シフト記号表（勤務時間帯）'!$C$6:$K$35,9,FALSE))</f>
        <v/>
      </c>
      <c r="AB41" s="253" t="str">
        <f>IF(AB40="","",VLOOKUP(AB40,'シフト記号表（勤務時間帯）'!$C$6:$K$35,9,FALSE))</f>
        <v/>
      </c>
      <c r="AC41" s="253" t="str">
        <f>IF(AC40="","",VLOOKUP(AC40,'シフト記号表（勤務時間帯）'!$C$6:$K$35,9,FALSE))</f>
        <v/>
      </c>
      <c r="AD41" s="253" t="str">
        <f>IF(AD40="","",VLOOKUP(AD40,'シフト記号表（勤務時間帯）'!$C$6:$K$35,9,FALSE))</f>
        <v/>
      </c>
      <c r="AE41" s="253" t="str">
        <f>IF(AE40="","",VLOOKUP(AE40,'シフト記号表（勤務時間帯）'!$C$6:$K$35,9,FALSE))</f>
        <v/>
      </c>
      <c r="AF41" s="254" t="str">
        <f>IF(AF40="","",VLOOKUP(AF40,'シフト記号表（勤務時間帯）'!$C$6:$K$35,9,FALSE))</f>
        <v/>
      </c>
      <c r="AG41" s="252" t="str">
        <f>IF(AG40="","",VLOOKUP(AG40,'シフト記号表（勤務時間帯）'!$C$6:$K$35,9,FALSE))</f>
        <v/>
      </c>
      <c r="AH41" s="253" t="str">
        <f>IF(AH40="","",VLOOKUP(AH40,'シフト記号表（勤務時間帯）'!$C$6:$K$35,9,FALSE))</f>
        <v/>
      </c>
      <c r="AI41" s="253" t="str">
        <f>IF(AI40="","",VLOOKUP(AI40,'シフト記号表（勤務時間帯）'!$C$6:$K$35,9,FALSE))</f>
        <v/>
      </c>
      <c r="AJ41" s="253" t="str">
        <f>IF(AJ40="","",VLOOKUP(AJ40,'シフト記号表（勤務時間帯）'!$C$6:$K$35,9,FALSE))</f>
        <v/>
      </c>
      <c r="AK41" s="253" t="str">
        <f>IF(AK40="","",VLOOKUP(AK40,'シフト記号表（勤務時間帯）'!$C$6:$K$35,9,FALSE))</f>
        <v/>
      </c>
      <c r="AL41" s="253" t="str">
        <f>IF(AL40="","",VLOOKUP(AL40,'シフト記号表（勤務時間帯）'!$C$6:$K$35,9,FALSE))</f>
        <v/>
      </c>
      <c r="AM41" s="254" t="str">
        <f>IF(AM40="","",VLOOKUP(AM40,'シフト記号表（勤務時間帯）'!$C$6:$K$35,9,FALSE))</f>
        <v/>
      </c>
      <c r="AN41" s="252" t="str">
        <f>IF(AN40="","",VLOOKUP(AN40,'シフト記号表（勤務時間帯）'!$C$6:$K$35,9,FALSE))</f>
        <v/>
      </c>
      <c r="AO41" s="253" t="str">
        <f>IF(AO40="","",VLOOKUP(AO40,'シフト記号表（勤務時間帯）'!$C$6:$K$35,9,FALSE))</f>
        <v/>
      </c>
      <c r="AP41" s="253" t="str">
        <f>IF(AP40="","",VLOOKUP(AP40,'シフト記号表（勤務時間帯）'!$C$6:$K$35,9,FALSE))</f>
        <v/>
      </c>
      <c r="AQ41" s="253" t="str">
        <f>IF(AQ40="","",VLOOKUP(AQ40,'シフト記号表（勤務時間帯）'!$C$6:$K$35,9,FALSE))</f>
        <v/>
      </c>
      <c r="AR41" s="253" t="str">
        <f>IF(AR40="","",VLOOKUP(AR40,'シフト記号表（勤務時間帯）'!$C$6:$K$35,9,FALSE))</f>
        <v/>
      </c>
      <c r="AS41" s="253" t="str">
        <f>IF(AS40="","",VLOOKUP(AS40,'シフト記号表（勤務時間帯）'!$C$6:$K$35,9,FALSE))</f>
        <v/>
      </c>
      <c r="AT41" s="254" t="str">
        <f>IF(AT40="","",VLOOKUP(AT40,'シフト記号表（勤務時間帯）'!$C$6:$K$35,9,FALSE))</f>
        <v/>
      </c>
      <c r="AU41" s="252" t="str">
        <f>IF(AU40="","",VLOOKUP(AU40,'シフト記号表（勤務時間帯）'!$C$6:$K$35,9,FALSE))</f>
        <v/>
      </c>
      <c r="AV41" s="253" t="str">
        <f>IF(AV40="","",VLOOKUP(AV40,'シフト記号表（勤務時間帯）'!$C$6:$K$35,9,FALSE))</f>
        <v/>
      </c>
      <c r="AW41" s="253" t="str">
        <f>IF(AW40="","",VLOOKUP(AW40,'シフト記号表（勤務時間帯）'!$C$6:$K$35,9,FALSE))</f>
        <v/>
      </c>
      <c r="AX41" s="1091">
        <f>IF($BB$3="４週",SUM(S41:AT41),IF($BB$3="暦月",SUM(S41:AW41),""))</f>
        <v>0</v>
      </c>
      <c r="AY41" s="1092"/>
      <c r="AZ41" s="1093">
        <f>IF($BB$3="４週",AX41/4,IF($BB$3="暦月",シフト表!AX41/(シフト表!$BB$8/7),""))</f>
        <v>0</v>
      </c>
      <c r="BA41" s="1094"/>
      <c r="BB41" s="1082"/>
      <c r="BC41" s="1083"/>
      <c r="BD41" s="1083"/>
      <c r="BE41" s="1083"/>
      <c r="BF41" s="1084"/>
    </row>
    <row r="42" spans="2:58" ht="20.25" customHeight="1" x14ac:dyDescent="0.15">
      <c r="B42" s="1021"/>
      <c r="C42" s="1108"/>
      <c r="D42" s="1109"/>
      <c r="E42" s="1110"/>
      <c r="F42" s="251">
        <f>C40</f>
        <v>0</v>
      </c>
      <c r="G42" s="1112"/>
      <c r="H42" s="1036"/>
      <c r="I42" s="1037"/>
      <c r="J42" s="1037"/>
      <c r="K42" s="1038"/>
      <c r="L42" s="1117"/>
      <c r="M42" s="1118"/>
      <c r="N42" s="1118"/>
      <c r="O42" s="1119"/>
      <c r="P42" s="1095" t="s">
        <v>326</v>
      </c>
      <c r="Q42" s="1096"/>
      <c r="R42" s="1097"/>
      <c r="S42" s="256" t="str">
        <f>IF(S40="","",VLOOKUP(S40,'シフト記号表（勤務時間帯）'!$C$6:$U$35,19,FALSE))</f>
        <v/>
      </c>
      <c r="T42" s="257" t="str">
        <f>IF(T40="","",VLOOKUP(T40,'シフト記号表（勤務時間帯）'!$C$6:$U$35,19,FALSE))</f>
        <v/>
      </c>
      <c r="U42" s="257" t="str">
        <f>IF(U40="","",VLOOKUP(U40,'シフト記号表（勤務時間帯）'!$C$6:$U$35,19,FALSE))</f>
        <v/>
      </c>
      <c r="V42" s="257" t="str">
        <f>IF(V40="","",VLOOKUP(V40,'シフト記号表（勤務時間帯）'!$C$6:$U$35,19,FALSE))</f>
        <v/>
      </c>
      <c r="W42" s="257" t="str">
        <f>IF(W40="","",VLOOKUP(W40,'シフト記号表（勤務時間帯）'!$C$6:$U$35,19,FALSE))</f>
        <v/>
      </c>
      <c r="X42" s="257" t="str">
        <f>IF(X40="","",VLOOKUP(X40,'シフト記号表（勤務時間帯）'!$C$6:$U$35,19,FALSE))</f>
        <v/>
      </c>
      <c r="Y42" s="258" t="str">
        <f>IF(Y40="","",VLOOKUP(Y40,'シフト記号表（勤務時間帯）'!$C$6:$U$35,19,FALSE))</f>
        <v/>
      </c>
      <c r="Z42" s="256" t="str">
        <f>IF(Z40="","",VLOOKUP(Z40,'シフト記号表（勤務時間帯）'!$C$6:$U$35,19,FALSE))</f>
        <v/>
      </c>
      <c r="AA42" s="257" t="str">
        <f>IF(AA40="","",VLOOKUP(AA40,'シフト記号表（勤務時間帯）'!$C$6:$U$35,19,FALSE))</f>
        <v/>
      </c>
      <c r="AB42" s="257" t="str">
        <f>IF(AB40="","",VLOOKUP(AB40,'シフト記号表（勤務時間帯）'!$C$6:$U$35,19,FALSE))</f>
        <v/>
      </c>
      <c r="AC42" s="257" t="str">
        <f>IF(AC40="","",VLOOKUP(AC40,'シフト記号表（勤務時間帯）'!$C$6:$U$35,19,FALSE))</f>
        <v/>
      </c>
      <c r="AD42" s="257" t="str">
        <f>IF(AD40="","",VLOOKUP(AD40,'シフト記号表（勤務時間帯）'!$C$6:$U$35,19,FALSE))</f>
        <v/>
      </c>
      <c r="AE42" s="257" t="str">
        <f>IF(AE40="","",VLOOKUP(AE40,'シフト記号表（勤務時間帯）'!$C$6:$U$35,19,FALSE))</f>
        <v/>
      </c>
      <c r="AF42" s="258" t="str">
        <f>IF(AF40="","",VLOOKUP(AF40,'シフト記号表（勤務時間帯）'!$C$6:$U$35,19,FALSE))</f>
        <v/>
      </c>
      <c r="AG42" s="256" t="str">
        <f>IF(AG40="","",VLOOKUP(AG40,'シフト記号表（勤務時間帯）'!$C$6:$U$35,19,FALSE))</f>
        <v/>
      </c>
      <c r="AH42" s="257" t="str">
        <f>IF(AH40="","",VLOOKUP(AH40,'シフト記号表（勤務時間帯）'!$C$6:$U$35,19,FALSE))</f>
        <v/>
      </c>
      <c r="AI42" s="257" t="str">
        <f>IF(AI40="","",VLOOKUP(AI40,'シフト記号表（勤務時間帯）'!$C$6:$U$35,19,FALSE))</f>
        <v/>
      </c>
      <c r="AJ42" s="257" t="str">
        <f>IF(AJ40="","",VLOOKUP(AJ40,'シフト記号表（勤務時間帯）'!$C$6:$U$35,19,FALSE))</f>
        <v/>
      </c>
      <c r="AK42" s="257" t="str">
        <f>IF(AK40="","",VLOOKUP(AK40,'シフト記号表（勤務時間帯）'!$C$6:$U$35,19,FALSE))</f>
        <v/>
      </c>
      <c r="AL42" s="257" t="str">
        <f>IF(AL40="","",VLOOKUP(AL40,'シフト記号表（勤務時間帯）'!$C$6:$U$35,19,FALSE))</f>
        <v/>
      </c>
      <c r="AM42" s="258" t="str">
        <f>IF(AM40="","",VLOOKUP(AM40,'シフト記号表（勤務時間帯）'!$C$6:$U$35,19,FALSE))</f>
        <v/>
      </c>
      <c r="AN42" s="256" t="str">
        <f>IF(AN40="","",VLOOKUP(AN40,'シフト記号表（勤務時間帯）'!$C$6:$U$35,19,FALSE))</f>
        <v/>
      </c>
      <c r="AO42" s="257" t="str">
        <f>IF(AO40="","",VLOOKUP(AO40,'シフト記号表（勤務時間帯）'!$C$6:$U$35,19,FALSE))</f>
        <v/>
      </c>
      <c r="AP42" s="257" t="str">
        <f>IF(AP40="","",VLOOKUP(AP40,'シフト記号表（勤務時間帯）'!$C$6:$U$35,19,FALSE))</f>
        <v/>
      </c>
      <c r="AQ42" s="257" t="str">
        <f>IF(AQ40="","",VLOOKUP(AQ40,'シフト記号表（勤務時間帯）'!$C$6:$U$35,19,FALSE))</f>
        <v/>
      </c>
      <c r="AR42" s="257" t="str">
        <f>IF(AR40="","",VLOOKUP(AR40,'シフト記号表（勤務時間帯）'!$C$6:$U$35,19,FALSE))</f>
        <v/>
      </c>
      <c r="AS42" s="257" t="str">
        <f>IF(AS40="","",VLOOKUP(AS40,'シフト記号表（勤務時間帯）'!$C$6:$U$35,19,FALSE))</f>
        <v/>
      </c>
      <c r="AT42" s="258" t="str">
        <f>IF(AT40="","",VLOOKUP(AT40,'シフト記号表（勤務時間帯）'!$C$6:$U$35,19,FALSE))</f>
        <v/>
      </c>
      <c r="AU42" s="256" t="str">
        <f>IF(AU40="","",VLOOKUP(AU40,'シフト記号表（勤務時間帯）'!$C$6:$U$35,19,FALSE))</f>
        <v/>
      </c>
      <c r="AV42" s="257" t="str">
        <f>IF(AV40="","",VLOOKUP(AV40,'シフト記号表（勤務時間帯）'!$C$6:$U$35,19,FALSE))</f>
        <v/>
      </c>
      <c r="AW42" s="257" t="str">
        <f>IF(AW40="","",VLOOKUP(AW40,'シフト記号表（勤務時間帯）'!$C$6:$U$35,19,FALSE))</f>
        <v/>
      </c>
      <c r="AX42" s="1098">
        <f>IF($BB$3="４週",SUM(S42:AT42),IF($BB$3="暦月",SUM(S42:AW42),""))</f>
        <v>0</v>
      </c>
      <c r="AY42" s="1099"/>
      <c r="AZ42" s="1100">
        <f>IF($BB$3="４週",AX42/4,IF($BB$3="暦月",シフト表!AX42/(シフト表!$BB$8/7),""))</f>
        <v>0</v>
      </c>
      <c r="BA42" s="1101"/>
      <c r="BB42" s="1085"/>
      <c r="BC42" s="1086"/>
      <c r="BD42" s="1086"/>
      <c r="BE42" s="1086"/>
      <c r="BF42" s="1087"/>
    </row>
    <row r="43" spans="2:58" ht="20.25" customHeight="1" x14ac:dyDescent="0.15">
      <c r="B43" s="1021">
        <f>B40+1</f>
        <v>8</v>
      </c>
      <c r="C43" s="1102"/>
      <c r="D43" s="1103"/>
      <c r="E43" s="1104"/>
      <c r="F43" s="259"/>
      <c r="G43" s="1111"/>
      <c r="H43" s="1113"/>
      <c r="I43" s="1037"/>
      <c r="J43" s="1037"/>
      <c r="K43" s="1038"/>
      <c r="L43" s="1114"/>
      <c r="M43" s="1115"/>
      <c r="N43" s="1115"/>
      <c r="O43" s="1116"/>
      <c r="P43" s="1120" t="s">
        <v>324</v>
      </c>
      <c r="Q43" s="1121"/>
      <c r="R43" s="1122"/>
      <c r="S43" s="248"/>
      <c r="T43" s="249"/>
      <c r="U43" s="249"/>
      <c r="V43" s="249"/>
      <c r="W43" s="249"/>
      <c r="X43" s="249"/>
      <c r="Y43" s="250"/>
      <c r="Z43" s="248"/>
      <c r="AA43" s="249"/>
      <c r="AB43" s="249"/>
      <c r="AC43" s="249"/>
      <c r="AD43" s="249"/>
      <c r="AE43" s="249"/>
      <c r="AF43" s="250"/>
      <c r="AG43" s="248"/>
      <c r="AH43" s="249"/>
      <c r="AI43" s="249"/>
      <c r="AJ43" s="249"/>
      <c r="AK43" s="249"/>
      <c r="AL43" s="249"/>
      <c r="AM43" s="250"/>
      <c r="AN43" s="248"/>
      <c r="AO43" s="249"/>
      <c r="AP43" s="249"/>
      <c r="AQ43" s="249"/>
      <c r="AR43" s="249"/>
      <c r="AS43" s="249"/>
      <c r="AT43" s="250"/>
      <c r="AU43" s="248"/>
      <c r="AV43" s="249"/>
      <c r="AW43" s="249"/>
      <c r="AX43" s="1123"/>
      <c r="AY43" s="1124"/>
      <c r="AZ43" s="1125"/>
      <c r="BA43" s="1126"/>
      <c r="BB43" s="1127"/>
      <c r="BC43" s="1128"/>
      <c r="BD43" s="1128"/>
      <c r="BE43" s="1128"/>
      <c r="BF43" s="1129"/>
    </row>
    <row r="44" spans="2:58" ht="20.25" customHeight="1" x14ac:dyDescent="0.15">
      <c r="B44" s="1021"/>
      <c r="C44" s="1105"/>
      <c r="D44" s="1106"/>
      <c r="E44" s="1107"/>
      <c r="F44" s="251"/>
      <c r="G44" s="1032"/>
      <c r="H44" s="1036"/>
      <c r="I44" s="1037"/>
      <c r="J44" s="1037"/>
      <c r="K44" s="1038"/>
      <c r="L44" s="1042"/>
      <c r="M44" s="1043"/>
      <c r="N44" s="1043"/>
      <c r="O44" s="1044"/>
      <c r="P44" s="1088" t="s">
        <v>325</v>
      </c>
      <c r="Q44" s="1089"/>
      <c r="R44" s="1090"/>
      <c r="S44" s="252" t="str">
        <f>IF(S43="","",VLOOKUP(S43,'シフト記号表（勤務時間帯）'!$C$6:$K$35,9,FALSE))</f>
        <v/>
      </c>
      <c r="T44" s="253" t="str">
        <f>IF(T43="","",VLOOKUP(T43,'シフト記号表（勤務時間帯）'!$C$6:$K$35,9,FALSE))</f>
        <v/>
      </c>
      <c r="U44" s="253" t="str">
        <f>IF(U43="","",VLOOKUP(U43,'シフト記号表（勤務時間帯）'!$C$6:$K$35,9,FALSE))</f>
        <v/>
      </c>
      <c r="V44" s="253" t="str">
        <f>IF(V43="","",VLOOKUP(V43,'シフト記号表（勤務時間帯）'!$C$6:$K$35,9,FALSE))</f>
        <v/>
      </c>
      <c r="W44" s="253" t="str">
        <f>IF(W43="","",VLOOKUP(W43,'シフト記号表（勤務時間帯）'!$C$6:$K$35,9,FALSE))</f>
        <v/>
      </c>
      <c r="X44" s="253" t="str">
        <f>IF(X43="","",VLOOKUP(X43,'シフト記号表（勤務時間帯）'!$C$6:$K$35,9,FALSE))</f>
        <v/>
      </c>
      <c r="Y44" s="254" t="str">
        <f>IF(Y43="","",VLOOKUP(Y43,'シフト記号表（勤務時間帯）'!$C$6:$K$35,9,FALSE))</f>
        <v/>
      </c>
      <c r="Z44" s="252" t="str">
        <f>IF(Z43="","",VLOOKUP(Z43,'シフト記号表（勤務時間帯）'!$C$6:$K$35,9,FALSE))</f>
        <v/>
      </c>
      <c r="AA44" s="253" t="str">
        <f>IF(AA43="","",VLOOKUP(AA43,'シフト記号表（勤務時間帯）'!$C$6:$K$35,9,FALSE))</f>
        <v/>
      </c>
      <c r="AB44" s="253" t="str">
        <f>IF(AB43="","",VLOOKUP(AB43,'シフト記号表（勤務時間帯）'!$C$6:$K$35,9,FALSE))</f>
        <v/>
      </c>
      <c r="AC44" s="253" t="str">
        <f>IF(AC43="","",VLOOKUP(AC43,'シフト記号表（勤務時間帯）'!$C$6:$K$35,9,FALSE))</f>
        <v/>
      </c>
      <c r="AD44" s="253" t="str">
        <f>IF(AD43="","",VLOOKUP(AD43,'シフト記号表（勤務時間帯）'!$C$6:$K$35,9,FALSE))</f>
        <v/>
      </c>
      <c r="AE44" s="253" t="str">
        <f>IF(AE43="","",VLOOKUP(AE43,'シフト記号表（勤務時間帯）'!$C$6:$K$35,9,FALSE))</f>
        <v/>
      </c>
      <c r="AF44" s="254" t="str">
        <f>IF(AF43="","",VLOOKUP(AF43,'シフト記号表（勤務時間帯）'!$C$6:$K$35,9,FALSE))</f>
        <v/>
      </c>
      <c r="AG44" s="252" t="str">
        <f>IF(AG43="","",VLOOKUP(AG43,'シフト記号表（勤務時間帯）'!$C$6:$K$35,9,FALSE))</f>
        <v/>
      </c>
      <c r="AH44" s="253" t="str">
        <f>IF(AH43="","",VLOOKUP(AH43,'シフト記号表（勤務時間帯）'!$C$6:$K$35,9,FALSE))</f>
        <v/>
      </c>
      <c r="AI44" s="253" t="str">
        <f>IF(AI43="","",VLOOKUP(AI43,'シフト記号表（勤務時間帯）'!$C$6:$K$35,9,FALSE))</f>
        <v/>
      </c>
      <c r="AJ44" s="253" t="str">
        <f>IF(AJ43="","",VLOOKUP(AJ43,'シフト記号表（勤務時間帯）'!$C$6:$K$35,9,FALSE))</f>
        <v/>
      </c>
      <c r="AK44" s="253" t="str">
        <f>IF(AK43="","",VLOOKUP(AK43,'シフト記号表（勤務時間帯）'!$C$6:$K$35,9,FALSE))</f>
        <v/>
      </c>
      <c r="AL44" s="253" t="str">
        <f>IF(AL43="","",VLOOKUP(AL43,'シフト記号表（勤務時間帯）'!$C$6:$K$35,9,FALSE))</f>
        <v/>
      </c>
      <c r="AM44" s="254" t="str">
        <f>IF(AM43="","",VLOOKUP(AM43,'シフト記号表（勤務時間帯）'!$C$6:$K$35,9,FALSE))</f>
        <v/>
      </c>
      <c r="AN44" s="252" t="str">
        <f>IF(AN43="","",VLOOKUP(AN43,'シフト記号表（勤務時間帯）'!$C$6:$K$35,9,FALSE))</f>
        <v/>
      </c>
      <c r="AO44" s="253" t="str">
        <f>IF(AO43="","",VLOOKUP(AO43,'シフト記号表（勤務時間帯）'!$C$6:$K$35,9,FALSE))</f>
        <v/>
      </c>
      <c r="AP44" s="253" t="str">
        <f>IF(AP43="","",VLOOKUP(AP43,'シフト記号表（勤務時間帯）'!$C$6:$K$35,9,FALSE))</f>
        <v/>
      </c>
      <c r="AQ44" s="253" t="str">
        <f>IF(AQ43="","",VLOOKUP(AQ43,'シフト記号表（勤務時間帯）'!$C$6:$K$35,9,FALSE))</f>
        <v/>
      </c>
      <c r="AR44" s="253" t="str">
        <f>IF(AR43="","",VLOOKUP(AR43,'シフト記号表（勤務時間帯）'!$C$6:$K$35,9,FALSE))</f>
        <v/>
      </c>
      <c r="AS44" s="253" t="str">
        <f>IF(AS43="","",VLOOKUP(AS43,'シフト記号表（勤務時間帯）'!$C$6:$K$35,9,FALSE))</f>
        <v/>
      </c>
      <c r="AT44" s="254" t="str">
        <f>IF(AT43="","",VLOOKUP(AT43,'シフト記号表（勤務時間帯）'!$C$6:$K$35,9,FALSE))</f>
        <v/>
      </c>
      <c r="AU44" s="252" t="str">
        <f>IF(AU43="","",VLOOKUP(AU43,'シフト記号表（勤務時間帯）'!$C$6:$K$35,9,FALSE))</f>
        <v/>
      </c>
      <c r="AV44" s="253" t="str">
        <f>IF(AV43="","",VLOOKUP(AV43,'シフト記号表（勤務時間帯）'!$C$6:$K$35,9,FALSE))</f>
        <v/>
      </c>
      <c r="AW44" s="253" t="str">
        <f>IF(AW43="","",VLOOKUP(AW43,'シフト記号表（勤務時間帯）'!$C$6:$K$35,9,FALSE))</f>
        <v/>
      </c>
      <c r="AX44" s="1091">
        <f>IF($BB$3="４週",SUM(S44:AT44),IF($BB$3="暦月",SUM(S44:AW44),""))</f>
        <v>0</v>
      </c>
      <c r="AY44" s="1092"/>
      <c r="AZ44" s="1093">
        <f>IF($BB$3="４週",AX44/4,IF($BB$3="暦月",シフト表!AX44/(シフト表!$BB$8/7),""))</f>
        <v>0</v>
      </c>
      <c r="BA44" s="1094"/>
      <c r="BB44" s="1082"/>
      <c r="BC44" s="1083"/>
      <c r="BD44" s="1083"/>
      <c r="BE44" s="1083"/>
      <c r="BF44" s="1084"/>
    </row>
    <row r="45" spans="2:58" ht="20.25" customHeight="1" x14ac:dyDescent="0.15">
      <c r="B45" s="1021"/>
      <c r="C45" s="1108"/>
      <c r="D45" s="1109"/>
      <c r="E45" s="1110"/>
      <c r="F45" s="251">
        <f>C43</f>
        <v>0</v>
      </c>
      <c r="G45" s="1112"/>
      <c r="H45" s="1036"/>
      <c r="I45" s="1037"/>
      <c r="J45" s="1037"/>
      <c r="K45" s="1038"/>
      <c r="L45" s="1117"/>
      <c r="M45" s="1118"/>
      <c r="N45" s="1118"/>
      <c r="O45" s="1119"/>
      <c r="P45" s="1095" t="s">
        <v>326</v>
      </c>
      <c r="Q45" s="1096"/>
      <c r="R45" s="1097"/>
      <c r="S45" s="256" t="str">
        <f>IF(S43="","",VLOOKUP(S43,'シフト記号表（勤務時間帯）'!$C$6:$U$35,19,FALSE))</f>
        <v/>
      </c>
      <c r="T45" s="257" t="str">
        <f>IF(T43="","",VLOOKUP(T43,'シフト記号表（勤務時間帯）'!$C$6:$U$35,19,FALSE))</f>
        <v/>
      </c>
      <c r="U45" s="257" t="str">
        <f>IF(U43="","",VLOOKUP(U43,'シフト記号表（勤務時間帯）'!$C$6:$U$35,19,FALSE))</f>
        <v/>
      </c>
      <c r="V45" s="257" t="str">
        <f>IF(V43="","",VLOOKUP(V43,'シフト記号表（勤務時間帯）'!$C$6:$U$35,19,FALSE))</f>
        <v/>
      </c>
      <c r="W45" s="257" t="str">
        <f>IF(W43="","",VLOOKUP(W43,'シフト記号表（勤務時間帯）'!$C$6:$U$35,19,FALSE))</f>
        <v/>
      </c>
      <c r="X45" s="257" t="str">
        <f>IF(X43="","",VLOOKUP(X43,'シフト記号表（勤務時間帯）'!$C$6:$U$35,19,FALSE))</f>
        <v/>
      </c>
      <c r="Y45" s="258" t="str">
        <f>IF(Y43="","",VLOOKUP(Y43,'シフト記号表（勤務時間帯）'!$C$6:$U$35,19,FALSE))</f>
        <v/>
      </c>
      <c r="Z45" s="256" t="str">
        <f>IF(Z43="","",VLOOKUP(Z43,'シフト記号表（勤務時間帯）'!$C$6:$U$35,19,FALSE))</f>
        <v/>
      </c>
      <c r="AA45" s="257" t="str">
        <f>IF(AA43="","",VLOOKUP(AA43,'シフト記号表（勤務時間帯）'!$C$6:$U$35,19,FALSE))</f>
        <v/>
      </c>
      <c r="AB45" s="257" t="str">
        <f>IF(AB43="","",VLOOKUP(AB43,'シフト記号表（勤務時間帯）'!$C$6:$U$35,19,FALSE))</f>
        <v/>
      </c>
      <c r="AC45" s="257" t="str">
        <f>IF(AC43="","",VLOOKUP(AC43,'シフト記号表（勤務時間帯）'!$C$6:$U$35,19,FALSE))</f>
        <v/>
      </c>
      <c r="AD45" s="257" t="str">
        <f>IF(AD43="","",VLOOKUP(AD43,'シフト記号表（勤務時間帯）'!$C$6:$U$35,19,FALSE))</f>
        <v/>
      </c>
      <c r="AE45" s="257" t="str">
        <f>IF(AE43="","",VLOOKUP(AE43,'シフト記号表（勤務時間帯）'!$C$6:$U$35,19,FALSE))</f>
        <v/>
      </c>
      <c r="AF45" s="258" t="str">
        <f>IF(AF43="","",VLOOKUP(AF43,'シフト記号表（勤務時間帯）'!$C$6:$U$35,19,FALSE))</f>
        <v/>
      </c>
      <c r="AG45" s="256" t="str">
        <f>IF(AG43="","",VLOOKUP(AG43,'シフト記号表（勤務時間帯）'!$C$6:$U$35,19,FALSE))</f>
        <v/>
      </c>
      <c r="AH45" s="257" t="str">
        <f>IF(AH43="","",VLOOKUP(AH43,'シフト記号表（勤務時間帯）'!$C$6:$U$35,19,FALSE))</f>
        <v/>
      </c>
      <c r="AI45" s="257" t="str">
        <f>IF(AI43="","",VLOOKUP(AI43,'シフト記号表（勤務時間帯）'!$C$6:$U$35,19,FALSE))</f>
        <v/>
      </c>
      <c r="AJ45" s="257" t="str">
        <f>IF(AJ43="","",VLOOKUP(AJ43,'シフト記号表（勤務時間帯）'!$C$6:$U$35,19,FALSE))</f>
        <v/>
      </c>
      <c r="AK45" s="257" t="str">
        <f>IF(AK43="","",VLOOKUP(AK43,'シフト記号表（勤務時間帯）'!$C$6:$U$35,19,FALSE))</f>
        <v/>
      </c>
      <c r="AL45" s="257" t="str">
        <f>IF(AL43="","",VLOOKUP(AL43,'シフト記号表（勤務時間帯）'!$C$6:$U$35,19,FALSE))</f>
        <v/>
      </c>
      <c r="AM45" s="258" t="str">
        <f>IF(AM43="","",VLOOKUP(AM43,'シフト記号表（勤務時間帯）'!$C$6:$U$35,19,FALSE))</f>
        <v/>
      </c>
      <c r="AN45" s="256" t="str">
        <f>IF(AN43="","",VLOOKUP(AN43,'シフト記号表（勤務時間帯）'!$C$6:$U$35,19,FALSE))</f>
        <v/>
      </c>
      <c r="AO45" s="257" t="str">
        <f>IF(AO43="","",VLOOKUP(AO43,'シフト記号表（勤務時間帯）'!$C$6:$U$35,19,FALSE))</f>
        <v/>
      </c>
      <c r="AP45" s="257" t="str">
        <f>IF(AP43="","",VLOOKUP(AP43,'シフト記号表（勤務時間帯）'!$C$6:$U$35,19,FALSE))</f>
        <v/>
      </c>
      <c r="AQ45" s="257" t="str">
        <f>IF(AQ43="","",VLOOKUP(AQ43,'シフト記号表（勤務時間帯）'!$C$6:$U$35,19,FALSE))</f>
        <v/>
      </c>
      <c r="AR45" s="257" t="str">
        <f>IF(AR43="","",VLOOKUP(AR43,'シフト記号表（勤務時間帯）'!$C$6:$U$35,19,FALSE))</f>
        <v/>
      </c>
      <c r="AS45" s="257" t="str">
        <f>IF(AS43="","",VLOOKUP(AS43,'シフト記号表（勤務時間帯）'!$C$6:$U$35,19,FALSE))</f>
        <v/>
      </c>
      <c r="AT45" s="258" t="str">
        <f>IF(AT43="","",VLOOKUP(AT43,'シフト記号表（勤務時間帯）'!$C$6:$U$35,19,FALSE))</f>
        <v/>
      </c>
      <c r="AU45" s="256" t="str">
        <f>IF(AU43="","",VLOOKUP(AU43,'シフト記号表（勤務時間帯）'!$C$6:$U$35,19,FALSE))</f>
        <v/>
      </c>
      <c r="AV45" s="257" t="str">
        <f>IF(AV43="","",VLOOKUP(AV43,'シフト記号表（勤務時間帯）'!$C$6:$U$35,19,FALSE))</f>
        <v/>
      </c>
      <c r="AW45" s="257" t="str">
        <f>IF(AW43="","",VLOOKUP(AW43,'シフト記号表（勤務時間帯）'!$C$6:$U$35,19,FALSE))</f>
        <v/>
      </c>
      <c r="AX45" s="1098">
        <f>IF($BB$3="４週",SUM(S45:AT45),IF($BB$3="暦月",SUM(S45:AW45),""))</f>
        <v>0</v>
      </c>
      <c r="AY45" s="1099"/>
      <c r="AZ45" s="1100">
        <f>IF($BB$3="４週",AX45/4,IF($BB$3="暦月",シフト表!AX45/(シフト表!$BB$8/7),""))</f>
        <v>0</v>
      </c>
      <c r="BA45" s="1101"/>
      <c r="BB45" s="1085"/>
      <c r="BC45" s="1086"/>
      <c r="BD45" s="1086"/>
      <c r="BE45" s="1086"/>
      <c r="BF45" s="1087"/>
    </row>
    <row r="46" spans="2:58" ht="20.25" customHeight="1" x14ac:dyDescent="0.15">
      <c r="B46" s="1021">
        <f>B43+1</f>
        <v>9</v>
      </c>
      <c r="C46" s="1102"/>
      <c r="D46" s="1103"/>
      <c r="E46" s="1104"/>
      <c r="F46" s="259"/>
      <c r="G46" s="1111"/>
      <c r="H46" s="1113"/>
      <c r="I46" s="1037"/>
      <c r="J46" s="1037"/>
      <c r="K46" s="1038"/>
      <c r="L46" s="1114"/>
      <c r="M46" s="1115"/>
      <c r="N46" s="1115"/>
      <c r="O46" s="1116"/>
      <c r="P46" s="1120" t="s">
        <v>324</v>
      </c>
      <c r="Q46" s="1121"/>
      <c r="R46" s="1122"/>
      <c r="S46" s="248"/>
      <c r="T46" s="249"/>
      <c r="U46" s="249"/>
      <c r="V46" s="249"/>
      <c r="W46" s="249"/>
      <c r="X46" s="249"/>
      <c r="Y46" s="250"/>
      <c r="Z46" s="248"/>
      <c r="AA46" s="249"/>
      <c r="AB46" s="249"/>
      <c r="AC46" s="249"/>
      <c r="AD46" s="249"/>
      <c r="AE46" s="249"/>
      <c r="AF46" s="250"/>
      <c r="AG46" s="248"/>
      <c r="AH46" s="249"/>
      <c r="AI46" s="249"/>
      <c r="AJ46" s="249"/>
      <c r="AK46" s="249"/>
      <c r="AL46" s="249"/>
      <c r="AM46" s="250"/>
      <c r="AN46" s="248"/>
      <c r="AO46" s="249"/>
      <c r="AP46" s="249"/>
      <c r="AQ46" s="249"/>
      <c r="AR46" s="249"/>
      <c r="AS46" s="249"/>
      <c r="AT46" s="250"/>
      <c r="AU46" s="248"/>
      <c r="AV46" s="249"/>
      <c r="AW46" s="249"/>
      <c r="AX46" s="1123"/>
      <c r="AY46" s="1124"/>
      <c r="AZ46" s="1125"/>
      <c r="BA46" s="1126"/>
      <c r="BB46" s="1127"/>
      <c r="BC46" s="1128"/>
      <c r="BD46" s="1128"/>
      <c r="BE46" s="1128"/>
      <c r="BF46" s="1129"/>
    </row>
    <row r="47" spans="2:58" ht="20.25" customHeight="1" x14ac:dyDescent="0.15">
      <c r="B47" s="1021"/>
      <c r="C47" s="1105"/>
      <c r="D47" s="1106"/>
      <c r="E47" s="1107"/>
      <c r="F47" s="251"/>
      <c r="G47" s="1032"/>
      <c r="H47" s="1036"/>
      <c r="I47" s="1037"/>
      <c r="J47" s="1037"/>
      <c r="K47" s="1038"/>
      <c r="L47" s="1042"/>
      <c r="M47" s="1043"/>
      <c r="N47" s="1043"/>
      <c r="O47" s="1044"/>
      <c r="P47" s="1088" t="s">
        <v>325</v>
      </c>
      <c r="Q47" s="1089"/>
      <c r="R47" s="1090"/>
      <c r="S47" s="252" t="str">
        <f>IF(S46="","",VLOOKUP(S46,'シフト記号表（勤務時間帯）'!$C$6:$K$35,9,FALSE))</f>
        <v/>
      </c>
      <c r="T47" s="253" t="str">
        <f>IF(T46="","",VLOOKUP(T46,'シフト記号表（勤務時間帯）'!$C$6:$K$35,9,FALSE))</f>
        <v/>
      </c>
      <c r="U47" s="253" t="str">
        <f>IF(U46="","",VLOOKUP(U46,'シフト記号表（勤務時間帯）'!$C$6:$K$35,9,FALSE))</f>
        <v/>
      </c>
      <c r="V47" s="253" t="str">
        <f>IF(V46="","",VLOOKUP(V46,'シフト記号表（勤務時間帯）'!$C$6:$K$35,9,FALSE))</f>
        <v/>
      </c>
      <c r="W47" s="253" t="str">
        <f>IF(W46="","",VLOOKUP(W46,'シフト記号表（勤務時間帯）'!$C$6:$K$35,9,FALSE))</f>
        <v/>
      </c>
      <c r="X47" s="253" t="str">
        <f>IF(X46="","",VLOOKUP(X46,'シフト記号表（勤務時間帯）'!$C$6:$K$35,9,FALSE))</f>
        <v/>
      </c>
      <c r="Y47" s="254" t="str">
        <f>IF(Y46="","",VLOOKUP(Y46,'シフト記号表（勤務時間帯）'!$C$6:$K$35,9,FALSE))</f>
        <v/>
      </c>
      <c r="Z47" s="252" t="str">
        <f>IF(Z46="","",VLOOKUP(Z46,'シフト記号表（勤務時間帯）'!$C$6:$K$35,9,FALSE))</f>
        <v/>
      </c>
      <c r="AA47" s="253" t="str">
        <f>IF(AA46="","",VLOOKUP(AA46,'シフト記号表（勤務時間帯）'!$C$6:$K$35,9,FALSE))</f>
        <v/>
      </c>
      <c r="AB47" s="253" t="str">
        <f>IF(AB46="","",VLOOKUP(AB46,'シフト記号表（勤務時間帯）'!$C$6:$K$35,9,FALSE))</f>
        <v/>
      </c>
      <c r="AC47" s="253" t="str">
        <f>IF(AC46="","",VLOOKUP(AC46,'シフト記号表（勤務時間帯）'!$C$6:$K$35,9,FALSE))</f>
        <v/>
      </c>
      <c r="AD47" s="253" t="str">
        <f>IF(AD46="","",VLOOKUP(AD46,'シフト記号表（勤務時間帯）'!$C$6:$K$35,9,FALSE))</f>
        <v/>
      </c>
      <c r="AE47" s="253" t="str">
        <f>IF(AE46="","",VLOOKUP(AE46,'シフト記号表（勤務時間帯）'!$C$6:$K$35,9,FALSE))</f>
        <v/>
      </c>
      <c r="AF47" s="254" t="str">
        <f>IF(AF46="","",VLOOKUP(AF46,'シフト記号表（勤務時間帯）'!$C$6:$K$35,9,FALSE))</f>
        <v/>
      </c>
      <c r="AG47" s="252" t="str">
        <f>IF(AG46="","",VLOOKUP(AG46,'シフト記号表（勤務時間帯）'!$C$6:$K$35,9,FALSE))</f>
        <v/>
      </c>
      <c r="AH47" s="253" t="str">
        <f>IF(AH46="","",VLOOKUP(AH46,'シフト記号表（勤務時間帯）'!$C$6:$K$35,9,FALSE))</f>
        <v/>
      </c>
      <c r="AI47" s="253" t="str">
        <f>IF(AI46="","",VLOOKUP(AI46,'シフト記号表（勤務時間帯）'!$C$6:$K$35,9,FALSE))</f>
        <v/>
      </c>
      <c r="AJ47" s="253" t="str">
        <f>IF(AJ46="","",VLOOKUP(AJ46,'シフト記号表（勤務時間帯）'!$C$6:$K$35,9,FALSE))</f>
        <v/>
      </c>
      <c r="AK47" s="253" t="str">
        <f>IF(AK46="","",VLOOKUP(AK46,'シフト記号表（勤務時間帯）'!$C$6:$K$35,9,FALSE))</f>
        <v/>
      </c>
      <c r="AL47" s="253" t="str">
        <f>IF(AL46="","",VLOOKUP(AL46,'シフト記号表（勤務時間帯）'!$C$6:$K$35,9,FALSE))</f>
        <v/>
      </c>
      <c r="AM47" s="254" t="str">
        <f>IF(AM46="","",VLOOKUP(AM46,'シフト記号表（勤務時間帯）'!$C$6:$K$35,9,FALSE))</f>
        <v/>
      </c>
      <c r="AN47" s="252" t="str">
        <f>IF(AN46="","",VLOOKUP(AN46,'シフト記号表（勤務時間帯）'!$C$6:$K$35,9,FALSE))</f>
        <v/>
      </c>
      <c r="AO47" s="253" t="str">
        <f>IF(AO46="","",VLOOKUP(AO46,'シフト記号表（勤務時間帯）'!$C$6:$K$35,9,FALSE))</f>
        <v/>
      </c>
      <c r="AP47" s="253" t="str">
        <f>IF(AP46="","",VLOOKUP(AP46,'シフト記号表（勤務時間帯）'!$C$6:$K$35,9,FALSE))</f>
        <v/>
      </c>
      <c r="AQ47" s="253" t="str">
        <f>IF(AQ46="","",VLOOKUP(AQ46,'シフト記号表（勤務時間帯）'!$C$6:$K$35,9,FALSE))</f>
        <v/>
      </c>
      <c r="AR47" s="253" t="str">
        <f>IF(AR46="","",VLOOKUP(AR46,'シフト記号表（勤務時間帯）'!$C$6:$K$35,9,FALSE))</f>
        <v/>
      </c>
      <c r="AS47" s="253" t="str">
        <f>IF(AS46="","",VLOOKUP(AS46,'シフト記号表（勤務時間帯）'!$C$6:$K$35,9,FALSE))</f>
        <v/>
      </c>
      <c r="AT47" s="254" t="str">
        <f>IF(AT46="","",VLOOKUP(AT46,'シフト記号表（勤務時間帯）'!$C$6:$K$35,9,FALSE))</f>
        <v/>
      </c>
      <c r="AU47" s="252" t="str">
        <f>IF(AU46="","",VLOOKUP(AU46,'シフト記号表（勤務時間帯）'!$C$6:$K$35,9,FALSE))</f>
        <v/>
      </c>
      <c r="AV47" s="253" t="str">
        <f>IF(AV46="","",VLOOKUP(AV46,'シフト記号表（勤務時間帯）'!$C$6:$K$35,9,FALSE))</f>
        <v/>
      </c>
      <c r="AW47" s="253" t="str">
        <f>IF(AW46="","",VLOOKUP(AW46,'シフト記号表（勤務時間帯）'!$C$6:$K$35,9,FALSE))</f>
        <v/>
      </c>
      <c r="AX47" s="1091">
        <f>IF($BB$3="４週",SUM(S47:AT47),IF($BB$3="暦月",SUM(S47:AW47),""))</f>
        <v>0</v>
      </c>
      <c r="AY47" s="1092"/>
      <c r="AZ47" s="1093">
        <f>IF($BB$3="４週",AX47/4,IF($BB$3="暦月",シフト表!AX47/(シフト表!$BB$8/7),""))</f>
        <v>0</v>
      </c>
      <c r="BA47" s="1094"/>
      <c r="BB47" s="1082"/>
      <c r="BC47" s="1083"/>
      <c r="BD47" s="1083"/>
      <c r="BE47" s="1083"/>
      <c r="BF47" s="1084"/>
    </row>
    <row r="48" spans="2:58" ht="20.25" customHeight="1" x14ac:dyDescent="0.15">
      <c r="B48" s="1021"/>
      <c r="C48" s="1108"/>
      <c r="D48" s="1109"/>
      <c r="E48" s="1110"/>
      <c r="F48" s="251">
        <f>C46</f>
        <v>0</v>
      </c>
      <c r="G48" s="1112"/>
      <c r="H48" s="1036"/>
      <c r="I48" s="1037"/>
      <c r="J48" s="1037"/>
      <c r="K48" s="1038"/>
      <c r="L48" s="1117"/>
      <c r="M48" s="1118"/>
      <c r="N48" s="1118"/>
      <c r="O48" s="1119"/>
      <c r="P48" s="1095" t="s">
        <v>326</v>
      </c>
      <c r="Q48" s="1096"/>
      <c r="R48" s="1097"/>
      <c r="S48" s="256" t="str">
        <f>IF(S46="","",VLOOKUP(S46,'シフト記号表（勤務時間帯）'!$C$6:$U$35,19,FALSE))</f>
        <v/>
      </c>
      <c r="T48" s="257" t="str">
        <f>IF(T46="","",VLOOKUP(T46,'シフト記号表（勤務時間帯）'!$C$6:$U$35,19,FALSE))</f>
        <v/>
      </c>
      <c r="U48" s="257" t="str">
        <f>IF(U46="","",VLOOKUP(U46,'シフト記号表（勤務時間帯）'!$C$6:$U$35,19,FALSE))</f>
        <v/>
      </c>
      <c r="V48" s="257" t="str">
        <f>IF(V46="","",VLOOKUP(V46,'シフト記号表（勤務時間帯）'!$C$6:$U$35,19,FALSE))</f>
        <v/>
      </c>
      <c r="W48" s="257" t="str">
        <f>IF(W46="","",VLOOKUP(W46,'シフト記号表（勤務時間帯）'!$C$6:$U$35,19,FALSE))</f>
        <v/>
      </c>
      <c r="X48" s="257" t="str">
        <f>IF(X46="","",VLOOKUP(X46,'シフト記号表（勤務時間帯）'!$C$6:$U$35,19,FALSE))</f>
        <v/>
      </c>
      <c r="Y48" s="258" t="str">
        <f>IF(Y46="","",VLOOKUP(Y46,'シフト記号表（勤務時間帯）'!$C$6:$U$35,19,FALSE))</f>
        <v/>
      </c>
      <c r="Z48" s="256" t="str">
        <f>IF(Z46="","",VLOOKUP(Z46,'シフト記号表（勤務時間帯）'!$C$6:$U$35,19,FALSE))</f>
        <v/>
      </c>
      <c r="AA48" s="257" t="str">
        <f>IF(AA46="","",VLOOKUP(AA46,'シフト記号表（勤務時間帯）'!$C$6:$U$35,19,FALSE))</f>
        <v/>
      </c>
      <c r="AB48" s="257" t="str">
        <f>IF(AB46="","",VLOOKUP(AB46,'シフト記号表（勤務時間帯）'!$C$6:$U$35,19,FALSE))</f>
        <v/>
      </c>
      <c r="AC48" s="257" t="str">
        <f>IF(AC46="","",VLOOKUP(AC46,'シフト記号表（勤務時間帯）'!$C$6:$U$35,19,FALSE))</f>
        <v/>
      </c>
      <c r="AD48" s="257" t="str">
        <f>IF(AD46="","",VLOOKUP(AD46,'シフト記号表（勤務時間帯）'!$C$6:$U$35,19,FALSE))</f>
        <v/>
      </c>
      <c r="AE48" s="257" t="str">
        <f>IF(AE46="","",VLOOKUP(AE46,'シフト記号表（勤務時間帯）'!$C$6:$U$35,19,FALSE))</f>
        <v/>
      </c>
      <c r="AF48" s="258" t="str">
        <f>IF(AF46="","",VLOOKUP(AF46,'シフト記号表（勤務時間帯）'!$C$6:$U$35,19,FALSE))</f>
        <v/>
      </c>
      <c r="AG48" s="256" t="str">
        <f>IF(AG46="","",VLOOKUP(AG46,'シフト記号表（勤務時間帯）'!$C$6:$U$35,19,FALSE))</f>
        <v/>
      </c>
      <c r="AH48" s="257" t="str">
        <f>IF(AH46="","",VLOOKUP(AH46,'シフト記号表（勤務時間帯）'!$C$6:$U$35,19,FALSE))</f>
        <v/>
      </c>
      <c r="AI48" s="257" t="str">
        <f>IF(AI46="","",VLOOKUP(AI46,'シフト記号表（勤務時間帯）'!$C$6:$U$35,19,FALSE))</f>
        <v/>
      </c>
      <c r="AJ48" s="257" t="str">
        <f>IF(AJ46="","",VLOOKUP(AJ46,'シフト記号表（勤務時間帯）'!$C$6:$U$35,19,FALSE))</f>
        <v/>
      </c>
      <c r="AK48" s="257" t="str">
        <f>IF(AK46="","",VLOOKUP(AK46,'シフト記号表（勤務時間帯）'!$C$6:$U$35,19,FALSE))</f>
        <v/>
      </c>
      <c r="AL48" s="257" t="str">
        <f>IF(AL46="","",VLOOKUP(AL46,'シフト記号表（勤務時間帯）'!$C$6:$U$35,19,FALSE))</f>
        <v/>
      </c>
      <c r="AM48" s="258" t="str">
        <f>IF(AM46="","",VLOOKUP(AM46,'シフト記号表（勤務時間帯）'!$C$6:$U$35,19,FALSE))</f>
        <v/>
      </c>
      <c r="AN48" s="256" t="str">
        <f>IF(AN46="","",VLOOKUP(AN46,'シフト記号表（勤務時間帯）'!$C$6:$U$35,19,FALSE))</f>
        <v/>
      </c>
      <c r="AO48" s="257" t="str">
        <f>IF(AO46="","",VLOOKUP(AO46,'シフト記号表（勤務時間帯）'!$C$6:$U$35,19,FALSE))</f>
        <v/>
      </c>
      <c r="AP48" s="257" t="str">
        <f>IF(AP46="","",VLOOKUP(AP46,'シフト記号表（勤務時間帯）'!$C$6:$U$35,19,FALSE))</f>
        <v/>
      </c>
      <c r="AQ48" s="257" t="str">
        <f>IF(AQ46="","",VLOOKUP(AQ46,'シフト記号表（勤務時間帯）'!$C$6:$U$35,19,FALSE))</f>
        <v/>
      </c>
      <c r="AR48" s="257" t="str">
        <f>IF(AR46="","",VLOOKUP(AR46,'シフト記号表（勤務時間帯）'!$C$6:$U$35,19,FALSE))</f>
        <v/>
      </c>
      <c r="AS48" s="257" t="str">
        <f>IF(AS46="","",VLOOKUP(AS46,'シフト記号表（勤務時間帯）'!$C$6:$U$35,19,FALSE))</f>
        <v/>
      </c>
      <c r="AT48" s="258" t="str">
        <f>IF(AT46="","",VLOOKUP(AT46,'シフト記号表（勤務時間帯）'!$C$6:$U$35,19,FALSE))</f>
        <v/>
      </c>
      <c r="AU48" s="256" t="str">
        <f>IF(AU46="","",VLOOKUP(AU46,'シフト記号表（勤務時間帯）'!$C$6:$U$35,19,FALSE))</f>
        <v/>
      </c>
      <c r="AV48" s="257" t="str">
        <f>IF(AV46="","",VLOOKUP(AV46,'シフト記号表（勤務時間帯）'!$C$6:$U$35,19,FALSE))</f>
        <v/>
      </c>
      <c r="AW48" s="257" t="str">
        <f>IF(AW46="","",VLOOKUP(AW46,'シフト記号表（勤務時間帯）'!$C$6:$U$35,19,FALSE))</f>
        <v/>
      </c>
      <c r="AX48" s="1098">
        <f>IF($BB$3="４週",SUM(S48:AT48),IF($BB$3="暦月",SUM(S48:AW48),""))</f>
        <v>0</v>
      </c>
      <c r="AY48" s="1099"/>
      <c r="AZ48" s="1100">
        <f>IF($BB$3="４週",AX48/4,IF($BB$3="暦月",シフト表!AX48/(シフト表!$BB$8/7),""))</f>
        <v>0</v>
      </c>
      <c r="BA48" s="1101"/>
      <c r="BB48" s="1085"/>
      <c r="BC48" s="1086"/>
      <c r="BD48" s="1086"/>
      <c r="BE48" s="1086"/>
      <c r="BF48" s="1087"/>
    </row>
    <row r="49" spans="2:58" ht="20.25" customHeight="1" x14ac:dyDescent="0.15">
      <c r="B49" s="1021">
        <f>B46+1</f>
        <v>10</v>
      </c>
      <c r="C49" s="1102"/>
      <c r="D49" s="1103"/>
      <c r="E49" s="1104"/>
      <c r="F49" s="259"/>
      <c r="G49" s="1111"/>
      <c r="H49" s="1113"/>
      <c r="I49" s="1037"/>
      <c r="J49" s="1037"/>
      <c r="K49" s="1038"/>
      <c r="L49" s="1114"/>
      <c r="M49" s="1115"/>
      <c r="N49" s="1115"/>
      <c r="O49" s="1116"/>
      <c r="P49" s="1120" t="s">
        <v>324</v>
      </c>
      <c r="Q49" s="1121"/>
      <c r="R49" s="1122"/>
      <c r="S49" s="248"/>
      <c r="T49" s="249"/>
      <c r="U49" s="249"/>
      <c r="V49" s="249"/>
      <c r="W49" s="249"/>
      <c r="X49" s="249"/>
      <c r="Y49" s="250"/>
      <c r="Z49" s="248"/>
      <c r="AA49" s="249"/>
      <c r="AB49" s="249"/>
      <c r="AC49" s="249"/>
      <c r="AD49" s="249"/>
      <c r="AE49" s="249"/>
      <c r="AF49" s="250"/>
      <c r="AG49" s="248"/>
      <c r="AH49" s="249"/>
      <c r="AI49" s="249"/>
      <c r="AJ49" s="249"/>
      <c r="AK49" s="249"/>
      <c r="AL49" s="249"/>
      <c r="AM49" s="250"/>
      <c r="AN49" s="248"/>
      <c r="AO49" s="249"/>
      <c r="AP49" s="249"/>
      <c r="AQ49" s="249"/>
      <c r="AR49" s="249"/>
      <c r="AS49" s="249"/>
      <c r="AT49" s="250"/>
      <c r="AU49" s="248"/>
      <c r="AV49" s="249"/>
      <c r="AW49" s="249"/>
      <c r="AX49" s="1123"/>
      <c r="AY49" s="1124"/>
      <c r="AZ49" s="1125"/>
      <c r="BA49" s="1126"/>
      <c r="BB49" s="1127"/>
      <c r="BC49" s="1128"/>
      <c r="BD49" s="1128"/>
      <c r="BE49" s="1128"/>
      <c r="BF49" s="1129"/>
    </row>
    <row r="50" spans="2:58" ht="20.25" customHeight="1" x14ac:dyDescent="0.15">
      <c r="B50" s="1021"/>
      <c r="C50" s="1105"/>
      <c r="D50" s="1106"/>
      <c r="E50" s="1107"/>
      <c r="F50" s="251"/>
      <c r="G50" s="1032"/>
      <c r="H50" s="1036"/>
      <c r="I50" s="1037"/>
      <c r="J50" s="1037"/>
      <c r="K50" s="1038"/>
      <c r="L50" s="1042"/>
      <c r="M50" s="1043"/>
      <c r="N50" s="1043"/>
      <c r="O50" s="1044"/>
      <c r="P50" s="1088" t="s">
        <v>325</v>
      </c>
      <c r="Q50" s="1089"/>
      <c r="R50" s="1090"/>
      <c r="S50" s="252" t="str">
        <f>IF(S49="","",VLOOKUP(S49,'シフト記号表（勤務時間帯）'!$C$6:$K$35,9,FALSE))</f>
        <v/>
      </c>
      <c r="T50" s="253" t="str">
        <f>IF(T49="","",VLOOKUP(T49,'シフト記号表（勤務時間帯）'!$C$6:$K$35,9,FALSE))</f>
        <v/>
      </c>
      <c r="U50" s="253" t="str">
        <f>IF(U49="","",VLOOKUP(U49,'シフト記号表（勤務時間帯）'!$C$6:$K$35,9,FALSE))</f>
        <v/>
      </c>
      <c r="V50" s="253" t="str">
        <f>IF(V49="","",VLOOKUP(V49,'シフト記号表（勤務時間帯）'!$C$6:$K$35,9,FALSE))</f>
        <v/>
      </c>
      <c r="W50" s="253" t="str">
        <f>IF(W49="","",VLOOKUP(W49,'シフト記号表（勤務時間帯）'!$C$6:$K$35,9,FALSE))</f>
        <v/>
      </c>
      <c r="X50" s="253" t="str">
        <f>IF(X49="","",VLOOKUP(X49,'シフト記号表（勤務時間帯）'!$C$6:$K$35,9,FALSE))</f>
        <v/>
      </c>
      <c r="Y50" s="254" t="str">
        <f>IF(Y49="","",VLOOKUP(Y49,'シフト記号表（勤務時間帯）'!$C$6:$K$35,9,FALSE))</f>
        <v/>
      </c>
      <c r="Z50" s="252" t="str">
        <f>IF(Z49="","",VLOOKUP(Z49,'シフト記号表（勤務時間帯）'!$C$6:$K$35,9,FALSE))</f>
        <v/>
      </c>
      <c r="AA50" s="253" t="str">
        <f>IF(AA49="","",VLOOKUP(AA49,'シフト記号表（勤務時間帯）'!$C$6:$K$35,9,FALSE))</f>
        <v/>
      </c>
      <c r="AB50" s="253" t="str">
        <f>IF(AB49="","",VLOOKUP(AB49,'シフト記号表（勤務時間帯）'!$C$6:$K$35,9,FALSE))</f>
        <v/>
      </c>
      <c r="AC50" s="253" t="str">
        <f>IF(AC49="","",VLOOKUP(AC49,'シフト記号表（勤務時間帯）'!$C$6:$K$35,9,FALSE))</f>
        <v/>
      </c>
      <c r="AD50" s="253" t="str">
        <f>IF(AD49="","",VLOOKUP(AD49,'シフト記号表（勤務時間帯）'!$C$6:$K$35,9,FALSE))</f>
        <v/>
      </c>
      <c r="AE50" s="253" t="str">
        <f>IF(AE49="","",VLOOKUP(AE49,'シフト記号表（勤務時間帯）'!$C$6:$K$35,9,FALSE))</f>
        <v/>
      </c>
      <c r="AF50" s="254" t="str">
        <f>IF(AF49="","",VLOOKUP(AF49,'シフト記号表（勤務時間帯）'!$C$6:$K$35,9,FALSE))</f>
        <v/>
      </c>
      <c r="AG50" s="252" t="str">
        <f>IF(AG49="","",VLOOKUP(AG49,'シフト記号表（勤務時間帯）'!$C$6:$K$35,9,FALSE))</f>
        <v/>
      </c>
      <c r="AH50" s="253" t="str">
        <f>IF(AH49="","",VLOOKUP(AH49,'シフト記号表（勤務時間帯）'!$C$6:$K$35,9,FALSE))</f>
        <v/>
      </c>
      <c r="AI50" s="253" t="str">
        <f>IF(AI49="","",VLOOKUP(AI49,'シフト記号表（勤務時間帯）'!$C$6:$K$35,9,FALSE))</f>
        <v/>
      </c>
      <c r="AJ50" s="253" t="str">
        <f>IF(AJ49="","",VLOOKUP(AJ49,'シフト記号表（勤務時間帯）'!$C$6:$K$35,9,FALSE))</f>
        <v/>
      </c>
      <c r="AK50" s="253" t="str">
        <f>IF(AK49="","",VLOOKUP(AK49,'シフト記号表（勤務時間帯）'!$C$6:$K$35,9,FALSE))</f>
        <v/>
      </c>
      <c r="AL50" s="253" t="str">
        <f>IF(AL49="","",VLOOKUP(AL49,'シフト記号表（勤務時間帯）'!$C$6:$K$35,9,FALSE))</f>
        <v/>
      </c>
      <c r="AM50" s="254" t="str">
        <f>IF(AM49="","",VLOOKUP(AM49,'シフト記号表（勤務時間帯）'!$C$6:$K$35,9,FALSE))</f>
        <v/>
      </c>
      <c r="AN50" s="252" t="str">
        <f>IF(AN49="","",VLOOKUP(AN49,'シフト記号表（勤務時間帯）'!$C$6:$K$35,9,FALSE))</f>
        <v/>
      </c>
      <c r="AO50" s="253" t="str">
        <f>IF(AO49="","",VLOOKUP(AO49,'シフト記号表（勤務時間帯）'!$C$6:$K$35,9,FALSE))</f>
        <v/>
      </c>
      <c r="AP50" s="253" t="str">
        <f>IF(AP49="","",VLOOKUP(AP49,'シフト記号表（勤務時間帯）'!$C$6:$K$35,9,FALSE))</f>
        <v/>
      </c>
      <c r="AQ50" s="253" t="str">
        <f>IF(AQ49="","",VLOOKUP(AQ49,'シフト記号表（勤務時間帯）'!$C$6:$K$35,9,FALSE))</f>
        <v/>
      </c>
      <c r="AR50" s="253" t="str">
        <f>IF(AR49="","",VLOOKUP(AR49,'シフト記号表（勤務時間帯）'!$C$6:$K$35,9,FALSE))</f>
        <v/>
      </c>
      <c r="AS50" s="253" t="str">
        <f>IF(AS49="","",VLOOKUP(AS49,'シフト記号表（勤務時間帯）'!$C$6:$K$35,9,FALSE))</f>
        <v/>
      </c>
      <c r="AT50" s="254" t="str">
        <f>IF(AT49="","",VLOOKUP(AT49,'シフト記号表（勤務時間帯）'!$C$6:$K$35,9,FALSE))</f>
        <v/>
      </c>
      <c r="AU50" s="252" t="str">
        <f>IF(AU49="","",VLOOKUP(AU49,'シフト記号表（勤務時間帯）'!$C$6:$K$35,9,FALSE))</f>
        <v/>
      </c>
      <c r="AV50" s="253" t="str">
        <f>IF(AV49="","",VLOOKUP(AV49,'シフト記号表（勤務時間帯）'!$C$6:$K$35,9,FALSE))</f>
        <v/>
      </c>
      <c r="AW50" s="253" t="str">
        <f>IF(AW49="","",VLOOKUP(AW49,'シフト記号表（勤務時間帯）'!$C$6:$K$35,9,FALSE))</f>
        <v/>
      </c>
      <c r="AX50" s="1091">
        <f>IF($BB$3="４週",SUM(S50:AT50),IF($BB$3="暦月",SUM(S50:AW50),""))</f>
        <v>0</v>
      </c>
      <c r="AY50" s="1092"/>
      <c r="AZ50" s="1093">
        <f>IF($BB$3="４週",AX50/4,IF($BB$3="暦月",シフト表!AX50/(シフト表!$BB$8/7),""))</f>
        <v>0</v>
      </c>
      <c r="BA50" s="1094"/>
      <c r="BB50" s="1082"/>
      <c r="BC50" s="1083"/>
      <c r="BD50" s="1083"/>
      <c r="BE50" s="1083"/>
      <c r="BF50" s="1084"/>
    </row>
    <row r="51" spans="2:58" ht="20.25" customHeight="1" x14ac:dyDescent="0.15">
      <c r="B51" s="1021"/>
      <c r="C51" s="1108"/>
      <c r="D51" s="1109"/>
      <c r="E51" s="1110"/>
      <c r="F51" s="251">
        <f>C49</f>
        <v>0</v>
      </c>
      <c r="G51" s="1112"/>
      <c r="H51" s="1036"/>
      <c r="I51" s="1037"/>
      <c r="J51" s="1037"/>
      <c r="K51" s="1038"/>
      <c r="L51" s="1117"/>
      <c r="M51" s="1118"/>
      <c r="N51" s="1118"/>
      <c r="O51" s="1119"/>
      <c r="P51" s="1095" t="s">
        <v>326</v>
      </c>
      <c r="Q51" s="1096"/>
      <c r="R51" s="1097"/>
      <c r="S51" s="256" t="str">
        <f>IF(S49="","",VLOOKUP(S49,'シフト記号表（勤務時間帯）'!$C$6:$U$35,19,FALSE))</f>
        <v/>
      </c>
      <c r="T51" s="257" t="str">
        <f>IF(T49="","",VLOOKUP(T49,'シフト記号表（勤務時間帯）'!$C$6:$U$35,19,FALSE))</f>
        <v/>
      </c>
      <c r="U51" s="257" t="str">
        <f>IF(U49="","",VLOOKUP(U49,'シフト記号表（勤務時間帯）'!$C$6:$U$35,19,FALSE))</f>
        <v/>
      </c>
      <c r="V51" s="257" t="str">
        <f>IF(V49="","",VLOOKUP(V49,'シフト記号表（勤務時間帯）'!$C$6:$U$35,19,FALSE))</f>
        <v/>
      </c>
      <c r="W51" s="257" t="str">
        <f>IF(W49="","",VLOOKUP(W49,'シフト記号表（勤務時間帯）'!$C$6:$U$35,19,FALSE))</f>
        <v/>
      </c>
      <c r="X51" s="257" t="str">
        <f>IF(X49="","",VLOOKUP(X49,'シフト記号表（勤務時間帯）'!$C$6:$U$35,19,FALSE))</f>
        <v/>
      </c>
      <c r="Y51" s="258" t="str">
        <f>IF(Y49="","",VLOOKUP(Y49,'シフト記号表（勤務時間帯）'!$C$6:$U$35,19,FALSE))</f>
        <v/>
      </c>
      <c r="Z51" s="256" t="str">
        <f>IF(Z49="","",VLOOKUP(Z49,'シフト記号表（勤務時間帯）'!$C$6:$U$35,19,FALSE))</f>
        <v/>
      </c>
      <c r="AA51" s="257" t="str">
        <f>IF(AA49="","",VLOOKUP(AA49,'シフト記号表（勤務時間帯）'!$C$6:$U$35,19,FALSE))</f>
        <v/>
      </c>
      <c r="AB51" s="257" t="str">
        <f>IF(AB49="","",VLOOKUP(AB49,'シフト記号表（勤務時間帯）'!$C$6:$U$35,19,FALSE))</f>
        <v/>
      </c>
      <c r="AC51" s="257" t="str">
        <f>IF(AC49="","",VLOOKUP(AC49,'シフト記号表（勤務時間帯）'!$C$6:$U$35,19,FALSE))</f>
        <v/>
      </c>
      <c r="AD51" s="257" t="str">
        <f>IF(AD49="","",VLOOKUP(AD49,'シフト記号表（勤務時間帯）'!$C$6:$U$35,19,FALSE))</f>
        <v/>
      </c>
      <c r="AE51" s="257" t="str">
        <f>IF(AE49="","",VLOOKUP(AE49,'シフト記号表（勤務時間帯）'!$C$6:$U$35,19,FALSE))</f>
        <v/>
      </c>
      <c r="AF51" s="258" t="str">
        <f>IF(AF49="","",VLOOKUP(AF49,'シフト記号表（勤務時間帯）'!$C$6:$U$35,19,FALSE))</f>
        <v/>
      </c>
      <c r="AG51" s="256" t="str">
        <f>IF(AG49="","",VLOOKUP(AG49,'シフト記号表（勤務時間帯）'!$C$6:$U$35,19,FALSE))</f>
        <v/>
      </c>
      <c r="AH51" s="257" t="str">
        <f>IF(AH49="","",VLOOKUP(AH49,'シフト記号表（勤務時間帯）'!$C$6:$U$35,19,FALSE))</f>
        <v/>
      </c>
      <c r="AI51" s="257" t="str">
        <f>IF(AI49="","",VLOOKUP(AI49,'シフト記号表（勤務時間帯）'!$C$6:$U$35,19,FALSE))</f>
        <v/>
      </c>
      <c r="AJ51" s="257" t="str">
        <f>IF(AJ49="","",VLOOKUP(AJ49,'シフト記号表（勤務時間帯）'!$C$6:$U$35,19,FALSE))</f>
        <v/>
      </c>
      <c r="AK51" s="257" t="str">
        <f>IF(AK49="","",VLOOKUP(AK49,'シフト記号表（勤務時間帯）'!$C$6:$U$35,19,FALSE))</f>
        <v/>
      </c>
      <c r="AL51" s="257" t="str">
        <f>IF(AL49="","",VLOOKUP(AL49,'シフト記号表（勤務時間帯）'!$C$6:$U$35,19,FALSE))</f>
        <v/>
      </c>
      <c r="AM51" s="258" t="str">
        <f>IF(AM49="","",VLOOKUP(AM49,'シフト記号表（勤務時間帯）'!$C$6:$U$35,19,FALSE))</f>
        <v/>
      </c>
      <c r="AN51" s="256" t="str">
        <f>IF(AN49="","",VLOOKUP(AN49,'シフト記号表（勤務時間帯）'!$C$6:$U$35,19,FALSE))</f>
        <v/>
      </c>
      <c r="AO51" s="257" t="str">
        <f>IF(AO49="","",VLOOKUP(AO49,'シフト記号表（勤務時間帯）'!$C$6:$U$35,19,FALSE))</f>
        <v/>
      </c>
      <c r="AP51" s="257" t="str">
        <f>IF(AP49="","",VLOOKUP(AP49,'シフト記号表（勤務時間帯）'!$C$6:$U$35,19,FALSE))</f>
        <v/>
      </c>
      <c r="AQ51" s="257" t="str">
        <f>IF(AQ49="","",VLOOKUP(AQ49,'シフト記号表（勤務時間帯）'!$C$6:$U$35,19,FALSE))</f>
        <v/>
      </c>
      <c r="AR51" s="257" t="str">
        <f>IF(AR49="","",VLOOKUP(AR49,'シフト記号表（勤務時間帯）'!$C$6:$U$35,19,FALSE))</f>
        <v/>
      </c>
      <c r="AS51" s="257" t="str">
        <f>IF(AS49="","",VLOOKUP(AS49,'シフト記号表（勤務時間帯）'!$C$6:$U$35,19,FALSE))</f>
        <v/>
      </c>
      <c r="AT51" s="258" t="str">
        <f>IF(AT49="","",VLOOKUP(AT49,'シフト記号表（勤務時間帯）'!$C$6:$U$35,19,FALSE))</f>
        <v/>
      </c>
      <c r="AU51" s="256" t="str">
        <f>IF(AU49="","",VLOOKUP(AU49,'シフト記号表（勤務時間帯）'!$C$6:$U$35,19,FALSE))</f>
        <v/>
      </c>
      <c r="AV51" s="257" t="str">
        <f>IF(AV49="","",VLOOKUP(AV49,'シフト記号表（勤務時間帯）'!$C$6:$U$35,19,FALSE))</f>
        <v/>
      </c>
      <c r="AW51" s="257" t="str">
        <f>IF(AW49="","",VLOOKUP(AW49,'シフト記号表（勤務時間帯）'!$C$6:$U$35,19,FALSE))</f>
        <v/>
      </c>
      <c r="AX51" s="1098">
        <f>IF($BB$3="４週",SUM(S51:AT51),IF($BB$3="暦月",SUM(S51:AW51),""))</f>
        <v>0</v>
      </c>
      <c r="AY51" s="1099"/>
      <c r="AZ51" s="1100">
        <f>IF($BB$3="４週",AX51/4,IF($BB$3="暦月",シフト表!AX51/(シフト表!$BB$8/7),""))</f>
        <v>0</v>
      </c>
      <c r="BA51" s="1101"/>
      <c r="BB51" s="1085"/>
      <c r="BC51" s="1086"/>
      <c r="BD51" s="1086"/>
      <c r="BE51" s="1086"/>
      <c r="BF51" s="1087"/>
    </row>
    <row r="52" spans="2:58" ht="20.25" customHeight="1" x14ac:dyDescent="0.15">
      <c r="B52" s="1021">
        <f>B49+1</f>
        <v>11</v>
      </c>
      <c r="C52" s="1102"/>
      <c r="D52" s="1103"/>
      <c r="E52" s="1104"/>
      <c r="F52" s="259"/>
      <c r="G52" s="1111"/>
      <c r="H52" s="1113"/>
      <c r="I52" s="1037"/>
      <c r="J52" s="1037"/>
      <c r="K52" s="1038"/>
      <c r="L52" s="1114"/>
      <c r="M52" s="1115"/>
      <c r="N52" s="1115"/>
      <c r="O52" s="1116"/>
      <c r="P52" s="1120" t="s">
        <v>324</v>
      </c>
      <c r="Q52" s="1121"/>
      <c r="R52" s="1122"/>
      <c r="S52" s="248"/>
      <c r="T52" s="249"/>
      <c r="U52" s="249"/>
      <c r="V52" s="249"/>
      <c r="W52" s="249"/>
      <c r="X52" s="249"/>
      <c r="Y52" s="250"/>
      <c r="Z52" s="248"/>
      <c r="AA52" s="249"/>
      <c r="AB52" s="249"/>
      <c r="AC52" s="249"/>
      <c r="AD52" s="249"/>
      <c r="AE52" s="249"/>
      <c r="AF52" s="250"/>
      <c r="AG52" s="248"/>
      <c r="AH52" s="249"/>
      <c r="AI52" s="249"/>
      <c r="AJ52" s="249"/>
      <c r="AK52" s="249"/>
      <c r="AL52" s="249"/>
      <c r="AM52" s="250"/>
      <c r="AN52" s="248"/>
      <c r="AO52" s="249"/>
      <c r="AP52" s="249"/>
      <c r="AQ52" s="249"/>
      <c r="AR52" s="249"/>
      <c r="AS52" s="249"/>
      <c r="AT52" s="250"/>
      <c r="AU52" s="248"/>
      <c r="AV52" s="249"/>
      <c r="AW52" s="249"/>
      <c r="AX52" s="1123"/>
      <c r="AY52" s="1124"/>
      <c r="AZ52" s="1125"/>
      <c r="BA52" s="1126"/>
      <c r="BB52" s="1127"/>
      <c r="BC52" s="1128"/>
      <c r="BD52" s="1128"/>
      <c r="BE52" s="1128"/>
      <c r="BF52" s="1129"/>
    </row>
    <row r="53" spans="2:58" ht="20.25" customHeight="1" x14ac:dyDescent="0.15">
      <c r="B53" s="1021"/>
      <c r="C53" s="1105"/>
      <c r="D53" s="1106"/>
      <c r="E53" s="1107"/>
      <c r="F53" s="251"/>
      <c r="G53" s="1032"/>
      <c r="H53" s="1036"/>
      <c r="I53" s="1037"/>
      <c r="J53" s="1037"/>
      <c r="K53" s="1038"/>
      <c r="L53" s="1042"/>
      <c r="M53" s="1043"/>
      <c r="N53" s="1043"/>
      <c r="O53" s="1044"/>
      <c r="P53" s="1088" t="s">
        <v>325</v>
      </c>
      <c r="Q53" s="1089"/>
      <c r="R53" s="1090"/>
      <c r="S53" s="252" t="str">
        <f>IF(S52="","",VLOOKUP(S52,'シフト記号表（勤務時間帯）'!$C$6:$K$35,9,FALSE))</f>
        <v/>
      </c>
      <c r="T53" s="253" t="str">
        <f>IF(T52="","",VLOOKUP(T52,'シフト記号表（勤務時間帯）'!$C$6:$K$35,9,FALSE))</f>
        <v/>
      </c>
      <c r="U53" s="253" t="str">
        <f>IF(U52="","",VLOOKUP(U52,'シフト記号表（勤務時間帯）'!$C$6:$K$35,9,FALSE))</f>
        <v/>
      </c>
      <c r="V53" s="253" t="str">
        <f>IF(V52="","",VLOOKUP(V52,'シフト記号表（勤務時間帯）'!$C$6:$K$35,9,FALSE))</f>
        <v/>
      </c>
      <c r="W53" s="253" t="str">
        <f>IF(W52="","",VLOOKUP(W52,'シフト記号表（勤務時間帯）'!$C$6:$K$35,9,FALSE))</f>
        <v/>
      </c>
      <c r="X53" s="253" t="str">
        <f>IF(X52="","",VLOOKUP(X52,'シフト記号表（勤務時間帯）'!$C$6:$K$35,9,FALSE))</f>
        <v/>
      </c>
      <c r="Y53" s="254" t="str">
        <f>IF(Y52="","",VLOOKUP(Y52,'シフト記号表（勤務時間帯）'!$C$6:$K$35,9,FALSE))</f>
        <v/>
      </c>
      <c r="Z53" s="252" t="str">
        <f>IF(Z52="","",VLOOKUP(Z52,'シフト記号表（勤務時間帯）'!$C$6:$K$35,9,FALSE))</f>
        <v/>
      </c>
      <c r="AA53" s="253" t="str">
        <f>IF(AA52="","",VLOOKUP(AA52,'シフト記号表（勤務時間帯）'!$C$6:$K$35,9,FALSE))</f>
        <v/>
      </c>
      <c r="AB53" s="253" t="str">
        <f>IF(AB52="","",VLOOKUP(AB52,'シフト記号表（勤務時間帯）'!$C$6:$K$35,9,FALSE))</f>
        <v/>
      </c>
      <c r="AC53" s="253" t="str">
        <f>IF(AC52="","",VLOOKUP(AC52,'シフト記号表（勤務時間帯）'!$C$6:$K$35,9,FALSE))</f>
        <v/>
      </c>
      <c r="AD53" s="253" t="str">
        <f>IF(AD52="","",VLOOKUP(AD52,'シフト記号表（勤務時間帯）'!$C$6:$K$35,9,FALSE))</f>
        <v/>
      </c>
      <c r="AE53" s="253" t="str">
        <f>IF(AE52="","",VLOOKUP(AE52,'シフト記号表（勤務時間帯）'!$C$6:$K$35,9,FALSE))</f>
        <v/>
      </c>
      <c r="AF53" s="254" t="str">
        <f>IF(AF52="","",VLOOKUP(AF52,'シフト記号表（勤務時間帯）'!$C$6:$K$35,9,FALSE))</f>
        <v/>
      </c>
      <c r="AG53" s="252" t="str">
        <f>IF(AG52="","",VLOOKUP(AG52,'シフト記号表（勤務時間帯）'!$C$6:$K$35,9,FALSE))</f>
        <v/>
      </c>
      <c r="AH53" s="253" t="str">
        <f>IF(AH52="","",VLOOKUP(AH52,'シフト記号表（勤務時間帯）'!$C$6:$K$35,9,FALSE))</f>
        <v/>
      </c>
      <c r="AI53" s="253" t="str">
        <f>IF(AI52="","",VLOOKUP(AI52,'シフト記号表（勤務時間帯）'!$C$6:$K$35,9,FALSE))</f>
        <v/>
      </c>
      <c r="AJ53" s="253" t="str">
        <f>IF(AJ52="","",VLOOKUP(AJ52,'シフト記号表（勤務時間帯）'!$C$6:$K$35,9,FALSE))</f>
        <v/>
      </c>
      <c r="AK53" s="253" t="str">
        <f>IF(AK52="","",VLOOKUP(AK52,'シフト記号表（勤務時間帯）'!$C$6:$K$35,9,FALSE))</f>
        <v/>
      </c>
      <c r="AL53" s="253" t="str">
        <f>IF(AL52="","",VLOOKUP(AL52,'シフト記号表（勤務時間帯）'!$C$6:$K$35,9,FALSE))</f>
        <v/>
      </c>
      <c r="AM53" s="254" t="str">
        <f>IF(AM52="","",VLOOKUP(AM52,'シフト記号表（勤務時間帯）'!$C$6:$K$35,9,FALSE))</f>
        <v/>
      </c>
      <c r="AN53" s="252" t="str">
        <f>IF(AN52="","",VLOOKUP(AN52,'シフト記号表（勤務時間帯）'!$C$6:$K$35,9,FALSE))</f>
        <v/>
      </c>
      <c r="AO53" s="253" t="str">
        <f>IF(AO52="","",VLOOKUP(AO52,'シフト記号表（勤務時間帯）'!$C$6:$K$35,9,FALSE))</f>
        <v/>
      </c>
      <c r="AP53" s="253" t="str">
        <f>IF(AP52="","",VLOOKUP(AP52,'シフト記号表（勤務時間帯）'!$C$6:$K$35,9,FALSE))</f>
        <v/>
      </c>
      <c r="AQ53" s="253" t="str">
        <f>IF(AQ52="","",VLOOKUP(AQ52,'シフト記号表（勤務時間帯）'!$C$6:$K$35,9,FALSE))</f>
        <v/>
      </c>
      <c r="AR53" s="253" t="str">
        <f>IF(AR52="","",VLOOKUP(AR52,'シフト記号表（勤務時間帯）'!$C$6:$K$35,9,FALSE))</f>
        <v/>
      </c>
      <c r="AS53" s="253" t="str">
        <f>IF(AS52="","",VLOOKUP(AS52,'シフト記号表（勤務時間帯）'!$C$6:$K$35,9,FALSE))</f>
        <v/>
      </c>
      <c r="AT53" s="254" t="str">
        <f>IF(AT52="","",VLOOKUP(AT52,'シフト記号表（勤務時間帯）'!$C$6:$K$35,9,FALSE))</f>
        <v/>
      </c>
      <c r="AU53" s="252" t="str">
        <f>IF(AU52="","",VLOOKUP(AU52,'シフト記号表（勤務時間帯）'!$C$6:$K$35,9,FALSE))</f>
        <v/>
      </c>
      <c r="AV53" s="253" t="str">
        <f>IF(AV52="","",VLOOKUP(AV52,'シフト記号表（勤務時間帯）'!$C$6:$K$35,9,FALSE))</f>
        <v/>
      </c>
      <c r="AW53" s="253" t="str">
        <f>IF(AW52="","",VLOOKUP(AW52,'シフト記号表（勤務時間帯）'!$C$6:$K$35,9,FALSE))</f>
        <v/>
      </c>
      <c r="AX53" s="1091">
        <f>IF($BB$3="４週",SUM(S53:AT53),IF($BB$3="暦月",SUM(S53:AW53),""))</f>
        <v>0</v>
      </c>
      <c r="AY53" s="1092"/>
      <c r="AZ53" s="1093">
        <f>IF($BB$3="４週",AX53/4,IF($BB$3="暦月",シフト表!AX53/(シフト表!$BB$8/7),""))</f>
        <v>0</v>
      </c>
      <c r="BA53" s="1094"/>
      <c r="BB53" s="1082"/>
      <c r="BC53" s="1083"/>
      <c r="BD53" s="1083"/>
      <c r="BE53" s="1083"/>
      <c r="BF53" s="1084"/>
    </row>
    <row r="54" spans="2:58" ht="20.25" customHeight="1" x14ac:dyDescent="0.15">
      <c r="B54" s="1021"/>
      <c r="C54" s="1108"/>
      <c r="D54" s="1109"/>
      <c r="E54" s="1110"/>
      <c r="F54" s="251">
        <f>C52</f>
        <v>0</v>
      </c>
      <c r="G54" s="1112"/>
      <c r="H54" s="1036"/>
      <c r="I54" s="1037"/>
      <c r="J54" s="1037"/>
      <c r="K54" s="1038"/>
      <c r="L54" s="1117"/>
      <c r="M54" s="1118"/>
      <c r="N54" s="1118"/>
      <c r="O54" s="1119"/>
      <c r="P54" s="1095" t="s">
        <v>326</v>
      </c>
      <c r="Q54" s="1096"/>
      <c r="R54" s="1097"/>
      <c r="S54" s="256" t="str">
        <f>IF(S52="","",VLOOKUP(S52,'シフト記号表（勤務時間帯）'!$C$6:$U$35,19,FALSE))</f>
        <v/>
      </c>
      <c r="T54" s="257" t="str">
        <f>IF(T52="","",VLOOKUP(T52,'シフト記号表（勤務時間帯）'!$C$6:$U$35,19,FALSE))</f>
        <v/>
      </c>
      <c r="U54" s="257" t="str">
        <f>IF(U52="","",VLOOKUP(U52,'シフト記号表（勤務時間帯）'!$C$6:$U$35,19,FALSE))</f>
        <v/>
      </c>
      <c r="V54" s="257" t="str">
        <f>IF(V52="","",VLOOKUP(V52,'シフト記号表（勤務時間帯）'!$C$6:$U$35,19,FALSE))</f>
        <v/>
      </c>
      <c r="W54" s="257" t="str">
        <f>IF(W52="","",VLOOKUP(W52,'シフト記号表（勤務時間帯）'!$C$6:$U$35,19,FALSE))</f>
        <v/>
      </c>
      <c r="X54" s="257" t="str">
        <f>IF(X52="","",VLOOKUP(X52,'シフト記号表（勤務時間帯）'!$C$6:$U$35,19,FALSE))</f>
        <v/>
      </c>
      <c r="Y54" s="258" t="str">
        <f>IF(Y52="","",VLOOKUP(Y52,'シフト記号表（勤務時間帯）'!$C$6:$U$35,19,FALSE))</f>
        <v/>
      </c>
      <c r="Z54" s="256" t="str">
        <f>IF(Z52="","",VLOOKUP(Z52,'シフト記号表（勤務時間帯）'!$C$6:$U$35,19,FALSE))</f>
        <v/>
      </c>
      <c r="AA54" s="257" t="str">
        <f>IF(AA52="","",VLOOKUP(AA52,'シフト記号表（勤務時間帯）'!$C$6:$U$35,19,FALSE))</f>
        <v/>
      </c>
      <c r="AB54" s="257" t="str">
        <f>IF(AB52="","",VLOOKUP(AB52,'シフト記号表（勤務時間帯）'!$C$6:$U$35,19,FALSE))</f>
        <v/>
      </c>
      <c r="AC54" s="257" t="str">
        <f>IF(AC52="","",VLOOKUP(AC52,'シフト記号表（勤務時間帯）'!$C$6:$U$35,19,FALSE))</f>
        <v/>
      </c>
      <c r="AD54" s="257" t="str">
        <f>IF(AD52="","",VLOOKUP(AD52,'シフト記号表（勤務時間帯）'!$C$6:$U$35,19,FALSE))</f>
        <v/>
      </c>
      <c r="AE54" s="257" t="str">
        <f>IF(AE52="","",VLOOKUP(AE52,'シフト記号表（勤務時間帯）'!$C$6:$U$35,19,FALSE))</f>
        <v/>
      </c>
      <c r="AF54" s="258" t="str">
        <f>IF(AF52="","",VLOOKUP(AF52,'シフト記号表（勤務時間帯）'!$C$6:$U$35,19,FALSE))</f>
        <v/>
      </c>
      <c r="AG54" s="256" t="str">
        <f>IF(AG52="","",VLOOKUP(AG52,'シフト記号表（勤務時間帯）'!$C$6:$U$35,19,FALSE))</f>
        <v/>
      </c>
      <c r="AH54" s="257" t="str">
        <f>IF(AH52="","",VLOOKUP(AH52,'シフト記号表（勤務時間帯）'!$C$6:$U$35,19,FALSE))</f>
        <v/>
      </c>
      <c r="AI54" s="257" t="str">
        <f>IF(AI52="","",VLOOKUP(AI52,'シフト記号表（勤務時間帯）'!$C$6:$U$35,19,FALSE))</f>
        <v/>
      </c>
      <c r="AJ54" s="257" t="str">
        <f>IF(AJ52="","",VLOOKUP(AJ52,'シフト記号表（勤務時間帯）'!$C$6:$U$35,19,FALSE))</f>
        <v/>
      </c>
      <c r="AK54" s="257" t="str">
        <f>IF(AK52="","",VLOOKUP(AK52,'シフト記号表（勤務時間帯）'!$C$6:$U$35,19,FALSE))</f>
        <v/>
      </c>
      <c r="AL54" s="257" t="str">
        <f>IF(AL52="","",VLOOKUP(AL52,'シフト記号表（勤務時間帯）'!$C$6:$U$35,19,FALSE))</f>
        <v/>
      </c>
      <c r="AM54" s="258" t="str">
        <f>IF(AM52="","",VLOOKUP(AM52,'シフト記号表（勤務時間帯）'!$C$6:$U$35,19,FALSE))</f>
        <v/>
      </c>
      <c r="AN54" s="256" t="str">
        <f>IF(AN52="","",VLOOKUP(AN52,'シフト記号表（勤務時間帯）'!$C$6:$U$35,19,FALSE))</f>
        <v/>
      </c>
      <c r="AO54" s="257" t="str">
        <f>IF(AO52="","",VLOOKUP(AO52,'シフト記号表（勤務時間帯）'!$C$6:$U$35,19,FALSE))</f>
        <v/>
      </c>
      <c r="AP54" s="257" t="str">
        <f>IF(AP52="","",VLOOKUP(AP52,'シフト記号表（勤務時間帯）'!$C$6:$U$35,19,FALSE))</f>
        <v/>
      </c>
      <c r="AQ54" s="257" t="str">
        <f>IF(AQ52="","",VLOOKUP(AQ52,'シフト記号表（勤務時間帯）'!$C$6:$U$35,19,FALSE))</f>
        <v/>
      </c>
      <c r="AR54" s="257" t="str">
        <f>IF(AR52="","",VLOOKUP(AR52,'シフト記号表（勤務時間帯）'!$C$6:$U$35,19,FALSE))</f>
        <v/>
      </c>
      <c r="AS54" s="257" t="str">
        <f>IF(AS52="","",VLOOKUP(AS52,'シフト記号表（勤務時間帯）'!$C$6:$U$35,19,FALSE))</f>
        <v/>
      </c>
      <c r="AT54" s="258" t="str">
        <f>IF(AT52="","",VLOOKUP(AT52,'シフト記号表（勤務時間帯）'!$C$6:$U$35,19,FALSE))</f>
        <v/>
      </c>
      <c r="AU54" s="256" t="str">
        <f>IF(AU52="","",VLOOKUP(AU52,'シフト記号表（勤務時間帯）'!$C$6:$U$35,19,FALSE))</f>
        <v/>
      </c>
      <c r="AV54" s="257" t="str">
        <f>IF(AV52="","",VLOOKUP(AV52,'シフト記号表（勤務時間帯）'!$C$6:$U$35,19,FALSE))</f>
        <v/>
      </c>
      <c r="AW54" s="257" t="str">
        <f>IF(AW52="","",VLOOKUP(AW52,'シフト記号表（勤務時間帯）'!$C$6:$U$35,19,FALSE))</f>
        <v/>
      </c>
      <c r="AX54" s="1098">
        <f>IF($BB$3="４週",SUM(S54:AT54),IF($BB$3="暦月",SUM(S54:AW54),""))</f>
        <v>0</v>
      </c>
      <c r="AY54" s="1099"/>
      <c r="AZ54" s="1100">
        <f>IF($BB$3="４週",AX54/4,IF($BB$3="暦月",シフト表!AX54/(シフト表!$BB$8/7),""))</f>
        <v>0</v>
      </c>
      <c r="BA54" s="1101"/>
      <c r="BB54" s="1085"/>
      <c r="BC54" s="1086"/>
      <c r="BD54" s="1086"/>
      <c r="BE54" s="1086"/>
      <c r="BF54" s="1087"/>
    </row>
    <row r="55" spans="2:58" ht="20.25" customHeight="1" x14ac:dyDescent="0.15">
      <c r="B55" s="1021">
        <f>B52+1</f>
        <v>12</v>
      </c>
      <c r="C55" s="1102"/>
      <c r="D55" s="1103"/>
      <c r="E55" s="1104"/>
      <c r="F55" s="259"/>
      <c r="G55" s="1111"/>
      <c r="H55" s="1113"/>
      <c r="I55" s="1037"/>
      <c r="J55" s="1037"/>
      <c r="K55" s="1038"/>
      <c r="L55" s="1114"/>
      <c r="M55" s="1115"/>
      <c r="N55" s="1115"/>
      <c r="O55" s="1116"/>
      <c r="P55" s="1120" t="s">
        <v>324</v>
      </c>
      <c r="Q55" s="1121"/>
      <c r="R55" s="1122"/>
      <c r="S55" s="248"/>
      <c r="T55" s="249"/>
      <c r="U55" s="249"/>
      <c r="V55" s="249"/>
      <c r="W55" s="249"/>
      <c r="X55" s="249"/>
      <c r="Y55" s="250"/>
      <c r="Z55" s="248"/>
      <c r="AA55" s="249"/>
      <c r="AB55" s="249"/>
      <c r="AC55" s="249"/>
      <c r="AD55" s="249"/>
      <c r="AE55" s="249"/>
      <c r="AF55" s="250"/>
      <c r="AG55" s="248"/>
      <c r="AH55" s="249"/>
      <c r="AI55" s="249"/>
      <c r="AJ55" s="249"/>
      <c r="AK55" s="249"/>
      <c r="AL55" s="249"/>
      <c r="AM55" s="250"/>
      <c r="AN55" s="248"/>
      <c r="AO55" s="249"/>
      <c r="AP55" s="249"/>
      <c r="AQ55" s="249"/>
      <c r="AR55" s="249"/>
      <c r="AS55" s="249"/>
      <c r="AT55" s="250"/>
      <c r="AU55" s="248"/>
      <c r="AV55" s="249"/>
      <c r="AW55" s="249"/>
      <c r="AX55" s="1123"/>
      <c r="AY55" s="1124"/>
      <c r="AZ55" s="1125"/>
      <c r="BA55" s="1126"/>
      <c r="BB55" s="1141"/>
      <c r="BC55" s="1115"/>
      <c r="BD55" s="1115"/>
      <c r="BE55" s="1115"/>
      <c r="BF55" s="1116"/>
    </row>
    <row r="56" spans="2:58" ht="20.25" customHeight="1" x14ac:dyDescent="0.15">
      <c r="B56" s="1021"/>
      <c r="C56" s="1105"/>
      <c r="D56" s="1106"/>
      <c r="E56" s="1107"/>
      <c r="F56" s="251"/>
      <c r="G56" s="1032"/>
      <c r="H56" s="1036"/>
      <c r="I56" s="1037"/>
      <c r="J56" s="1037"/>
      <c r="K56" s="1038"/>
      <c r="L56" s="1042"/>
      <c r="M56" s="1043"/>
      <c r="N56" s="1043"/>
      <c r="O56" s="1044"/>
      <c r="P56" s="1088" t="s">
        <v>325</v>
      </c>
      <c r="Q56" s="1089"/>
      <c r="R56" s="1090"/>
      <c r="S56" s="252" t="str">
        <f>IF(S55="","",VLOOKUP(S55,'シフト記号表（勤務時間帯）'!$C$6:$K$35,9,FALSE))</f>
        <v/>
      </c>
      <c r="T56" s="253" t="str">
        <f>IF(T55="","",VLOOKUP(T55,'シフト記号表（勤務時間帯）'!$C$6:$K$35,9,FALSE))</f>
        <v/>
      </c>
      <c r="U56" s="253" t="str">
        <f>IF(U55="","",VLOOKUP(U55,'シフト記号表（勤務時間帯）'!$C$6:$K$35,9,FALSE))</f>
        <v/>
      </c>
      <c r="V56" s="253" t="str">
        <f>IF(V55="","",VLOOKUP(V55,'シフト記号表（勤務時間帯）'!$C$6:$K$35,9,FALSE))</f>
        <v/>
      </c>
      <c r="W56" s="253" t="str">
        <f>IF(W55="","",VLOOKUP(W55,'シフト記号表（勤務時間帯）'!$C$6:$K$35,9,FALSE))</f>
        <v/>
      </c>
      <c r="X56" s="253" t="str">
        <f>IF(X55="","",VLOOKUP(X55,'シフト記号表（勤務時間帯）'!$C$6:$K$35,9,FALSE))</f>
        <v/>
      </c>
      <c r="Y56" s="254" t="str">
        <f>IF(Y55="","",VLOOKUP(Y55,'シフト記号表（勤務時間帯）'!$C$6:$K$35,9,FALSE))</f>
        <v/>
      </c>
      <c r="Z56" s="252" t="str">
        <f>IF(Z55="","",VLOOKUP(Z55,'シフト記号表（勤務時間帯）'!$C$6:$K$35,9,FALSE))</f>
        <v/>
      </c>
      <c r="AA56" s="253" t="str">
        <f>IF(AA55="","",VLOOKUP(AA55,'シフト記号表（勤務時間帯）'!$C$6:$K$35,9,FALSE))</f>
        <v/>
      </c>
      <c r="AB56" s="253" t="str">
        <f>IF(AB55="","",VLOOKUP(AB55,'シフト記号表（勤務時間帯）'!$C$6:$K$35,9,FALSE))</f>
        <v/>
      </c>
      <c r="AC56" s="253" t="str">
        <f>IF(AC55="","",VLOOKUP(AC55,'シフト記号表（勤務時間帯）'!$C$6:$K$35,9,FALSE))</f>
        <v/>
      </c>
      <c r="AD56" s="253" t="str">
        <f>IF(AD55="","",VLOOKUP(AD55,'シフト記号表（勤務時間帯）'!$C$6:$K$35,9,FALSE))</f>
        <v/>
      </c>
      <c r="AE56" s="253" t="str">
        <f>IF(AE55="","",VLOOKUP(AE55,'シフト記号表（勤務時間帯）'!$C$6:$K$35,9,FALSE))</f>
        <v/>
      </c>
      <c r="AF56" s="254" t="str">
        <f>IF(AF55="","",VLOOKUP(AF55,'シフト記号表（勤務時間帯）'!$C$6:$K$35,9,FALSE))</f>
        <v/>
      </c>
      <c r="AG56" s="252" t="str">
        <f>IF(AG55="","",VLOOKUP(AG55,'シフト記号表（勤務時間帯）'!$C$6:$K$35,9,FALSE))</f>
        <v/>
      </c>
      <c r="AH56" s="253" t="str">
        <f>IF(AH55="","",VLOOKUP(AH55,'シフト記号表（勤務時間帯）'!$C$6:$K$35,9,FALSE))</f>
        <v/>
      </c>
      <c r="AI56" s="253" t="str">
        <f>IF(AI55="","",VLOOKUP(AI55,'シフト記号表（勤務時間帯）'!$C$6:$K$35,9,FALSE))</f>
        <v/>
      </c>
      <c r="AJ56" s="253" t="str">
        <f>IF(AJ55="","",VLOOKUP(AJ55,'シフト記号表（勤務時間帯）'!$C$6:$K$35,9,FALSE))</f>
        <v/>
      </c>
      <c r="AK56" s="253" t="str">
        <f>IF(AK55="","",VLOOKUP(AK55,'シフト記号表（勤務時間帯）'!$C$6:$K$35,9,FALSE))</f>
        <v/>
      </c>
      <c r="AL56" s="253" t="str">
        <f>IF(AL55="","",VLOOKUP(AL55,'シフト記号表（勤務時間帯）'!$C$6:$K$35,9,FALSE))</f>
        <v/>
      </c>
      <c r="AM56" s="254" t="str">
        <f>IF(AM55="","",VLOOKUP(AM55,'シフト記号表（勤務時間帯）'!$C$6:$K$35,9,FALSE))</f>
        <v/>
      </c>
      <c r="AN56" s="252" t="str">
        <f>IF(AN55="","",VLOOKUP(AN55,'シフト記号表（勤務時間帯）'!$C$6:$K$35,9,FALSE))</f>
        <v/>
      </c>
      <c r="AO56" s="253" t="str">
        <f>IF(AO55="","",VLOOKUP(AO55,'シフト記号表（勤務時間帯）'!$C$6:$K$35,9,FALSE))</f>
        <v/>
      </c>
      <c r="AP56" s="253" t="str">
        <f>IF(AP55="","",VLOOKUP(AP55,'シフト記号表（勤務時間帯）'!$C$6:$K$35,9,FALSE))</f>
        <v/>
      </c>
      <c r="AQ56" s="253" t="str">
        <f>IF(AQ55="","",VLOOKUP(AQ55,'シフト記号表（勤務時間帯）'!$C$6:$K$35,9,FALSE))</f>
        <v/>
      </c>
      <c r="AR56" s="253" t="str">
        <f>IF(AR55="","",VLOOKUP(AR55,'シフト記号表（勤務時間帯）'!$C$6:$K$35,9,FALSE))</f>
        <v/>
      </c>
      <c r="AS56" s="253" t="str">
        <f>IF(AS55="","",VLOOKUP(AS55,'シフト記号表（勤務時間帯）'!$C$6:$K$35,9,FALSE))</f>
        <v/>
      </c>
      <c r="AT56" s="254" t="str">
        <f>IF(AT55="","",VLOOKUP(AT55,'シフト記号表（勤務時間帯）'!$C$6:$K$35,9,FALSE))</f>
        <v/>
      </c>
      <c r="AU56" s="252" t="str">
        <f>IF(AU55="","",VLOOKUP(AU55,'シフト記号表（勤務時間帯）'!$C$6:$K$35,9,FALSE))</f>
        <v/>
      </c>
      <c r="AV56" s="253" t="str">
        <f>IF(AV55="","",VLOOKUP(AV55,'シフト記号表（勤務時間帯）'!$C$6:$K$35,9,FALSE))</f>
        <v/>
      </c>
      <c r="AW56" s="253" t="str">
        <f>IF(AW55="","",VLOOKUP(AW55,'シフト記号表（勤務時間帯）'!$C$6:$K$35,9,FALSE))</f>
        <v/>
      </c>
      <c r="AX56" s="1091">
        <f>IF($BB$3="４週",SUM(S56:AT56),IF($BB$3="暦月",SUM(S56:AW56),""))</f>
        <v>0</v>
      </c>
      <c r="AY56" s="1092"/>
      <c r="AZ56" s="1093">
        <f>IF($BB$3="４週",AX56/4,IF($BB$3="暦月",シフト表!AX56/(シフト表!$BB$8/7),""))</f>
        <v>0</v>
      </c>
      <c r="BA56" s="1094"/>
      <c r="BB56" s="1142"/>
      <c r="BC56" s="1043"/>
      <c r="BD56" s="1043"/>
      <c r="BE56" s="1043"/>
      <c r="BF56" s="1044"/>
    </row>
    <row r="57" spans="2:58" ht="20.25" customHeight="1" x14ac:dyDescent="0.15">
      <c r="B57" s="1021"/>
      <c r="C57" s="1108"/>
      <c r="D57" s="1109"/>
      <c r="E57" s="1110"/>
      <c r="F57" s="251">
        <f>C55</f>
        <v>0</v>
      </c>
      <c r="G57" s="1112"/>
      <c r="H57" s="1036"/>
      <c r="I57" s="1037"/>
      <c r="J57" s="1037"/>
      <c r="K57" s="1038"/>
      <c r="L57" s="1117"/>
      <c r="M57" s="1118"/>
      <c r="N57" s="1118"/>
      <c r="O57" s="1119"/>
      <c r="P57" s="1095" t="s">
        <v>326</v>
      </c>
      <c r="Q57" s="1096"/>
      <c r="R57" s="1097"/>
      <c r="S57" s="256" t="str">
        <f>IF(S55="","",VLOOKUP(S55,'シフト記号表（勤務時間帯）'!$C$6:$U$35,19,FALSE))</f>
        <v/>
      </c>
      <c r="T57" s="257" t="str">
        <f>IF(T55="","",VLOOKUP(T55,'シフト記号表（勤務時間帯）'!$C$6:$U$35,19,FALSE))</f>
        <v/>
      </c>
      <c r="U57" s="257" t="str">
        <f>IF(U55="","",VLOOKUP(U55,'シフト記号表（勤務時間帯）'!$C$6:$U$35,19,FALSE))</f>
        <v/>
      </c>
      <c r="V57" s="257" t="str">
        <f>IF(V55="","",VLOOKUP(V55,'シフト記号表（勤務時間帯）'!$C$6:$U$35,19,FALSE))</f>
        <v/>
      </c>
      <c r="W57" s="257" t="str">
        <f>IF(W55="","",VLOOKUP(W55,'シフト記号表（勤務時間帯）'!$C$6:$U$35,19,FALSE))</f>
        <v/>
      </c>
      <c r="X57" s="257" t="str">
        <f>IF(X55="","",VLOOKUP(X55,'シフト記号表（勤務時間帯）'!$C$6:$U$35,19,FALSE))</f>
        <v/>
      </c>
      <c r="Y57" s="258" t="str">
        <f>IF(Y55="","",VLOOKUP(Y55,'シフト記号表（勤務時間帯）'!$C$6:$U$35,19,FALSE))</f>
        <v/>
      </c>
      <c r="Z57" s="256" t="str">
        <f>IF(Z55="","",VLOOKUP(Z55,'シフト記号表（勤務時間帯）'!$C$6:$U$35,19,FALSE))</f>
        <v/>
      </c>
      <c r="AA57" s="257" t="str">
        <f>IF(AA55="","",VLOOKUP(AA55,'シフト記号表（勤務時間帯）'!$C$6:$U$35,19,FALSE))</f>
        <v/>
      </c>
      <c r="AB57" s="257" t="str">
        <f>IF(AB55="","",VLOOKUP(AB55,'シフト記号表（勤務時間帯）'!$C$6:$U$35,19,FALSE))</f>
        <v/>
      </c>
      <c r="AC57" s="257" t="str">
        <f>IF(AC55="","",VLOOKUP(AC55,'シフト記号表（勤務時間帯）'!$C$6:$U$35,19,FALSE))</f>
        <v/>
      </c>
      <c r="AD57" s="257" t="str">
        <f>IF(AD55="","",VLOOKUP(AD55,'シフト記号表（勤務時間帯）'!$C$6:$U$35,19,FALSE))</f>
        <v/>
      </c>
      <c r="AE57" s="257" t="str">
        <f>IF(AE55="","",VLOOKUP(AE55,'シフト記号表（勤務時間帯）'!$C$6:$U$35,19,FALSE))</f>
        <v/>
      </c>
      <c r="AF57" s="258" t="str">
        <f>IF(AF55="","",VLOOKUP(AF55,'シフト記号表（勤務時間帯）'!$C$6:$U$35,19,FALSE))</f>
        <v/>
      </c>
      <c r="AG57" s="256" t="str">
        <f>IF(AG55="","",VLOOKUP(AG55,'シフト記号表（勤務時間帯）'!$C$6:$U$35,19,FALSE))</f>
        <v/>
      </c>
      <c r="AH57" s="257" t="str">
        <f>IF(AH55="","",VLOOKUP(AH55,'シフト記号表（勤務時間帯）'!$C$6:$U$35,19,FALSE))</f>
        <v/>
      </c>
      <c r="AI57" s="257" t="str">
        <f>IF(AI55="","",VLOOKUP(AI55,'シフト記号表（勤務時間帯）'!$C$6:$U$35,19,FALSE))</f>
        <v/>
      </c>
      <c r="AJ57" s="257" t="str">
        <f>IF(AJ55="","",VLOOKUP(AJ55,'シフト記号表（勤務時間帯）'!$C$6:$U$35,19,FALSE))</f>
        <v/>
      </c>
      <c r="AK57" s="257" t="str">
        <f>IF(AK55="","",VLOOKUP(AK55,'シフト記号表（勤務時間帯）'!$C$6:$U$35,19,FALSE))</f>
        <v/>
      </c>
      <c r="AL57" s="257" t="str">
        <f>IF(AL55="","",VLOOKUP(AL55,'シフト記号表（勤務時間帯）'!$C$6:$U$35,19,FALSE))</f>
        <v/>
      </c>
      <c r="AM57" s="258" t="str">
        <f>IF(AM55="","",VLOOKUP(AM55,'シフト記号表（勤務時間帯）'!$C$6:$U$35,19,FALSE))</f>
        <v/>
      </c>
      <c r="AN57" s="256" t="str">
        <f>IF(AN55="","",VLOOKUP(AN55,'シフト記号表（勤務時間帯）'!$C$6:$U$35,19,FALSE))</f>
        <v/>
      </c>
      <c r="AO57" s="257" t="str">
        <f>IF(AO55="","",VLOOKUP(AO55,'シフト記号表（勤務時間帯）'!$C$6:$U$35,19,FALSE))</f>
        <v/>
      </c>
      <c r="AP57" s="257" t="str">
        <f>IF(AP55="","",VLOOKUP(AP55,'シフト記号表（勤務時間帯）'!$C$6:$U$35,19,FALSE))</f>
        <v/>
      </c>
      <c r="AQ57" s="257" t="str">
        <f>IF(AQ55="","",VLOOKUP(AQ55,'シフト記号表（勤務時間帯）'!$C$6:$U$35,19,FALSE))</f>
        <v/>
      </c>
      <c r="AR57" s="257" t="str">
        <f>IF(AR55="","",VLOOKUP(AR55,'シフト記号表（勤務時間帯）'!$C$6:$U$35,19,FALSE))</f>
        <v/>
      </c>
      <c r="AS57" s="257" t="str">
        <f>IF(AS55="","",VLOOKUP(AS55,'シフト記号表（勤務時間帯）'!$C$6:$U$35,19,FALSE))</f>
        <v/>
      </c>
      <c r="AT57" s="258" t="str">
        <f>IF(AT55="","",VLOOKUP(AT55,'シフト記号表（勤務時間帯）'!$C$6:$U$35,19,FALSE))</f>
        <v/>
      </c>
      <c r="AU57" s="256" t="str">
        <f>IF(AU55="","",VLOOKUP(AU55,'シフト記号表（勤務時間帯）'!$C$6:$U$35,19,FALSE))</f>
        <v/>
      </c>
      <c r="AV57" s="257" t="str">
        <f>IF(AV55="","",VLOOKUP(AV55,'シフト記号表（勤務時間帯）'!$C$6:$U$35,19,FALSE))</f>
        <v/>
      </c>
      <c r="AW57" s="257" t="str">
        <f>IF(AW55="","",VLOOKUP(AW55,'シフト記号表（勤務時間帯）'!$C$6:$U$35,19,FALSE))</f>
        <v/>
      </c>
      <c r="AX57" s="1098">
        <f>IF($BB$3="４週",SUM(S57:AT57),IF($BB$3="暦月",SUM(S57:AW57),""))</f>
        <v>0</v>
      </c>
      <c r="AY57" s="1099"/>
      <c r="AZ57" s="1100">
        <f>IF($BB$3="４週",AX57/4,IF($BB$3="暦月",シフト表!AX57/(シフト表!$BB$8/7),""))</f>
        <v>0</v>
      </c>
      <c r="BA57" s="1101"/>
      <c r="BB57" s="1143"/>
      <c r="BC57" s="1118"/>
      <c r="BD57" s="1118"/>
      <c r="BE57" s="1118"/>
      <c r="BF57" s="1119"/>
    </row>
    <row r="58" spans="2:58" ht="20.25" customHeight="1" x14ac:dyDescent="0.15">
      <c r="B58" s="1021">
        <f>B55+1</f>
        <v>13</v>
      </c>
      <c r="C58" s="1102"/>
      <c r="D58" s="1103"/>
      <c r="E58" s="1104"/>
      <c r="F58" s="259"/>
      <c r="G58" s="1111"/>
      <c r="H58" s="1113"/>
      <c r="I58" s="1037"/>
      <c r="J58" s="1037"/>
      <c r="K58" s="1038"/>
      <c r="L58" s="1114"/>
      <c r="M58" s="1115"/>
      <c r="N58" s="1115"/>
      <c r="O58" s="1116"/>
      <c r="P58" s="1120" t="s">
        <v>324</v>
      </c>
      <c r="Q58" s="1121"/>
      <c r="R58" s="1122"/>
      <c r="S58" s="248"/>
      <c r="T58" s="249"/>
      <c r="U58" s="249"/>
      <c r="V58" s="249"/>
      <c r="W58" s="249"/>
      <c r="X58" s="249"/>
      <c r="Y58" s="250"/>
      <c r="Z58" s="248"/>
      <c r="AA58" s="249"/>
      <c r="AB58" s="249"/>
      <c r="AC58" s="249"/>
      <c r="AD58" s="249"/>
      <c r="AE58" s="249"/>
      <c r="AF58" s="250"/>
      <c r="AG58" s="248"/>
      <c r="AH58" s="249"/>
      <c r="AI58" s="249"/>
      <c r="AJ58" s="249"/>
      <c r="AK58" s="249"/>
      <c r="AL58" s="249"/>
      <c r="AM58" s="250"/>
      <c r="AN58" s="248"/>
      <c r="AO58" s="249"/>
      <c r="AP58" s="249"/>
      <c r="AQ58" s="249"/>
      <c r="AR58" s="249"/>
      <c r="AS58" s="249"/>
      <c r="AT58" s="250"/>
      <c r="AU58" s="248"/>
      <c r="AV58" s="249"/>
      <c r="AW58" s="249"/>
      <c r="AX58" s="1123"/>
      <c r="AY58" s="1124"/>
      <c r="AZ58" s="1125"/>
      <c r="BA58" s="1126"/>
      <c r="BB58" s="1141"/>
      <c r="BC58" s="1115"/>
      <c r="BD58" s="1115"/>
      <c r="BE58" s="1115"/>
      <c r="BF58" s="1116"/>
    </row>
    <row r="59" spans="2:58" ht="20.25" customHeight="1" x14ac:dyDescent="0.15">
      <c r="B59" s="1021"/>
      <c r="C59" s="1105"/>
      <c r="D59" s="1106"/>
      <c r="E59" s="1107"/>
      <c r="F59" s="251"/>
      <c r="G59" s="1032"/>
      <c r="H59" s="1036"/>
      <c r="I59" s="1037"/>
      <c r="J59" s="1037"/>
      <c r="K59" s="1038"/>
      <c r="L59" s="1042"/>
      <c r="M59" s="1043"/>
      <c r="N59" s="1043"/>
      <c r="O59" s="1044"/>
      <c r="P59" s="1088" t="s">
        <v>325</v>
      </c>
      <c r="Q59" s="1089"/>
      <c r="R59" s="1090"/>
      <c r="S59" s="252" t="str">
        <f>IF(S58="","",VLOOKUP(S58,'シフト記号表（勤務時間帯）'!$C$6:$K$35,9,FALSE))</f>
        <v/>
      </c>
      <c r="T59" s="253" t="str">
        <f>IF(T58="","",VLOOKUP(T58,'シフト記号表（勤務時間帯）'!$C$6:$K$35,9,FALSE))</f>
        <v/>
      </c>
      <c r="U59" s="253" t="str">
        <f>IF(U58="","",VLOOKUP(U58,'シフト記号表（勤務時間帯）'!$C$6:$K$35,9,FALSE))</f>
        <v/>
      </c>
      <c r="V59" s="253" t="str">
        <f>IF(V58="","",VLOOKUP(V58,'シフト記号表（勤務時間帯）'!$C$6:$K$35,9,FALSE))</f>
        <v/>
      </c>
      <c r="W59" s="253" t="str">
        <f>IF(W58="","",VLOOKUP(W58,'シフト記号表（勤務時間帯）'!$C$6:$K$35,9,FALSE))</f>
        <v/>
      </c>
      <c r="X59" s="253" t="str">
        <f>IF(X58="","",VLOOKUP(X58,'シフト記号表（勤務時間帯）'!$C$6:$K$35,9,FALSE))</f>
        <v/>
      </c>
      <c r="Y59" s="254" t="str">
        <f>IF(Y58="","",VLOOKUP(Y58,'シフト記号表（勤務時間帯）'!$C$6:$K$35,9,FALSE))</f>
        <v/>
      </c>
      <c r="Z59" s="252" t="str">
        <f>IF(Z58="","",VLOOKUP(Z58,'シフト記号表（勤務時間帯）'!$C$6:$K$35,9,FALSE))</f>
        <v/>
      </c>
      <c r="AA59" s="253" t="str">
        <f>IF(AA58="","",VLOOKUP(AA58,'シフト記号表（勤務時間帯）'!$C$6:$K$35,9,FALSE))</f>
        <v/>
      </c>
      <c r="AB59" s="253" t="str">
        <f>IF(AB58="","",VLOOKUP(AB58,'シフト記号表（勤務時間帯）'!$C$6:$K$35,9,FALSE))</f>
        <v/>
      </c>
      <c r="AC59" s="253" t="str">
        <f>IF(AC58="","",VLOOKUP(AC58,'シフト記号表（勤務時間帯）'!$C$6:$K$35,9,FALSE))</f>
        <v/>
      </c>
      <c r="AD59" s="253" t="str">
        <f>IF(AD58="","",VLOOKUP(AD58,'シフト記号表（勤務時間帯）'!$C$6:$K$35,9,FALSE))</f>
        <v/>
      </c>
      <c r="AE59" s="253" t="str">
        <f>IF(AE58="","",VLOOKUP(AE58,'シフト記号表（勤務時間帯）'!$C$6:$K$35,9,FALSE))</f>
        <v/>
      </c>
      <c r="AF59" s="254" t="str">
        <f>IF(AF58="","",VLOOKUP(AF58,'シフト記号表（勤務時間帯）'!$C$6:$K$35,9,FALSE))</f>
        <v/>
      </c>
      <c r="AG59" s="252" t="str">
        <f>IF(AG58="","",VLOOKUP(AG58,'シフト記号表（勤務時間帯）'!$C$6:$K$35,9,FALSE))</f>
        <v/>
      </c>
      <c r="AH59" s="253" t="str">
        <f>IF(AH58="","",VLOOKUP(AH58,'シフト記号表（勤務時間帯）'!$C$6:$K$35,9,FALSE))</f>
        <v/>
      </c>
      <c r="AI59" s="253" t="str">
        <f>IF(AI58="","",VLOOKUP(AI58,'シフト記号表（勤務時間帯）'!$C$6:$K$35,9,FALSE))</f>
        <v/>
      </c>
      <c r="AJ59" s="253" t="str">
        <f>IF(AJ58="","",VLOOKUP(AJ58,'シフト記号表（勤務時間帯）'!$C$6:$K$35,9,FALSE))</f>
        <v/>
      </c>
      <c r="AK59" s="253" t="str">
        <f>IF(AK58="","",VLOOKUP(AK58,'シフト記号表（勤務時間帯）'!$C$6:$K$35,9,FALSE))</f>
        <v/>
      </c>
      <c r="AL59" s="253" t="str">
        <f>IF(AL58="","",VLOOKUP(AL58,'シフト記号表（勤務時間帯）'!$C$6:$K$35,9,FALSE))</f>
        <v/>
      </c>
      <c r="AM59" s="254" t="str">
        <f>IF(AM58="","",VLOOKUP(AM58,'シフト記号表（勤務時間帯）'!$C$6:$K$35,9,FALSE))</f>
        <v/>
      </c>
      <c r="AN59" s="252" t="str">
        <f>IF(AN58="","",VLOOKUP(AN58,'シフト記号表（勤務時間帯）'!$C$6:$K$35,9,FALSE))</f>
        <v/>
      </c>
      <c r="AO59" s="253" t="str">
        <f>IF(AO58="","",VLOOKUP(AO58,'シフト記号表（勤務時間帯）'!$C$6:$K$35,9,FALSE))</f>
        <v/>
      </c>
      <c r="AP59" s="253" t="str">
        <f>IF(AP58="","",VLOOKUP(AP58,'シフト記号表（勤務時間帯）'!$C$6:$K$35,9,FALSE))</f>
        <v/>
      </c>
      <c r="AQ59" s="253" t="str">
        <f>IF(AQ58="","",VLOOKUP(AQ58,'シフト記号表（勤務時間帯）'!$C$6:$K$35,9,FALSE))</f>
        <v/>
      </c>
      <c r="AR59" s="253" t="str">
        <f>IF(AR58="","",VLOOKUP(AR58,'シフト記号表（勤務時間帯）'!$C$6:$K$35,9,FALSE))</f>
        <v/>
      </c>
      <c r="AS59" s="253" t="str">
        <f>IF(AS58="","",VLOOKUP(AS58,'シフト記号表（勤務時間帯）'!$C$6:$K$35,9,FALSE))</f>
        <v/>
      </c>
      <c r="AT59" s="254" t="str">
        <f>IF(AT58="","",VLOOKUP(AT58,'シフト記号表（勤務時間帯）'!$C$6:$K$35,9,FALSE))</f>
        <v/>
      </c>
      <c r="AU59" s="252" t="str">
        <f>IF(AU58="","",VLOOKUP(AU58,'シフト記号表（勤務時間帯）'!$C$6:$K$35,9,FALSE))</f>
        <v/>
      </c>
      <c r="AV59" s="253" t="str">
        <f>IF(AV58="","",VLOOKUP(AV58,'シフト記号表（勤務時間帯）'!$C$6:$K$35,9,FALSE))</f>
        <v/>
      </c>
      <c r="AW59" s="253" t="str">
        <f>IF(AW58="","",VLOOKUP(AW58,'シフト記号表（勤務時間帯）'!$C$6:$K$35,9,FALSE))</f>
        <v/>
      </c>
      <c r="AX59" s="1091">
        <f>IF($BB$3="４週",SUM(S59:AT59),IF($BB$3="暦月",SUM(S59:AW59),""))</f>
        <v>0</v>
      </c>
      <c r="AY59" s="1092"/>
      <c r="AZ59" s="1093">
        <f>IF($BB$3="４週",AX59/4,IF($BB$3="暦月",シフト表!AX59/(シフト表!$BB$8/7),""))</f>
        <v>0</v>
      </c>
      <c r="BA59" s="1094"/>
      <c r="BB59" s="1142"/>
      <c r="BC59" s="1043"/>
      <c r="BD59" s="1043"/>
      <c r="BE59" s="1043"/>
      <c r="BF59" s="1044"/>
    </row>
    <row r="60" spans="2:58" ht="20.25" customHeight="1" thickBot="1" x14ac:dyDescent="0.2">
      <c r="B60" s="1133"/>
      <c r="C60" s="1108"/>
      <c r="D60" s="1109"/>
      <c r="E60" s="1110"/>
      <c r="F60" s="260">
        <f>C58</f>
        <v>0</v>
      </c>
      <c r="G60" s="1134"/>
      <c r="H60" s="1135"/>
      <c r="I60" s="1136"/>
      <c r="J60" s="1136"/>
      <c r="K60" s="1137"/>
      <c r="L60" s="1138"/>
      <c r="M60" s="1139"/>
      <c r="N60" s="1139"/>
      <c r="O60" s="1140"/>
      <c r="P60" s="1161" t="s">
        <v>326</v>
      </c>
      <c r="Q60" s="1162"/>
      <c r="R60" s="1163"/>
      <c r="S60" s="256" t="str">
        <f>IF(S58="","",VLOOKUP(S58,'シフト記号表（勤務時間帯）'!$C$6:$U$35,19,FALSE))</f>
        <v/>
      </c>
      <c r="T60" s="257" t="str">
        <f>IF(T58="","",VLOOKUP(T58,'シフト記号表（勤務時間帯）'!$C$6:$U$35,19,FALSE))</f>
        <v/>
      </c>
      <c r="U60" s="257" t="str">
        <f>IF(U58="","",VLOOKUP(U58,'シフト記号表（勤務時間帯）'!$C$6:$U$35,19,FALSE))</f>
        <v/>
      </c>
      <c r="V60" s="257" t="str">
        <f>IF(V58="","",VLOOKUP(V58,'シフト記号表（勤務時間帯）'!$C$6:$U$35,19,FALSE))</f>
        <v/>
      </c>
      <c r="W60" s="257" t="str">
        <f>IF(W58="","",VLOOKUP(W58,'シフト記号表（勤務時間帯）'!$C$6:$U$35,19,FALSE))</f>
        <v/>
      </c>
      <c r="X60" s="257" t="str">
        <f>IF(X58="","",VLOOKUP(X58,'シフト記号表（勤務時間帯）'!$C$6:$U$35,19,FALSE))</f>
        <v/>
      </c>
      <c r="Y60" s="258" t="str">
        <f>IF(Y58="","",VLOOKUP(Y58,'シフト記号表（勤務時間帯）'!$C$6:$U$35,19,FALSE))</f>
        <v/>
      </c>
      <c r="Z60" s="256" t="str">
        <f>IF(Z58="","",VLOOKUP(Z58,'シフト記号表（勤務時間帯）'!$C$6:$U$35,19,FALSE))</f>
        <v/>
      </c>
      <c r="AA60" s="257" t="str">
        <f>IF(AA58="","",VLOOKUP(AA58,'シフト記号表（勤務時間帯）'!$C$6:$U$35,19,FALSE))</f>
        <v/>
      </c>
      <c r="AB60" s="257" t="str">
        <f>IF(AB58="","",VLOOKUP(AB58,'シフト記号表（勤務時間帯）'!$C$6:$U$35,19,FALSE))</f>
        <v/>
      </c>
      <c r="AC60" s="257" t="str">
        <f>IF(AC58="","",VLOOKUP(AC58,'シフト記号表（勤務時間帯）'!$C$6:$U$35,19,FALSE))</f>
        <v/>
      </c>
      <c r="AD60" s="257" t="str">
        <f>IF(AD58="","",VLOOKUP(AD58,'シフト記号表（勤務時間帯）'!$C$6:$U$35,19,FALSE))</f>
        <v/>
      </c>
      <c r="AE60" s="257" t="str">
        <f>IF(AE58="","",VLOOKUP(AE58,'シフト記号表（勤務時間帯）'!$C$6:$U$35,19,FALSE))</f>
        <v/>
      </c>
      <c r="AF60" s="258" t="str">
        <f>IF(AF58="","",VLOOKUP(AF58,'シフト記号表（勤務時間帯）'!$C$6:$U$35,19,FALSE))</f>
        <v/>
      </c>
      <c r="AG60" s="256" t="str">
        <f>IF(AG58="","",VLOOKUP(AG58,'シフト記号表（勤務時間帯）'!$C$6:$U$35,19,FALSE))</f>
        <v/>
      </c>
      <c r="AH60" s="257" t="str">
        <f>IF(AH58="","",VLOOKUP(AH58,'シフト記号表（勤務時間帯）'!$C$6:$U$35,19,FALSE))</f>
        <v/>
      </c>
      <c r="AI60" s="257" t="str">
        <f>IF(AI58="","",VLOOKUP(AI58,'シフト記号表（勤務時間帯）'!$C$6:$U$35,19,FALSE))</f>
        <v/>
      </c>
      <c r="AJ60" s="257" t="str">
        <f>IF(AJ58="","",VLOOKUP(AJ58,'シフト記号表（勤務時間帯）'!$C$6:$U$35,19,FALSE))</f>
        <v/>
      </c>
      <c r="AK60" s="257" t="str">
        <f>IF(AK58="","",VLOOKUP(AK58,'シフト記号表（勤務時間帯）'!$C$6:$U$35,19,FALSE))</f>
        <v/>
      </c>
      <c r="AL60" s="257" t="str">
        <f>IF(AL58="","",VLOOKUP(AL58,'シフト記号表（勤務時間帯）'!$C$6:$U$35,19,FALSE))</f>
        <v/>
      </c>
      <c r="AM60" s="258" t="str">
        <f>IF(AM58="","",VLOOKUP(AM58,'シフト記号表（勤務時間帯）'!$C$6:$U$35,19,FALSE))</f>
        <v/>
      </c>
      <c r="AN60" s="256" t="str">
        <f>IF(AN58="","",VLOOKUP(AN58,'シフト記号表（勤務時間帯）'!$C$6:$U$35,19,FALSE))</f>
        <v/>
      </c>
      <c r="AO60" s="257" t="str">
        <f>IF(AO58="","",VLOOKUP(AO58,'シフト記号表（勤務時間帯）'!$C$6:$U$35,19,FALSE))</f>
        <v/>
      </c>
      <c r="AP60" s="257" t="str">
        <f>IF(AP58="","",VLOOKUP(AP58,'シフト記号表（勤務時間帯）'!$C$6:$U$35,19,FALSE))</f>
        <v/>
      </c>
      <c r="AQ60" s="257" t="str">
        <f>IF(AQ58="","",VLOOKUP(AQ58,'シフト記号表（勤務時間帯）'!$C$6:$U$35,19,FALSE))</f>
        <v/>
      </c>
      <c r="AR60" s="257" t="str">
        <f>IF(AR58="","",VLOOKUP(AR58,'シフト記号表（勤務時間帯）'!$C$6:$U$35,19,FALSE))</f>
        <v/>
      </c>
      <c r="AS60" s="257" t="str">
        <f>IF(AS58="","",VLOOKUP(AS58,'シフト記号表（勤務時間帯）'!$C$6:$U$35,19,FALSE))</f>
        <v/>
      </c>
      <c r="AT60" s="258" t="str">
        <f>IF(AT58="","",VLOOKUP(AT58,'シフト記号表（勤務時間帯）'!$C$6:$U$35,19,FALSE))</f>
        <v/>
      </c>
      <c r="AU60" s="256" t="str">
        <f>IF(AU58="","",VLOOKUP(AU58,'シフト記号表（勤務時間帯）'!$C$6:$U$35,19,FALSE))</f>
        <v/>
      </c>
      <c r="AV60" s="257" t="str">
        <f>IF(AV58="","",VLOOKUP(AV58,'シフト記号表（勤務時間帯）'!$C$6:$U$35,19,FALSE))</f>
        <v/>
      </c>
      <c r="AW60" s="257" t="str">
        <f>IF(AW58="","",VLOOKUP(AW58,'シフト記号表（勤務時間帯）'!$C$6:$U$35,19,FALSE))</f>
        <v/>
      </c>
      <c r="AX60" s="1098">
        <f>IF($BB$3="４週",SUM(S60:AT60),IF($BB$3="暦月",SUM(S60:AW60),""))</f>
        <v>0</v>
      </c>
      <c r="AY60" s="1099"/>
      <c r="AZ60" s="1100">
        <f>IF($BB$3="４週",AX60/4,IF($BB$3="暦月",シフト表!AX60/(シフト表!$BB$8/7),""))</f>
        <v>0</v>
      </c>
      <c r="BA60" s="1101"/>
      <c r="BB60" s="1160"/>
      <c r="BC60" s="1139"/>
      <c r="BD60" s="1139"/>
      <c r="BE60" s="1139"/>
      <c r="BF60" s="1140"/>
    </row>
    <row r="61" spans="2:58" s="229" customFormat="1" ht="6" customHeight="1" thickBot="1" x14ac:dyDescent="0.2">
      <c r="B61" s="261"/>
      <c r="C61" s="262"/>
      <c r="D61" s="262"/>
      <c r="E61" s="262"/>
      <c r="F61" s="263"/>
      <c r="G61" s="263"/>
      <c r="H61" s="264"/>
      <c r="I61" s="264"/>
      <c r="J61" s="264"/>
      <c r="K61" s="264"/>
      <c r="L61" s="263"/>
      <c r="M61" s="263"/>
      <c r="N61" s="263"/>
      <c r="O61" s="263"/>
      <c r="P61" s="265"/>
      <c r="Q61" s="265"/>
      <c r="R61" s="265"/>
      <c r="S61" s="264"/>
      <c r="T61" s="264"/>
      <c r="U61" s="264"/>
      <c r="V61" s="264"/>
      <c r="W61" s="264"/>
      <c r="X61" s="264"/>
      <c r="Y61" s="264"/>
      <c r="Z61" s="264"/>
      <c r="AA61" s="264"/>
      <c r="AB61" s="264"/>
      <c r="AC61" s="264"/>
      <c r="AD61" s="264"/>
      <c r="AE61" s="264"/>
      <c r="AF61" s="264"/>
      <c r="AG61" s="264"/>
      <c r="AH61" s="264"/>
      <c r="AI61" s="264"/>
      <c r="AJ61" s="264"/>
      <c r="AK61" s="264"/>
      <c r="AL61" s="264"/>
      <c r="AM61" s="264"/>
      <c r="AN61" s="264"/>
      <c r="AO61" s="264"/>
      <c r="AP61" s="264"/>
      <c r="AQ61" s="264"/>
      <c r="AR61" s="264"/>
      <c r="AS61" s="264"/>
      <c r="AT61" s="264"/>
      <c r="AU61" s="264"/>
      <c r="AV61" s="264"/>
      <c r="AW61" s="264"/>
      <c r="AX61" s="266"/>
      <c r="AY61" s="266"/>
      <c r="AZ61" s="266"/>
      <c r="BA61" s="266"/>
      <c r="BB61" s="263"/>
      <c r="BC61" s="263"/>
      <c r="BD61" s="263"/>
      <c r="BE61" s="263"/>
      <c r="BF61" s="267"/>
    </row>
    <row r="62" spans="2:58" ht="20.100000000000001" customHeight="1" x14ac:dyDescent="0.15">
      <c r="B62" s="268"/>
      <c r="C62" s="269"/>
      <c r="D62" s="269"/>
      <c r="E62" s="269"/>
      <c r="F62" s="270"/>
      <c r="G62" s="1061" t="s">
        <v>327</v>
      </c>
      <c r="H62" s="1061"/>
      <c r="I62" s="1061"/>
      <c r="J62" s="1061"/>
      <c r="K62" s="1184"/>
      <c r="L62" s="271"/>
      <c r="M62" s="1188" t="s">
        <v>328</v>
      </c>
      <c r="N62" s="1189"/>
      <c r="O62" s="1189"/>
      <c r="P62" s="1189"/>
      <c r="Q62" s="1189"/>
      <c r="R62" s="1190"/>
      <c r="S62" s="272" t="str">
        <f t="shared" ref="S62:AH64" si="1">IF(SUMIF($F$22:$F$60, $M62, S$22:S$60)=0,"",SUMIF($F$22:$F$60, $M62, S$22:S$60))</f>
        <v/>
      </c>
      <c r="T62" s="273" t="str">
        <f t="shared" si="1"/>
        <v/>
      </c>
      <c r="U62" s="273" t="str">
        <f t="shared" si="1"/>
        <v/>
      </c>
      <c r="V62" s="273" t="str">
        <f t="shared" si="1"/>
        <v/>
      </c>
      <c r="W62" s="273" t="str">
        <f t="shared" si="1"/>
        <v/>
      </c>
      <c r="X62" s="273" t="str">
        <f t="shared" si="1"/>
        <v/>
      </c>
      <c r="Y62" s="274" t="str">
        <f t="shared" si="1"/>
        <v/>
      </c>
      <c r="Z62" s="272" t="str">
        <f t="shared" si="1"/>
        <v/>
      </c>
      <c r="AA62" s="273" t="str">
        <f t="shared" si="1"/>
        <v/>
      </c>
      <c r="AB62" s="273" t="str">
        <f t="shared" si="1"/>
        <v/>
      </c>
      <c r="AC62" s="273" t="str">
        <f t="shared" si="1"/>
        <v/>
      </c>
      <c r="AD62" s="273" t="str">
        <f t="shared" si="1"/>
        <v/>
      </c>
      <c r="AE62" s="273" t="str">
        <f t="shared" si="1"/>
        <v/>
      </c>
      <c r="AF62" s="274" t="str">
        <f t="shared" si="1"/>
        <v/>
      </c>
      <c r="AG62" s="272" t="str">
        <f t="shared" si="1"/>
        <v/>
      </c>
      <c r="AH62" s="273" t="str">
        <f t="shared" si="1"/>
        <v/>
      </c>
      <c r="AI62" s="273" t="str">
        <f t="shared" ref="AI62:AW64" si="2">IF(SUMIF($F$22:$F$60, $M62, AI$22:AI$60)=0,"",SUMIF($F$22:$F$60, $M62, AI$22:AI$60))</f>
        <v/>
      </c>
      <c r="AJ62" s="273" t="str">
        <f t="shared" si="2"/>
        <v/>
      </c>
      <c r="AK62" s="273" t="str">
        <f t="shared" si="2"/>
        <v/>
      </c>
      <c r="AL62" s="273" t="str">
        <f t="shared" si="2"/>
        <v/>
      </c>
      <c r="AM62" s="274" t="str">
        <f t="shared" si="2"/>
        <v/>
      </c>
      <c r="AN62" s="272" t="str">
        <f t="shared" si="2"/>
        <v/>
      </c>
      <c r="AO62" s="273" t="str">
        <f t="shared" si="2"/>
        <v/>
      </c>
      <c r="AP62" s="273" t="str">
        <f t="shared" si="2"/>
        <v/>
      </c>
      <c r="AQ62" s="273" t="str">
        <f t="shared" si="2"/>
        <v/>
      </c>
      <c r="AR62" s="273" t="str">
        <f t="shared" si="2"/>
        <v/>
      </c>
      <c r="AS62" s="273" t="str">
        <f t="shared" si="2"/>
        <v/>
      </c>
      <c r="AT62" s="274" t="str">
        <f t="shared" si="2"/>
        <v/>
      </c>
      <c r="AU62" s="272" t="str">
        <f t="shared" si="2"/>
        <v/>
      </c>
      <c r="AV62" s="273" t="str">
        <f t="shared" si="2"/>
        <v/>
      </c>
      <c r="AW62" s="273" t="str">
        <f t="shared" si="2"/>
        <v/>
      </c>
      <c r="AX62" s="1156" t="str">
        <f>IF(SUMIF($F$22:$F$60, $M62, AX$22:AX$60)=0,"",SUMIF($F$22:$F$60, $M62, AX$22:AX$60))</f>
        <v/>
      </c>
      <c r="AY62" s="1157"/>
      <c r="AZ62" s="1158" t="str">
        <f>IF(AX62="","",IF($BB$3="４週",AX62/4,IF($BB$3="暦月",AX62/($BB$8/7),"")))</f>
        <v/>
      </c>
      <c r="BA62" s="1159"/>
      <c r="BB62" s="1144"/>
      <c r="BC62" s="1145"/>
      <c r="BD62" s="1145"/>
      <c r="BE62" s="1145"/>
      <c r="BF62" s="1146"/>
    </row>
    <row r="63" spans="2:58" ht="20.25" customHeight="1" x14ac:dyDescent="0.15">
      <c r="B63" s="275"/>
      <c r="C63" s="276"/>
      <c r="D63" s="276"/>
      <c r="E63" s="276"/>
      <c r="F63" s="277"/>
      <c r="G63" s="1064"/>
      <c r="H63" s="1064"/>
      <c r="I63" s="1064"/>
      <c r="J63" s="1064"/>
      <c r="K63" s="1185"/>
      <c r="L63" s="278"/>
      <c r="M63" s="1153" t="s">
        <v>329</v>
      </c>
      <c r="N63" s="1154"/>
      <c r="O63" s="1154"/>
      <c r="P63" s="1154"/>
      <c r="Q63" s="1154"/>
      <c r="R63" s="1155"/>
      <c r="S63" s="272" t="str">
        <f t="shared" si="1"/>
        <v/>
      </c>
      <c r="T63" s="273" t="str">
        <f t="shared" si="1"/>
        <v/>
      </c>
      <c r="U63" s="273" t="str">
        <f>IF(SUMIF($F$22:$F$60, $M63, U$22:U$60)=0,"",SUMIF($F$22:$F$60, $M63, U$22:U$60))</f>
        <v/>
      </c>
      <c r="V63" s="273" t="str">
        <f t="shared" si="1"/>
        <v/>
      </c>
      <c r="W63" s="273" t="str">
        <f t="shared" si="1"/>
        <v/>
      </c>
      <c r="X63" s="273" t="str">
        <f t="shared" si="1"/>
        <v/>
      </c>
      <c r="Y63" s="274" t="str">
        <f t="shared" si="1"/>
        <v/>
      </c>
      <c r="Z63" s="272" t="str">
        <f t="shared" si="1"/>
        <v/>
      </c>
      <c r="AA63" s="273" t="str">
        <f t="shared" si="1"/>
        <v/>
      </c>
      <c r="AB63" s="273" t="str">
        <f t="shared" si="1"/>
        <v/>
      </c>
      <c r="AC63" s="273" t="str">
        <f t="shared" si="1"/>
        <v/>
      </c>
      <c r="AD63" s="273" t="str">
        <f t="shared" si="1"/>
        <v/>
      </c>
      <c r="AE63" s="273" t="str">
        <f t="shared" si="1"/>
        <v/>
      </c>
      <c r="AF63" s="274" t="str">
        <f t="shared" si="1"/>
        <v/>
      </c>
      <c r="AG63" s="272" t="str">
        <f t="shared" si="1"/>
        <v/>
      </c>
      <c r="AH63" s="273" t="str">
        <f t="shared" si="1"/>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3" t="str">
        <f t="shared" si="2"/>
        <v/>
      </c>
      <c r="AX63" s="1156" t="str">
        <f>IF(SUMIF($F$22:$F$60, $M63, AX$22:AX$60)=0,"",SUMIF($F$22:$F$60, $M63, AX$22:AX$60))</f>
        <v/>
      </c>
      <c r="AY63" s="1157"/>
      <c r="AZ63" s="1158" t="str">
        <f>IF(AX63="","",IF($BB$3="４週",AX63/4,IF($BB$3="暦月",AX63/($BB$8/7),"")))</f>
        <v/>
      </c>
      <c r="BA63" s="1159"/>
      <c r="BB63" s="1147"/>
      <c r="BC63" s="1148"/>
      <c r="BD63" s="1148"/>
      <c r="BE63" s="1148"/>
      <c r="BF63" s="1149"/>
    </row>
    <row r="64" spans="2:58" ht="20.25" customHeight="1" x14ac:dyDescent="0.15">
      <c r="B64" s="279"/>
      <c r="C64" s="280"/>
      <c r="D64" s="280"/>
      <c r="E64" s="280"/>
      <c r="F64" s="277"/>
      <c r="G64" s="1186"/>
      <c r="H64" s="1186"/>
      <c r="I64" s="1186"/>
      <c r="J64" s="1186"/>
      <c r="K64" s="1187"/>
      <c r="L64" s="278"/>
      <c r="M64" s="1153" t="s">
        <v>330</v>
      </c>
      <c r="N64" s="1154"/>
      <c r="O64" s="1154"/>
      <c r="P64" s="1154"/>
      <c r="Q64" s="1154"/>
      <c r="R64" s="1155"/>
      <c r="S64" s="272" t="str">
        <f t="shared" si="1"/>
        <v/>
      </c>
      <c r="T64" s="273" t="str">
        <f t="shared" si="1"/>
        <v/>
      </c>
      <c r="U64" s="273" t="str">
        <f>IF(SUMIF($F$22:$F$60, $M64, U$22:U$60)=0,"",SUMIF($F$22:$F$60, $M64, U$22:U$60))</f>
        <v/>
      </c>
      <c r="V64" s="273" t="str">
        <f t="shared" si="1"/>
        <v/>
      </c>
      <c r="W64" s="273" t="str">
        <f t="shared" si="1"/>
        <v/>
      </c>
      <c r="X64" s="273" t="str">
        <f t="shared" si="1"/>
        <v/>
      </c>
      <c r="Y64" s="274" t="str">
        <f t="shared" si="1"/>
        <v/>
      </c>
      <c r="Z64" s="272" t="str">
        <f t="shared" si="1"/>
        <v/>
      </c>
      <c r="AA64" s="273" t="str">
        <f t="shared" si="1"/>
        <v/>
      </c>
      <c r="AB64" s="273" t="str">
        <f t="shared" si="1"/>
        <v/>
      </c>
      <c r="AC64" s="273" t="str">
        <f t="shared" si="1"/>
        <v/>
      </c>
      <c r="AD64" s="273" t="str">
        <f t="shared" si="1"/>
        <v/>
      </c>
      <c r="AE64" s="273" t="str">
        <f t="shared" si="1"/>
        <v/>
      </c>
      <c r="AF64" s="274" t="str">
        <f t="shared" si="1"/>
        <v/>
      </c>
      <c r="AG64" s="272" t="str">
        <f t="shared" si="1"/>
        <v/>
      </c>
      <c r="AH64" s="273" t="str">
        <f t="shared" si="1"/>
        <v/>
      </c>
      <c r="AI64" s="273" t="str">
        <f t="shared" si="2"/>
        <v/>
      </c>
      <c r="AJ64" s="273" t="str">
        <f t="shared" si="2"/>
        <v/>
      </c>
      <c r="AK64" s="273" t="str">
        <f t="shared" si="2"/>
        <v/>
      </c>
      <c r="AL64" s="273" t="str">
        <f t="shared" si="2"/>
        <v/>
      </c>
      <c r="AM64" s="274" t="str">
        <f t="shared" si="2"/>
        <v/>
      </c>
      <c r="AN64" s="272" t="str">
        <f t="shared" si="2"/>
        <v/>
      </c>
      <c r="AO64" s="273" t="str">
        <f t="shared" si="2"/>
        <v/>
      </c>
      <c r="AP64" s="273" t="str">
        <f t="shared" si="2"/>
        <v/>
      </c>
      <c r="AQ64" s="273" t="str">
        <f t="shared" si="2"/>
        <v/>
      </c>
      <c r="AR64" s="273" t="str">
        <f t="shared" si="2"/>
        <v/>
      </c>
      <c r="AS64" s="273" t="str">
        <f t="shared" si="2"/>
        <v/>
      </c>
      <c r="AT64" s="274" t="str">
        <f t="shared" si="2"/>
        <v/>
      </c>
      <c r="AU64" s="272" t="str">
        <f t="shared" si="2"/>
        <v/>
      </c>
      <c r="AV64" s="273" t="str">
        <f t="shared" si="2"/>
        <v/>
      </c>
      <c r="AW64" s="273" t="str">
        <f t="shared" si="2"/>
        <v/>
      </c>
      <c r="AX64" s="1156" t="str">
        <f>IF(SUMIF($F$22:$F$60, $M64, AX$22:AX$60)=0,"",SUMIF($F$22:$F$60, $M64, AX$22:AX$60))</f>
        <v/>
      </c>
      <c r="AY64" s="1157"/>
      <c r="AZ64" s="1158" t="str">
        <f>IF(AX64="","",IF($BB$3="４週",AX64/4,IF($BB$3="暦月",AX64/($BB$8/7),"")))</f>
        <v/>
      </c>
      <c r="BA64" s="1159"/>
      <c r="BB64" s="1147"/>
      <c r="BC64" s="1148"/>
      <c r="BD64" s="1148"/>
      <c r="BE64" s="1148"/>
      <c r="BF64" s="1149"/>
    </row>
    <row r="65" spans="2:73" ht="20.25" customHeight="1" x14ac:dyDescent="0.15">
      <c r="B65" s="281"/>
      <c r="C65" s="282"/>
      <c r="D65" s="282"/>
      <c r="E65" s="282"/>
      <c r="F65" s="282"/>
      <c r="G65" s="1166" t="s">
        <v>331</v>
      </c>
      <c r="H65" s="1166"/>
      <c r="I65" s="1166"/>
      <c r="J65" s="1166"/>
      <c r="K65" s="1166"/>
      <c r="L65" s="1166"/>
      <c r="M65" s="1166"/>
      <c r="N65" s="1166"/>
      <c r="O65" s="1166"/>
      <c r="P65" s="1166"/>
      <c r="Q65" s="1166"/>
      <c r="R65" s="1167"/>
      <c r="S65" s="283"/>
      <c r="T65" s="284"/>
      <c r="U65" s="284"/>
      <c r="V65" s="284"/>
      <c r="W65" s="284"/>
      <c r="X65" s="284"/>
      <c r="Y65" s="285"/>
      <c r="Z65" s="283"/>
      <c r="AA65" s="284"/>
      <c r="AB65" s="284"/>
      <c r="AC65" s="284"/>
      <c r="AD65" s="284"/>
      <c r="AE65" s="284"/>
      <c r="AF65" s="285"/>
      <c r="AG65" s="283"/>
      <c r="AH65" s="284"/>
      <c r="AI65" s="284"/>
      <c r="AJ65" s="284"/>
      <c r="AK65" s="284"/>
      <c r="AL65" s="284"/>
      <c r="AM65" s="285"/>
      <c r="AN65" s="283"/>
      <c r="AO65" s="284"/>
      <c r="AP65" s="284"/>
      <c r="AQ65" s="284"/>
      <c r="AR65" s="284"/>
      <c r="AS65" s="284"/>
      <c r="AT65" s="285"/>
      <c r="AU65" s="283"/>
      <c r="AV65" s="284"/>
      <c r="AW65" s="285"/>
      <c r="AX65" s="1168"/>
      <c r="AY65" s="1169"/>
      <c r="AZ65" s="1169"/>
      <c r="BA65" s="1170"/>
      <c r="BB65" s="1147"/>
      <c r="BC65" s="1148"/>
      <c r="BD65" s="1148"/>
      <c r="BE65" s="1148"/>
      <c r="BF65" s="1149"/>
    </row>
    <row r="66" spans="2:73" ht="20.25" customHeight="1" x14ac:dyDescent="0.15">
      <c r="B66" s="281"/>
      <c r="C66" s="282"/>
      <c r="D66" s="282"/>
      <c r="E66" s="282"/>
      <c r="F66" s="282"/>
      <c r="G66" s="1166" t="s">
        <v>332</v>
      </c>
      <c r="H66" s="1166"/>
      <c r="I66" s="1166"/>
      <c r="J66" s="1166"/>
      <c r="K66" s="1166"/>
      <c r="L66" s="1166"/>
      <c r="M66" s="1166"/>
      <c r="N66" s="1166"/>
      <c r="O66" s="1166"/>
      <c r="P66" s="1166"/>
      <c r="Q66" s="1166"/>
      <c r="R66" s="1167"/>
      <c r="S66" s="283"/>
      <c r="T66" s="284"/>
      <c r="U66" s="284"/>
      <c r="V66" s="284"/>
      <c r="W66" s="284"/>
      <c r="X66" s="284"/>
      <c r="Y66" s="285"/>
      <c r="Z66" s="283"/>
      <c r="AA66" s="284"/>
      <c r="AB66" s="284"/>
      <c r="AC66" s="284"/>
      <c r="AD66" s="284"/>
      <c r="AE66" s="284"/>
      <c r="AF66" s="285"/>
      <c r="AG66" s="283"/>
      <c r="AH66" s="284"/>
      <c r="AI66" s="284"/>
      <c r="AJ66" s="284"/>
      <c r="AK66" s="284"/>
      <c r="AL66" s="284"/>
      <c r="AM66" s="285"/>
      <c r="AN66" s="283"/>
      <c r="AO66" s="284"/>
      <c r="AP66" s="284"/>
      <c r="AQ66" s="284"/>
      <c r="AR66" s="284"/>
      <c r="AS66" s="284"/>
      <c r="AT66" s="285"/>
      <c r="AU66" s="283"/>
      <c r="AV66" s="284"/>
      <c r="AW66" s="285"/>
      <c r="AX66" s="1171"/>
      <c r="AY66" s="1172"/>
      <c r="AZ66" s="1172"/>
      <c r="BA66" s="1173"/>
      <c r="BB66" s="1147"/>
      <c r="BC66" s="1148"/>
      <c r="BD66" s="1148"/>
      <c r="BE66" s="1148"/>
      <c r="BF66" s="1149"/>
    </row>
    <row r="67" spans="2:73" ht="20.25" customHeight="1" thickBot="1" x14ac:dyDescent="0.2">
      <c r="B67" s="286"/>
      <c r="C67" s="287"/>
      <c r="D67" s="287"/>
      <c r="E67" s="287"/>
      <c r="F67" s="287"/>
      <c r="G67" s="1177" t="s">
        <v>333</v>
      </c>
      <c r="H67" s="1178"/>
      <c r="I67" s="1178"/>
      <c r="J67" s="1178"/>
      <c r="K67" s="1178"/>
      <c r="L67" s="1178"/>
      <c r="M67" s="1178"/>
      <c r="N67" s="1178"/>
      <c r="O67" s="1178"/>
      <c r="P67" s="1178"/>
      <c r="Q67" s="1178"/>
      <c r="R67" s="1179"/>
      <c r="S67" s="288" t="str">
        <f>IF(S66&lt;&gt;"",IF(S65&gt;15,((S65-15)/5+1)*S66,S66),"")</f>
        <v/>
      </c>
      <c r="T67" s="289" t="str">
        <f t="shared" ref="T67:AW67" si="3">IF(T66&lt;&gt;"",IF(T65&gt;15,((T65-15)/5+1)*T66,T66),"")</f>
        <v/>
      </c>
      <c r="U67" s="289" t="str">
        <f t="shared" si="3"/>
        <v/>
      </c>
      <c r="V67" s="289" t="str">
        <f t="shared" si="3"/>
        <v/>
      </c>
      <c r="W67" s="289" t="str">
        <f t="shared" si="3"/>
        <v/>
      </c>
      <c r="X67" s="289" t="str">
        <f t="shared" si="3"/>
        <v/>
      </c>
      <c r="Y67" s="290" t="str">
        <f t="shared" si="3"/>
        <v/>
      </c>
      <c r="Z67" s="288" t="str">
        <f t="shared" si="3"/>
        <v/>
      </c>
      <c r="AA67" s="289" t="str">
        <f t="shared" si="3"/>
        <v/>
      </c>
      <c r="AB67" s="289" t="str">
        <f t="shared" si="3"/>
        <v/>
      </c>
      <c r="AC67" s="289" t="str">
        <f t="shared" si="3"/>
        <v/>
      </c>
      <c r="AD67" s="289" t="str">
        <f t="shared" si="3"/>
        <v/>
      </c>
      <c r="AE67" s="289" t="str">
        <f t="shared" si="3"/>
        <v/>
      </c>
      <c r="AF67" s="290" t="str">
        <f t="shared" si="3"/>
        <v/>
      </c>
      <c r="AG67" s="288" t="str">
        <f t="shared" si="3"/>
        <v/>
      </c>
      <c r="AH67" s="289" t="str">
        <f t="shared" si="3"/>
        <v/>
      </c>
      <c r="AI67" s="289" t="str">
        <f t="shared" si="3"/>
        <v/>
      </c>
      <c r="AJ67" s="289" t="str">
        <f t="shared" si="3"/>
        <v/>
      </c>
      <c r="AK67" s="289" t="str">
        <f t="shared" si="3"/>
        <v/>
      </c>
      <c r="AL67" s="289" t="str">
        <f t="shared" si="3"/>
        <v/>
      </c>
      <c r="AM67" s="290" t="str">
        <f t="shared" si="3"/>
        <v/>
      </c>
      <c r="AN67" s="288" t="str">
        <f t="shared" si="3"/>
        <v/>
      </c>
      <c r="AO67" s="289" t="str">
        <f t="shared" si="3"/>
        <v/>
      </c>
      <c r="AP67" s="289" t="str">
        <f t="shared" si="3"/>
        <v/>
      </c>
      <c r="AQ67" s="289" t="str">
        <f t="shared" si="3"/>
        <v/>
      </c>
      <c r="AR67" s="289" t="str">
        <f t="shared" si="3"/>
        <v/>
      </c>
      <c r="AS67" s="289" t="str">
        <f t="shared" si="3"/>
        <v/>
      </c>
      <c r="AT67" s="290" t="str">
        <f t="shared" si="3"/>
        <v/>
      </c>
      <c r="AU67" s="291" t="str">
        <f t="shared" si="3"/>
        <v/>
      </c>
      <c r="AV67" s="292" t="str">
        <f t="shared" si="3"/>
        <v/>
      </c>
      <c r="AW67" s="293" t="str">
        <f t="shared" si="3"/>
        <v/>
      </c>
      <c r="AX67" s="1171"/>
      <c r="AY67" s="1172"/>
      <c r="AZ67" s="1172"/>
      <c r="BA67" s="1173"/>
      <c r="BB67" s="1147"/>
      <c r="BC67" s="1148"/>
      <c r="BD67" s="1148"/>
      <c r="BE67" s="1148"/>
      <c r="BF67" s="1149"/>
    </row>
    <row r="68" spans="2:73" ht="18.75" customHeight="1" x14ac:dyDescent="0.15">
      <c r="B68" s="1063" t="s">
        <v>334</v>
      </c>
      <c r="C68" s="1064"/>
      <c r="D68" s="1064"/>
      <c r="E68" s="1064"/>
      <c r="F68" s="1064"/>
      <c r="G68" s="1064"/>
      <c r="H68" s="1064"/>
      <c r="I68" s="1064"/>
      <c r="J68" s="1064"/>
      <c r="K68" s="1065"/>
      <c r="L68" s="1180" t="s">
        <v>328</v>
      </c>
      <c r="M68" s="1180"/>
      <c r="N68" s="1180"/>
      <c r="O68" s="1180"/>
      <c r="P68" s="1180"/>
      <c r="Q68" s="1180"/>
      <c r="R68" s="1181"/>
      <c r="S68" s="294" t="str">
        <f>IF($L68="","",IF(COUNTIFS($F$22:$F$60,$L68,S$22:S$60,"&gt;0")=0,"",COUNTIFS($F$22:$F$60,$L68,S$22:S$60,"&gt;0")))</f>
        <v/>
      </c>
      <c r="T68" s="295" t="str">
        <f t="shared" ref="T68:AW72" si="4">IF($L68="","",IF(COUNTIFS($F$22:$F$60,$L68,T$22:T$60,"&gt;0")=0,"",COUNTIFS($F$22:$F$60,$L68,T$22:T$60,"&gt;0")))</f>
        <v/>
      </c>
      <c r="U68" s="295" t="str">
        <f t="shared" si="4"/>
        <v/>
      </c>
      <c r="V68" s="295" t="str">
        <f t="shared" si="4"/>
        <v/>
      </c>
      <c r="W68" s="295" t="str">
        <f t="shared" si="4"/>
        <v/>
      </c>
      <c r="X68" s="295" t="str">
        <f t="shared" si="4"/>
        <v/>
      </c>
      <c r="Y68" s="296" t="str">
        <f t="shared" si="4"/>
        <v/>
      </c>
      <c r="Z68" s="297" t="str">
        <f t="shared" si="4"/>
        <v/>
      </c>
      <c r="AA68" s="295" t="str">
        <f t="shared" si="4"/>
        <v/>
      </c>
      <c r="AB68" s="295" t="str">
        <f t="shared" si="4"/>
        <v/>
      </c>
      <c r="AC68" s="295" t="str">
        <f t="shared" si="4"/>
        <v/>
      </c>
      <c r="AD68" s="295" t="str">
        <f t="shared" si="4"/>
        <v/>
      </c>
      <c r="AE68" s="295" t="str">
        <f t="shared" si="4"/>
        <v/>
      </c>
      <c r="AF68" s="296" t="str">
        <f t="shared" si="4"/>
        <v/>
      </c>
      <c r="AG68" s="295" t="str">
        <f t="shared" si="4"/>
        <v/>
      </c>
      <c r="AH68" s="295" t="str">
        <f t="shared" si="4"/>
        <v/>
      </c>
      <c r="AI68" s="295" t="str">
        <f t="shared" si="4"/>
        <v/>
      </c>
      <c r="AJ68" s="295" t="str">
        <f t="shared" si="4"/>
        <v/>
      </c>
      <c r="AK68" s="295" t="str">
        <f t="shared" si="4"/>
        <v/>
      </c>
      <c r="AL68" s="295" t="str">
        <f t="shared" si="4"/>
        <v/>
      </c>
      <c r="AM68" s="296" t="str">
        <f t="shared" si="4"/>
        <v/>
      </c>
      <c r="AN68" s="295" t="str">
        <f t="shared" si="4"/>
        <v/>
      </c>
      <c r="AO68" s="295" t="str">
        <f t="shared" si="4"/>
        <v/>
      </c>
      <c r="AP68" s="295" t="str">
        <f t="shared" si="4"/>
        <v/>
      </c>
      <c r="AQ68" s="295" t="str">
        <f t="shared" si="4"/>
        <v/>
      </c>
      <c r="AR68" s="295" t="str">
        <f t="shared" si="4"/>
        <v/>
      </c>
      <c r="AS68" s="295" t="str">
        <f t="shared" si="4"/>
        <v/>
      </c>
      <c r="AT68" s="296" t="str">
        <f t="shared" si="4"/>
        <v/>
      </c>
      <c r="AU68" s="295" t="str">
        <f t="shared" si="4"/>
        <v/>
      </c>
      <c r="AV68" s="295" t="str">
        <f t="shared" si="4"/>
        <v/>
      </c>
      <c r="AW68" s="296" t="str">
        <f t="shared" si="4"/>
        <v/>
      </c>
      <c r="AX68" s="1171"/>
      <c r="AY68" s="1172"/>
      <c r="AZ68" s="1172"/>
      <c r="BA68" s="1173"/>
      <c r="BB68" s="1147"/>
      <c r="BC68" s="1148"/>
      <c r="BD68" s="1148"/>
      <c r="BE68" s="1148"/>
      <c r="BF68" s="1149"/>
    </row>
    <row r="69" spans="2:73" ht="18.75" customHeight="1" x14ac:dyDescent="0.15">
      <c r="B69" s="1063"/>
      <c r="C69" s="1064"/>
      <c r="D69" s="1064"/>
      <c r="E69" s="1064"/>
      <c r="F69" s="1064"/>
      <c r="G69" s="1064"/>
      <c r="H69" s="1064"/>
      <c r="I69" s="1064"/>
      <c r="J69" s="1064"/>
      <c r="K69" s="1065"/>
      <c r="L69" s="1182" t="s">
        <v>329</v>
      </c>
      <c r="M69" s="1182"/>
      <c r="N69" s="1182"/>
      <c r="O69" s="1182"/>
      <c r="P69" s="1182"/>
      <c r="Q69" s="1182"/>
      <c r="R69" s="1183"/>
      <c r="S69" s="291" t="str">
        <f t="shared" ref="S69:AH72" si="5">IF($L69="","",IF(COUNTIFS($F$22:$F$60,$L69,S$22:S$60,"&gt;0")=0,"",COUNTIFS($F$22:$F$60,$L69,S$22:S$60,"&gt;0")))</f>
        <v/>
      </c>
      <c r="T69" s="292" t="str">
        <f>IF($L69="","",IF(COUNTIFS($F$22:$F$60,$L69,T$22:T$60,"&gt;0")=0,"",COUNTIFS($F$22:$F$60,$L69,T$22:T$60,"&gt;0")))</f>
        <v/>
      </c>
      <c r="U69" s="292" t="str">
        <f t="shared" si="5"/>
        <v/>
      </c>
      <c r="V69" s="292" t="str">
        <f t="shared" si="5"/>
        <v/>
      </c>
      <c r="W69" s="292" t="str">
        <f t="shared" si="5"/>
        <v/>
      </c>
      <c r="X69" s="292" t="str">
        <f t="shared" si="5"/>
        <v/>
      </c>
      <c r="Y69" s="293" t="str">
        <f t="shared" si="5"/>
        <v/>
      </c>
      <c r="Z69" s="298" t="str">
        <f t="shared" si="5"/>
        <v/>
      </c>
      <c r="AA69" s="292" t="str">
        <f t="shared" si="5"/>
        <v/>
      </c>
      <c r="AB69" s="292" t="str">
        <f t="shared" si="5"/>
        <v/>
      </c>
      <c r="AC69" s="292" t="str">
        <f t="shared" si="5"/>
        <v/>
      </c>
      <c r="AD69" s="292" t="str">
        <f t="shared" si="5"/>
        <v/>
      </c>
      <c r="AE69" s="292" t="str">
        <f t="shared" si="5"/>
        <v/>
      </c>
      <c r="AF69" s="293" t="str">
        <f t="shared" si="5"/>
        <v/>
      </c>
      <c r="AG69" s="292" t="str">
        <f t="shared" si="5"/>
        <v/>
      </c>
      <c r="AH69" s="292" t="str">
        <f t="shared" si="5"/>
        <v/>
      </c>
      <c r="AI69" s="292" t="str">
        <f t="shared" si="4"/>
        <v/>
      </c>
      <c r="AJ69" s="292" t="str">
        <f t="shared" si="4"/>
        <v/>
      </c>
      <c r="AK69" s="292" t="str">
        <f t="shared" si="4"/>
        <v/>
      </c>
      <c r="AL69" s="292" t="str">
        <f t="shared" si="4"/>
        <v/>
      </c>
      <c r="AM69" s="293" t="str">
        <f t="shared" si="4"/>
        <v/>
      </c>
      <c r="AN69" s="292" t="str">
        <f t="shared" si="4"/>
        <v/>
      </c>
      <c r="AO69" s="292" t="str">
        <f t="shared" si="4"/>
        <v/>
      </c>
      <c r="AP69" s="292" t="str">
        <f t="shared" si="4"/>
        <v/>
      </c>
      <c r="AQ69" s="292" t="str">
        <f t="shared" si="4"/>
        <v/>
      </c>
      <c r="AR69" s="292" t="str">
        <f t="shared" si="4"/>
        <v/>
      </c>
      <c r="AS69" s="292" t="str">
        <f t="shared" si="4"/>
        <v/>
      </c>
      <c r="AT69" s="293" t="str">
        <f t="shared" si="4"/>
        <v/>
      </c>
      <c r="AU69" s="292" t="str">
        <f t="shared" si="4"/>
        <v/>
      </c>
      <c r="AV69" s="292" t="str">
        <f t="shared" si="4"/>
        <v/>
      </c>
      <c r="AW69" s="293" t="str">
        <f t="shared" si="4"/>
        <v/>
      </c>
      <c r="AX69" s="1171"/>
      <c r="AY69" s="1172"/>
      <c r="AZ69" s="1172"/>
      <c r="BA69" s="1173"/>
      <c r="BB69" s="1147"/>
      <c r="BC69" s="1148"/>
      <c r="BD69" s="1148"/>
      <c r="BE69" s="1148"/>
      <c r="BF69" s="1149"/>
    </row>
    <row r="70" spans="2:73" ht="18.75" customHeight="1" x14ac:dyDescent="0.15">
      <c r="B70" s="1063"/>
      <c r="C70" s="1064"/>
      <c r="D70" s="1064"/>
      <c r="E70" s="1064"/>
      <c r="F70" s="1064"/>
      <c r="G70" s="1064"/>
      <c r="H70" s="1064"/>
      <c r="I70" s="1064"/>
      <c r="J70" s="1064"/>
      <c r="K70" s="1065"/>
      <c r="L70" s="1182" t="s">
        <v>330</v>
      </c>
      <c r="M70" s="1182"/>
      <c r="N70" s="1182"/>
      <c r="O70" s="1182"/>
      <c r="P70" s="1182"/>
      <c r="Q70" s="1182"/>
      <c r="R70" s="1183"/>
      <c r="S70" s="291" t="str">
        <f t="shared" si="5"/>
        <v/>
      </c>
      <c r="T70" s="292" t="str">
        <f t="shared" si="4"/>
        <v/>
      </c>
      <c r="U70" s="292" t="str">
        <f t="shared" si="4"/>
        <v/>
      </c>
      <c r="V70" s="292" t="str">
        <f t="shared" si="4"/>
        <v/>
      </c>
      <c r="W70" s="292" t="str">
        <f t="shared" si="4"/>
        <v/>
      </c>
      <c r="X70" s="292" t="str">
        <f>IF($L70="","",IF(COUNTIFS($F$22:$F$60,$L70,X$22:X$60,"&gt;0")=0,"",COUNTIFS($F$22:$F$60,$L70,X$22:X$60,"&gt;0")))</f>
        <v/>
      </c>
      <c r="Y70" s="293" t="str">
        <f t="shared" si="4"/>
        <v/>
      </c>
      <c r="Z70" s="298" t="str">
        <f t="shared" si="4"/>
        <v/>
      </c>
      <c r="AA70" s="292" t="str">
        <f t="shared" si="4"/>
        <v/>
      </c>
      <c r="AB70" s="292" t="str">
        <f t="shared" si="4"/>
        <v/>
      </c>
      <c r="AC70" s="292" t="str">
        <f t="shared" si="4"/>
        <v/>
      </c>
      <c r="AD70" s="292" t="str">
        <f t="shared" si="4"/>
        <v/>
      </c>
      <c r="AE70" s="292" t="str">
        <f t="shared" si="4"/>
        <v/>
      </c>
      <c r="AF70" s="293" t="str">
        <f t="shared" si="4"/>
        <v/>
      </c>
      <c r="AG70" s="292" t="str">
        <f t="shared" si="4"/>
        <v/>
      </c>
      <c r="AH70" s="292" t="str">
        <f t="shared" si="4"/>
        <v/>
      </c>
      <c r="AI70" s="292" t="str">
        <f t="shared" si="4"/>
        <v/>
      </c>
      <c r="AJ70" s="292" t="str">
        <f t="shared" si="4"/>
        <v/>
      </c>
      <c r="AK70" s="292" t="str">
        <f t="shared" si="4"/>
        <v/>
      </c>
      <c r="AL70" s="292" t="str">
        <f t="shared" si="4"/>
        <v/>
      </c>
      <c r="AM70" s="293" t="str">
        <f t="shared" si="4"/>
        <v/>
      </c>
      <c r="AN70" s="292" t="str">
        <f t="shared" si="4"/>
        <v/>
      </c>
      <c r="AO70" s="292" t="str">
        <f t="shared" si="4"/>
        <v/>
      </c>
      <c r="AP70" s="292" t="str">
        <f t="shared" si="4"/>
        <v/>
      </c>
      <c r="AQ70" s="292" t="str">
        <f t="shared" si="4"/>
        <v/>
      </c>
      <c r="AR70" s="292" t="str">
        <f t="shared" si="4"/>
        <v/>
      </c>
      <c r="AS70" s="292" t="str">
        <f t="shared" si="4"/>
        <v/>
      </c>
      <c r="AT70" s="293" t="str">
        <f t="shared" si="4"/>
        <v/>
      </c>
      <c r="AU70" s="292" t="str">
        <f t="shared" si="4"/>
        <v/>
      </c>
      <c r="AV70" s="292" t="str">
        <f t="shared" si="4"/>
        <v/>
      </c>
      <c r="AW70" s="293" t="str">
        <f t="shared" si="4"/>
        <v/>
      </c>
      <c r="AX70" s="1171"/>
      <c r="AY70" s="1172"/>
      <c r="AZ70" s="1172"/>
      <c r="BA70" s="1173"/>
      <c r="BB70" s="1147"/>
      <c r="BC70" s="1148"/>
      <c r="BD70" s="1148"/>
      <c r="BE70" s="1148"/>
      <c r="BF70" s="1149"/>
    </row>
    <row r="71" spans="2:73" ht="18.75" customHeight="1" x14ac:dyDescent="0.15">
      <c r="B71" s="1063"/>
      <c r="C71" s="1064"/>
      <c r="D71" s="1064"/>
      <c r="E71" s="1064"/>
      <c r="F71" s="1064"/>
      <c r="G71" s="1064"/>
      <c r="H71" s="1064"/>
      <c r="I71" s="1064"/>
      <c r="J71" s="1064"/>
      <c r="K71" s="1065"/>
      <c r="L71" s="1182" t="s">
        <v>335</v>
      </c>
      <c r="M71" s="1182"/>
      <c r="N71" s="1182"/>
      <c r="O71" s="1182"/>
      <c r="P71" s="1182"/>
      <c r="Q71" s="1182"/>
      <c r="R71" s="1183"/>
      <c r="S71" s="291" t="str">
        <f t="shared" si="5"/>
        <v/>
      </c>
      <c r="T71" s="292" t="str">
        <f t="shared" si="4"/>
        <v/>
      </c>
      <c r="U71" s="292" t="str">
        <f t="shared" si="4"/>
        <v/>
      </c>
      <c r="V71" s="292" t="str">
        <f t="shared" si="4"/>
        <v/>
      </c>
      <c r="W71" s="292" t="str">
        <f t="shared" si="4"/>
        <v/>
      </c>
      <c r="X71" s="292" t="str">
        <f t="shared" si="4"/>
        <v/>
      </c>
      <c r="Y71" s="293" t="str">
        <f t="shared" si="4"/>
        <v/>
      </c>
      <c r="Z71" s="298" t="str">
        <f t="shared" si="4"/>
        <v/>
      </c>
      <c r="AA71" s="292" t="str">
        <f t="shared" si="4"/>
        <v/>
      </c>
      <c r="AB71" s="292" t="str">
        <f t="shared" si="4"/>
        <v/>
      </c>
      <c r="AC71" s="292" t="str">
        <f t="shared" si="4"/>
        <v/>
      </c>
      <c r="AD71" s="292" t="str">
        <f t="shared" si="4"/>
        <v/>
      </c>
      <c r="AE71" s="292" t="str">
        <f t="shared" si="4"/>
        <v/>
      </c>
      <c r="AF71" s="293" t="str">
        <f t="shared" si="4"/>
        <v/>
      </c>
      <c r="AG71" s="292" t="str">
        <f t="shared" si="4"/>
        <v/>
      </c>
      <c r="AH71" s="292" t="str">
        <f t="shared" si="4"/>
        <v/>
      </c>
      <c r="AI71" s="292" t="str">
        <f t="shared" si="4"/>
        <v/>
      </c>
      <c r="AJ71" s="292" t="str">
        <f t="shared" si="4"/>
        <v/>
      </c>
      <c r="AK71" s="292" t="str">
        <f t="shared" si="4"/>
        <v/>
      </c>
      <c r="AL71" s="292" t="str">
        <f t="shared" si="4"/>
        <v/>
      </c>
      <c r="AM71" s="293" t="str">
        <f t="shared" si="4"/>
        <v/>
      </c>
      <c r="AN71" s="292" t="str">
        <f t="shared" si="4"/>
        <v/>
      </c>
      <c r="AO71" s="292" t="str">
        <f t="shared" si="4"/>
        <v/>
      </c>
      <c r="AP71" s="292" t="str">
        <f t="shared" si="4"/>
        <v/>
      </c>
      <c r="AQ71" s="292" t="str">
        <f t="shared" si="4"/>
        <v/>
      </c>
      <c r="AR71" s="292" t="str">
        <f t="shared" si="4"/>
        <v/>
      </c>
      <c r="AS71" s="292" t="str">
        <f t="shared" si="4"/>
        <v/>
      </c>
      <c r="AT71" s="293" t="str">
        <f t="shared" si="4"/>
        <v/>
      </c>
      <c r="AU71" s="292" t="str">
        <f t="shared" si="4"/>
        <v/>
      </c>
      <c r="AV71" s="292" t="str">
        <f t="shared" si="4"/>
        <v/>
      </c>
      <c r="AW71" s="293" t="str">
        <f t="shared" si="4"/>
        <v/>
      </c>
      <c r="AX71" s="1171"/>
      <c r="AY71" s="1172"/>
      <c r="AZ71" s="1172"/>
      <c r="BA71" s="1173"/>
      <c r="BB71" s="1147"/>
      <c r="BC71" s="1148"/>
      <c r="BD71" s="1148"/>
      <c r="BE71" s="1148"/>
      <c r="BF71" s="1149"/>
    </row>
    <row r="72" spans="2:73" ht="18.75" customHeight="1" thickBot="1" x14ac:dyDescent="0.2">
      <c r="B72" s="1066"/>
      <c r="C72" s="1067"/>
      <c r="D72" s="1067"/>
      <c r="E72" s="1067"/>
      <c r="F72" s="1067"/>
      <c r="G72" s="1067"/>
      <c r="H72" s="1067"/>
      <c r="I72" s="1067"/>
      <c r="J72" s="1067"/>
      <c r="K72" s="1068"/>
      <c r="L72" s="1164"/>
      <c r="M72" s="1164"/>
      <c r="N72" s="1164"/>
      <c r="O72" s="1164"/>
      <c r="P72" s="1164"/>
      <c r="Q72" s="1164"/>
      <c r="R72" s="1165"/>
      <c r="S72" s="299" t="str">
        <f t="shared" si="5"/>
        <v/>
      </c>
      <c r="T72" s="300" t="str">
        <f t="shared" si="4"/>
        <v/>
      </c>
      <c r="U72" s="300" t="str">
        <f t="shared" si="4"/>
        <v/>
      </c>
      <c r="V72" s="300" t="str">
        <f t="shared" si="4"/>
        <v/>
      </c>
      <c r="W72" s="300" t="str">
        <f t="shared" si="4"/>
        <v/>
      </c>
      <c r="X72" s="300" t="str">
        <f t="shared" si="4"/>
        <v/>
      </c>
      <c r="Y72" s="301" t="str">
        <f t="shared" si="4"/>
        <v/>
      </c>
      <c r="Z72" s="302" t="str">
        <f t="shared" si="4"/>
        <v/>
      </c>
      <c r="AA72" s="300" t="str">
        <f t="shared" si="4"/>
        <v/>
      </c>
      <c r="AB72" s="300" t="str">
        <f t="shared" si="4"/>
        <v/>
      </c>
      <c r="AC72" s="300" t="str">
        <f t="shared" si="4"/>
        <v/>
      </c>
      <c r="AD72" s="300" t="str">
        <f t="shared" si="4"/>
        <v/>
      </c>
      <c r="AE72" s="300" t="str">
        <f t="shared" si="4"/>
        <v/>
      </c>
      <c r="AF72" s="301" t="str">
        <f t="shared" si="4"/>
        <v/>
      </c>
      <c r="AG72" s="300" t="str">
        <f t="shared" si="4"/>
        <v/>
      </c>
      <c r="AH72" s="300" t="str">
        <f t="shared" si="4"/>
        <v/>
      </c>
      <c r="AI72" s="300" t="str">
        <f t="shared" si="4"/>
        <v/>
      </c>
      <c r="AJ72" s="300" t="str">
        <f t="shared" si="4"/>
        <v/>
      </c>
      <c r="AK72" s="300" t="str">
        <f t="shared" si="4"/>
        <v/>
      </c>
      <c r="AL72" s="300" t="str">
        <f t="shared" si="4"/>
        <v/>
      </c>
      <c r="AM72" s="301" t="str">
        <f t="shared" si="4"/>
        <v/>
      </c>
      <c r="AN72" s="300" t="str">
        <f t="shared" si="4"/>
        <v/>
      </c>
      <c r="AO72" s="300" t="str">
        <f t="shared" si="4"/>
        <v/>
      </c>
      <c r="AP72" s="300" t="str">
        <f t="shared" si="4"/>
        <v/>
      </c>
      <c r="AQ72" s="300" t="str">
        <f t="shared" si="4"/>
        <v/>
      </c>
      <c r="AR72" s="300" t="str">
        <f t="shared" si="4"/>
        <v/>
      </c>
      <c r="AS72" s="300" t="str">
        <f t="shared" si="4"/>
        <v/>
      </c>
      <c r="AT72" s="301" t="str">
        <f t="shared" si="4"/>
        <v/>
      </c>
      <c r="AU72" s="300" t="str">
        <f t="shared" si="4"/>
        <v/>
      </c>
      <c r="AV72" s="300" t="str">
        <f t="shared" si="4"/>
        <v/>
      </c>
      <c r="AW72" s="301" t="str">
        <f t="shared" si="4"/>
        <v/>
      </c>
      <c r="AX72" s="1174"/>
      <c r="AY72" s="1175"/>
      <c r="AZ72" s="1175"/>
      <c r="BA72" s="1176"/>
      <c r="BB72" s="1150"/>
      <c r="BC72" s="1151"/>
      <c r="BD72" s="1151"/>
      <c r="BE72" s="1151"/>
      <c r="BF72" s="1152"/>
    </row>
    <row r="73" spans="2:73" ht="13.5" customHeight="1" x14ac:dyDescent="0.15">
      <c r="C73" s="303"/>
      <c r="D73" s="303"/>
      <c r="E73" s="303"/>
      <c r="F73" s="303"/>
      <c r="G73" s="304"/>
      <c r="H73" s="305"/>
      <c r="AF73" s="232"/>
    </row>
    <row r="74" spans="2:73" ht="11.45" customHeight="1" x14ac:dyDescent="0.15">
      <c r="H74" s="306"/>
      <c r="I74" s="306"/>
      <c r="J74" s="306"/>
      <c r="K74" s="306"/>
      <c r="L74" s="306"/>
      <c r="M74" s="306"/>
      <c r="N74" s="306"/>
      <c r="O74" s="306"/>
      <c r="P74" s="306"/>
      <c r="Q74" s="306"/>
      <c r="R74" s="306"/>
      <c r="S74" s="306"/>
      <c r="T74" s="306"/>
      <c r="U74" s="306"/>
      <c r="V74" s="306"/>
      <c r="W74" s="306"/>
      <c r="X74" s="306"/>
      <c r="Y74" s="306"/>
      <c r="Z74" s="306"/>
      <c r="AA74" s="306"/>
      <c r="AB74" s="306"/>
      <c r="AC74" s="306"/>
      <c r="AD74" s="306"/>
      <c r="AE74" s="306"/>
      <c r="AF74" s="306"/>
      <c r="AG74" s="306"/>
      <c r="AH74" s="306"/>
      <c r="AI74" s="306"/>
      <c r="AJ74" s="306"/>
      <c r="AK74" s="306"/>
      <c r="AL74" s="306"/>
      <c r="AM74" s="306"/>
      <c r="AN74" s="306"/>
      <c r="AO74" s="306"/>
      <c r="AP74" s="306"/>
      <c r="AQ74" s="306"/>
      <c r="AR74" s="306"/>
      <c r="AS74" s="306"/>
      <c r="AT74" s="306"/>
      <c r="AU74" s="306"/>
      <c r="AV74" s="306"/>
      <c r="AW74" s="306"/>
      <c r="AX74" s="306"/>
      <c r="AY74" s="306"/>
      <c r="AZ74" s="306"/>
      <c r="BA74" s="306"/>
    </row>
    <row r="75" spans="2:73" ht="20.25" customHeight="1" x14ac:dyDescent="0.2">
      <c r="BN75" s="227"/>
      <c r="BO75" s="215"/>
      <c r="BP75" s="227"/>
      <c r="BQ75" s="227"/>
      <c r="BR75" s="227"/>
      <c r="BS75" s="276"/>
      <c r="BT75" s="307"/>
      <c r="BU75" s="307"/>
    </row>
    <row r="76" spans="2:73" ht="20.25" customHeight="1" x14ac:dyDescent="0.15">
      <c r="C76" s="308"/>
      <c r="D76" s="308"/>
      <c r="E76" s="308"/>
      <c r="F76" s="308"/>
      <c r="G76" s="308"/>
      <c r="H76" s="232"/>
      <c r="I76" s="232"/>
    </row>
    <row r="77" spans="2:73" ht="20.25" customHeight="1" x14ac:dyDescent="0.15">
      <c r="C77" s="308"/>
      <c r="D77" s="308"/>
      <c r="E77" s="308"/>
      <c r="F77" s="308"/>
      <c r="G77" s="308"/>
      <c r="H77" s="232"/>
      <c r="I77" s="232"/>
    </row>
    <row r="78" spans="2:73" ht="20.25" customHeight="1" x14ac:dyDescent="0.15">
      <c r="C78" s="232"/>
      <c r="D78" s="232"/>
      <c r="E78" s="232"/>
      <c r="F78" s="232"/>
      <c r="G78" s="232"/>
    </row>
    <row r="79" spans="2:73" ht="20.25" customHeight="1" x14ac:dyDescent="0.15">
      <c r="C79" s="232"/>
      <c r="D79" s="232"/>
      <c r="E79" s="232"/>
      <c r="F79" s="232"/>
      <c r="G79" s="232"/>
    </row>
    <row r="80" spans="2:73" ht="20.25" customHeight="1" x14ac:dyDescent="0.15">
      <c r="C80" s="232"/>
      <c r="D80" s="232"/>
      <c r="E80" s="232"/>
      <c r="F80" s="232"/>
      <c r="G80" s="232"/>
    </row>
    <row r="81" spans="3:7" ht="20.25" customHeight="1" x14ac:dyDescent="0.15">
      <c r="C81" s="232"/>
      <c r="D81" s="232"/>
      <c r="E81" s="232"/>
      <c r="F81" s="232"/>
      <c r="G81" s="232"/>
    </row>
  </sheetData>
  <sheetProtection insertColumns="0" deleteRows="0"/>
  <mergeCells count="247">
    <mergeCell ref="AZ62:BA62"/>
    <mergeCell ref="G67:R67"/>
    <mergeCell ref="B68:K72"/>
    <mergeCell ref="L68:R68"/>
    <mergeCell ref="L69:R69"/>
    <mergeCell ref="L70:R70"/>
    <mergeCell ref="L71:R71"/>
    <mergeCell ref="G62:K64"/>
    <mergeCell ref="M62:R62"/>
    <mergeCell ref="AX62:AY62"/>
    <mergeCell ref="G55:G57"/>
    <mergeCell ref="H55:K57"/>
    <mergeCell ref="L55:O57"/>
    <mergeCell ref="P55:R55"/>
    <mergeCell ref="BB62:BF72"/>
    <mergeCell ref="M63:R63"/>
    <mergeCell ref="AX63:AY63"/>
    <mergeCell ref="AZ63:BA63"/>
    <mergeCell ref="M64:R64"/>
    <mergeCell ref="AX64:AY64"/>
    <mergeCell ref="AX58:AY58"/>
    <mergeCell ref="AZ58:BA58"/>
    <mergeCell ref="BB58:BF60"/>
    <mergeCell ref="P59:R59"/>
    <mergeCell ref="AX59:AY59"/>
    <mergeCell ref="AZ59:BA59"/>
    <mergeCell ref="P60:R60"/>
    <mergeCell ref="AX60:AY60"/>
    <mergeCell ref="AZ60:BA60"/>
    <mergeCell ref="L72:R72"/>
    <mergeCell ref="AZ64:BA64"/>
    <mergeCell ref="G65:R65"/>
    <mergeCell ref="AX65:BA72"/>
    <mergeCell ref="G66:R66"/>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P47:R47"/>
    <mergeCell ref="AX47:AY47"/>
    <mergeCell ref="AZ47:BA47"/>
    <mergeCell ref="P48:R48"/>
    <mergeCell ref="AX48:AY48"/>
    <mergeCell ref="AZ48:BA48"/>
    <mergeCell ref="B52:B54"/>
    <mergeCell ref="C52:E54"/>
    <mergeCell ref="G52:G54"/>
    <mergeCell ref="H52:K54"/>
    <mergeCell ref="L52:O54"/>
    <mergeCell ref="P52:R52"/>
    <mergeCell ref="AX49:AY49"/>
    <mergeCell ref="AZ49:BA49"/>
    <mergeCell ref="AX52:AY52"/>
    <mergeCell ref="AZ52:BA52"/>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6:AY46"/>
    <mergeCell ref="AZ46:BA46"/>
    <mergeCell ref="BB46:BF48"/>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28:AY28"/>
    <mergeCell ref="AZ28:BA28"/>
    <mergeCell ref="BB28:BF30"/>
    <mergeCell ref="B22:B24"/>
    <mergeCell ref="C22:E24"/>
    <mergeCell ref="G22:G24"/>
    <mergeCell ref="H22:K24"/>
    <mergeCell ref="L22:O24"/>
    <mergeCell ref="P22:R22"/>
    <mergeCell ref="AX17:AY21"/>
    <mergeCell ref="AZ17:BA21"/>
    <mergeCell ref="BB17:BF21"/>
    <mergeCell ref="S18:Y18"/>
    <mergeCell ref="Z18:AF18"/>
    <mergeCell ref="AG18:AM18"/>
    <mergeCell ref="AN18:AT18"/>
    <mergeCell ref="AU18:AW18"/>
    <mergeCell ref="AX22:AY22"/>
    <mergeCell ref="AZ22:BA22"/>
    <mergeCell ref="BB22:BF24"/>
    <mergeCell ref="P23:R23"/>
    <mergeCell ref="AX23:AY23"/>
    <mergeCell ref="AZ23:BA23"/>
    <mergeCell ref="P24:R24"/>
    <mergeCell ref="AX24:AY24"/>
    <mergeCell ref="AZ24:BA24"/>
    <mergeCell ref="AU14:AW14"/>
    <mergeCell ref="AY14:BA14"/>
    <mergeCell ref="BC14:BD14"/>
    <mergeCell ref="B17:B21"/>
    <mergeCell ref="C17:E21"/>
    <mergeCell ref="G17:G21"/>
    <mergeCell ref="H17:K21"/>
    <mergeCell ref="L17:O21"/>
    <mergeCell ref="P17:R21"/>
    <mergeCell ref="S17:AW17"/>
    <mergeCell ref="BB4:BE4"/>
    <mergeCell ref="AX6:AY6"/>
    <mergeCell ref="BB6:BC6"/>
    <mergeCell ref="BB8:BC8"/>
    <mergeCell ref="BB10:BD10"/>
    <mergeCell ref="AO12:AQ12"/>
    <mergeCell ref="BB12:BD12"/>
    <mergeCell ref="AP1:BE1"/>
    <mergeCell ref="Z2:AA2"/>
    <mergeCell ref="AC2:AD2"/>
    <mergeCell ref="AG2:AH2"/>
    <mergeCell ref="AP2:BE2"/>
    <mergeCell ref="BB3:BE3"/>
  </mergeCells>
  <phoneticPr fontId="7"/>
  <conditionalFormatting sqref="S24 S65:BA72">
    <cfRule type="expression" dxfId="274" priority="275">
      <formula>INDIRECT(ADDRESS(ROW(),COLUMN()))=TRUNC(INDIRECT(ADDRESS(ROW(),COLUMN())))</formula>
    </cfRule>
  </conditionalFormatting>
  <conditionalFormatting sqref="S23">
    <cfRule type="expression" dxfId="273" priority="274">
      <formula>INDIRECT(ADDRESS(ROW(),COLUMN()))=TRUNC(INDIRECT(ADDRESS(ROW(),COLUMN())))</formula>
    </cfRule>
  </conditionalFormatting>
  <conditionalFormatting sqref="T24:Y24">
    <cfRule type="expression" dxfId="272" priority="273">
      <formula>INDIRECT(ADDRESS(ROW(),COLUMN()))=TRUNC(INDIRECT(ADDRESS(ROW(),COLUMN())))</formula>
    </cfRule>
  </conditionalFormatting>
  <conditionalFormatting sqref="T23:Y23">
    <cfRule type="expression" dxfId="271" priority="272">
      <formula>INDIRECT(ADDRESS(ROW(),COLUMN()))=TRUNC(INDIRECT(ADDRESS(ROW(),COLUMN())))</formula>
    </cfRule>
  </conditionalFormatting>
  <conditionalFormatting sqref="AX23:BA24">
    <cfRule type="expression" dxfId="270" priority="271">
      <formula>INDIRECT(ADDRESS(ROW(),COLUMN()))=TRUNC(INDIRECT(ADDRESS(ROW(),COLUMN())))</formula>
    </cfRule>
  </conditionalFormatting>
  <conditionalFormatting sqref="BC14:BD14">
    <cfRule type="expression" dxfId="269" priority="270">
      <formula>INDIRECT(ADDRESS(ROW(),COLUMN()))=TRUNC(INDIRECT(ADDRESS(ROW(),COLUMN())))</formula>
    </cfRule>
  </conditionalFormatting>
  <conditionalFormatting sqref="Z24">
    <cfRule type="expression" dxfId="268" priority="269">
      <formula>INDIRECT(ADDRESS(ROW(),COLUMN()))=TRUNC(INDIRECT(ADDRESS(ROW(),COLUMN())))</formula>
    </cfRule>
  </conditionalFormatting>
  <conditionalFormatting sqref="Z23">
    <cfRule type="expression" dxfId="267" priority="268">
      <formula>INDIRECT(ADDRESS(ROW(),COLUMN()))=TRUNC(INDIRECT(ADDRESS(ROW(),COLUMN())))</formula>
    </cfRule>
  </conditionalFormatting>
  <conditionalFormatting sqref="AA24:AF24">
    <cfRule type="expression" dxfId="266" priority="267">
      <formula>INDIRECT(ADDRESS(ROW(),COLUMN()))=TRUNC(INDIRECT(ADDRESS(ROW(),COLUMN())))</formula>
    </cfRule>
  </conditionalFormatting>
  <conditionalFormatting sqref="AA23:AF23">
    <cfRule type="expression" dxfId="265" priority="266">
      <formula>INDIRECT(ADDRESS(ROW(),COLUMN()))=TRUNC(INDIRECT(ADDRESS(ROW(),COLUMN())))</formula>
    </cfRule>
  </conditionalFormatting>
  <conditionalFormatting sqref="AG24">
    <cfRule type="expression" dxfId="264" priority="265">
      <formula>INDIRECT(ADDRESS(ROW(),COLUMN()))=TRUNC(INDIRECT(ADDRESS(ROW(),COLUMN())))</formula>
    </cfRule>
  </conditionalFormatting>
  <conditionalFormatting sqref="AG23">
    <cfRule type="expression" dxfId="263" priority="264">
      <formula>INDIRECT(ADDRESS(ROW(),COLUMN()))=TRUNC(INDIRECT(ADDRESS(ROW(),COLUMN())))</formula>
    </cfRule>
  </conditionalFormatting>
  <conditionalFormatting sqref="AH24:AM24">
    <cfRule type="expression" dxfId="262" priority="263">
      <formula>INDIRECT(ADDRESS(ROW(),COLUMN()))=TRUNC(INDIRECT(ADDRESS(ROW(),COLUMN())))</formula>
    </cfRule>
  </conditionalFormatting>
  <conditionalFormatting sqref="AH23:AM23">
    <cfRule type="expression" dxfId="261" priority="262">
      <formula>INDIRECT(ADDRESS(ROW(),COLUMN()))=TRUNC(INDIRECT(ADDRESS(ROW(),COLUMN())))</formula>
    </cfRule>
  </conditionalFormatting>
  <conditionalFormatting sqref="AN24">
    <cfRule type="expression" dxfId="260" priority="261">
      <formula>INDIRECT(ADDRESS(ROW(),COLUMN()))=TRUNC(INDIRECT(ADDRESS(ROW(),COLUMN())))</formula>
    </cfRule>
  </conditionalFormatting>
  <conditionalFormatting sqref="AN23">
    <cfRule type="expression" dxfId="259" priority="260">
      <formula>INDIRECT(ADDRESS(ROW(),COLUMN()))=TRUNC(INDIRECT(ADDRESS(ROW(),COLUMN())))</formula>
    </cfRule>
  </conditionalFormatting>
  <conditionalFormatting sqref="AO24:AT24">
    <cfRule type="expression" dxfId="258" priority="259">
      <formula>INDIRECT(ADDRESS(ROW(),COLUMN()))=TRUNC(INDIRECT(ADDRESS(ROW(),COLUMN())))</formula>
    </cfRule>
  </conditionalFormatting>
  <conditionalFormatting sqref="AO23:AT23">
    <cfRule type="expression" dxfId="257" priority="258">
      <formula>INDIRECT(ADDRESS(ROW(),COLUMN()))=TRUNC(INDIRECT(ADDRESS(ROW(),COLUMN())))</formula>
    </cfRule>
  </conditionalFormatting>
  <conditionalFormatting sqref="AU24">
    <cfRule type="expression" dxfId="256" priority="257">
      <formula>INDIRECT(ADDRESS(ROW(),COLUMN()))=TRUNC(INDIRECT(ADDRESS(ROW(),COLUMN())))</formula>
    </cfRule>
  </conditionalFormatting>
  <conditionalFormatting sqref="AU23">
    <cfRule type="expression" dxfId="255" priority="256">
      <formula>INDIRECT(ADDRESS(ROW(),COLUMN()))=TRUNC(INDIRECT(ADDRESS(ROW(),COLUMN())))</formula>
    </cfRule>
  </conditionalFormatting>
  <conditionalFormatting sqref="AV24:AW24">
    <cfRule type="expression" dxfId="254" priority="255">
      <formula>INDIRECT(ADDRESS(ROW(),COLUMN()))=TRUNC(INDIRECT(ADDRESS(ROW(),COLUMN())))</formula>
    </cfRule>
  </conditionalFormatting>
  <conditionalFormatting sqref="AV23:AW23">
    <cfRule type="expression" dxfId="253" priority="254">
      <formula>INDIRECT(ADDRESS(ROW(),COLUMN()))=TRUNC(INDIRECT(ADDRESS(ROW(),COLUMN())))</formula>
    </cfRule>
  </conditionalFormatting>
  <conditionalFormatting sqref="S27">
    <cfRule type="expression" dxfId="252" priority="253">
      <formula>INDIRECT(ADDRESS(ROW(),COLUMN()))=TRUNC(INDIRECT(ADDRESS(ROW(),COLUMN())))</formula>
    </cfRule>
  </conditionalFormatting>
  <conditionalFormatting sqref="S26">
    <cfRule type="expression" dxfId="251" priority="252">
      <formula>INDIRECT(ADDRESS(ROW(),COLUMN()))=TRUNC(INDIRECT(ADDRESS(ROW(),COLUMN())))</formula>
    </cfRule>
  </conditionalFormatting>
  <conditionalFormatting sqref="T27:Y27">
    <cfRule type="expression" dxfId="250" priority="251">
      <formula>INDIRECT(ADDRESS(ROW(),COLUMN()))=TRUNC(INDIRECT(ADDRESS(ROW(),COLUMN())))</formula>
    </cfRule>
  </conditionalFormatting>
  <conditionalFormatting sqref="T26:Y26">
    <cfRule type="expression" dxfId="249" priority="250">
      <formula>INDIRECT(ADDRESS(ROW(),COLUMN()))=TRUNC(INDIRECT(ADDRESS(ROW(),COLUMN())))</formula>
    </cfRule>
  </conditionalFormatting>
  <conditionalFormatting sqref="AX26:BA27">
    <cfRule type="expression" dxfId="248" priority="249">
      <formula>INDIRECT(ADDRESS(ROW(),COLUMN()))=TRUNC(INDIRECT(ADDRESS(ROW(),COLUMN())))</formula>
    </cfRule>
  </conditionalFormatting>
  <conditionalFormatting sqref="Z27">
    <cfRule type="expression" dxfId="247" priority="248">
      <formula>INDIRECT(ADDRESS(ROW(),COLUMN()))=TRUNC(INDIRECT(ADDRESS(ROW(),COLUMN())))</formula>
    </cfRule>
  </conditionalFormatting>
  <conditionalFormatting sqref="Z26">
    <cfRule type="expression" dxfId="246" priority="247">
      <formula>INDIRECT(ADDRESS(ROW(),COLUMN()))=TRUNC(INDIRECT(ADDRESS(ROW(),COLUMN())))</formula>
    </cfRule>
  </conditionalFormatting>
  <conditionalFormatting sqref="AA27:AF27">
    <cfRule type="expression" dxfId="245" priority="246">
      <formula>INDIRECT(ADDRESS(ROW(),COLUMN()))=TRUNC(INDIRECT(ADDRESS(ROW(),COLUMN())))</formula>
    </cfRule>
  </conditionalFormatting>
  <conditionalFormatting sqref="AA26:AF26">
    <cfRule type="expression" dxfId="244" priority="245">
      <formula>INDIRECT(ADDRESS(ROW(),COLUMN()))=TRUNC(INDIRECT(ADDRESS(ROW(),COLUMN())))</formula>
    </cfRule>
  </conditionalFormatting>
  <conditionalFormatting sqref="AG27">
    <cfRule type="expression" dxfId="243" priority="244">
      <formula>INDIRECT(ADDRESS(ROW(),COLUMN()))=TRUNC(INDIRECT(ADDRESS(ROW(),COLUMN())))</formula>
    </cfRule>
  </conditionalFormatting>
  <conditionalFormatting sqref="AG26">
    <cfRule type="expression" dxfId="242" priority="243">
      <formula>INDIRECT(ADDRESS(ROW(),COLUMN()))=TRUNC(INDIRECT(ADDRESS(ROW(),COLUMN())))</formula>
    </cfRule>
  </conditionalFormatting>
  <conditionalFormatting sqref="AH27:AM27">
    <cfRule type="expression" dxfId="241" priority="242">
      <formula>INDIRECT(ADDRESS(ROW(),COLUMN()))=TRUNC(INDIRECT(ADDRESS(ROW(),COLUMN())))</formula>
    </cfRule>
  </conditionalFormatting>
  <conditionalFormatting sqref="AH26:AM26">
    <cfRule type="expression" dxfId="240" priority="241">
      <formula>INDIRECT(ADDRESS(ROW(),COLUMN()))=TRUNC(INDIRECT(ADDRESS(ROW(),COLUMN())))</formula>
    </cfRule>
  </conditionalFormatting>
  <conditionalFormatting sqref="AN27">
    <cfRule type="expression" dxfId="239" priority="240">
      <formula>INDIRECT(ADDRESS(ROW(),COLUMN()))=TRUNC(INDIRECT(ADDRESS(ROW(),COLUMN())))</formula>
    </cfRule>
  </conditionalFormatting>
  <conditionalFormatting sqref="AN26">
    <cfRule type="expression" dxfId="238" priority="239">
      <formula>INDIRECT(ADDRESS(ROW(),COLUMN()))=TRUNC(INDIRECT(ADDRESS(ROW(),COLUMN())))</formula>
    </cfRule>
  </conditionalFormatting>
  <conditionalFormatting sqref="AO27:AT27">
    <cfRule type="expression" dxfId="237" priority="238">
      <formula>INDIRECT(ADDRESS(ROW(),COLUMN()))=TRUNC(INDIRECT(ADDRESS(ROW(),COLUMN())))</formula>
    </cfRule>
  </conditionalFormatting>
  <conditionalFormatting sqref="AO26:AT26">
    <cfRule type="expression" dxfId="236" priority="237">
      <formula>INDIRECT(ADDRESS(ROW(),COLUMN()))=TRUNC(INDIRECT(ADDRESS(ROW(),COLUMN())))</formula>
    </cfRule>
  </conditionalFormatting>
  <conditionalFormatting sqref="AU27">
    <cfRule type="expression" dxfId="235" priority="236">
      <formula>INDIRECT(ADDRESS(ROW(),COLUMN()))=TRUNC(INDIRECT(ADDRESS(ROW(),COLUMN())))</formula>
    </cfRule>
  </conditionalFormatting>
  <conditionalFormatting sqref="AU26">
    <cfRule type="expression" dxfId="234" priority="235">
      <formula>INDIRECT(ADDRESS(ROW(),COLUMN()))=TRUNC(INDIRECT(ADDRESS(ROW(),COLUMN())))</formula>
    </cfRule>
  </conditionalFormatting>
  <conditionalFormatting sqref="AV27:AW27">
    <cfRule type="expression" dxfId="233" priority="234">
      <formula>INDIRECT(ADDRESS(ROW(),COLUMN()))=TRUNC(INDIRECT(ADDRESS(ROW(),COLUMN())))</formula>
    </cfRule>
  </conditionalFormatting>
  <conditionalFormatting sqref="AV26:AW26">
    <cfRule type="expression" dxfId="232" priority="233">
      <formula>INDIRECT(ADDRESS(ROW(),COLUMN()))=TRUNC(INDIRECT(ADDRESS(ROW(),COLUMN())))</formula>
    </cfRule>
  </conditionalFormatting>
  <conditionalFormatting sqref="S30">
    <cfRule type="expression" dxfId="231" priority="232">
      <formula>INDIRECT(ADDRESS(ROW(),COLUMN()))=TRUNC(INDIRECT(ADDRESS(ROW(),COLUMN())))</formula>
    </cfRule>
  </conditionalFormatting>
  <conditionalFormatting sqref="S29">
    <cfRule type="expression" dxfId="230" priority="231">
      <formula>INDIRECT(ADDRESS(ROW(),COLUMN()))=TRUNC(INDIRECT(ADDRESS(ROW(),COLUMN())))</formula>
    </cfRule>
  </conditionalFormatting>
  <conditionalFormatting sqref="T30:Y30">
    <cfRule type="expression" dxfId="229" priority="230">
      <formula>INDIRECT(ADDRESS(ROW(),COLUMN()))=TRUNC(INDIRECT(ADDRESS(ROW(),COLUMN())))</formula>
    </cfRule>
  </conditionalFormatting>
  <conditionalFormatting sqref="T29:Y29">
    <cfRule type="expression" dxfId="228" priority="229">
      <formula>INDIRECT(ADDRESS(ROW(),COLUMN()))=TRUNC(INDIRECT(ADDRESS(ROW(),COLUMN())))</formula>
    </cfRule>
  </conditionalFormatting>
  <conditionalFormatting sqref="AX29:BA30">
    <cfRule type="expression" dxfId="227" priority="228">
      <formula>INDIRECT(ADDRESS(ROW(),COLUMN()))=TRUNC(INDIRECT(ADDRESS(ROW(),COLUMN())))</formula>
    </cfRule>
  </conditionalFormatting>
  <conditionalFormatting sqref="Z30">
    <cfRule type="expression" dxfId="226" priority="227">
      <formula>INDIRECT(ADDRESS(ROW(),COLUMN()))=TRUNC(INDIRECT(ADDRESS(ROW(),COLUMN())))</formula>
    </cfRule>
  </conditionalFormatting>
  <conditionalFormatting sqref="Z29">
    <cfRule type="expression" dxfId="225" priority="226">
      <formula>INDIRECT(ADDRESS(ROW(),COLUMN()))=TRUNC(INDIRECT(ADDRESS(ROW(),COLUMN())))</formula>
    </cfRule>
  </conditionalFormatting>
  <conditionalFormatting sqref="AA30:AF30">
    <cfRule type="expression" dxfId="224" priority="225">
      <formula>INDIRECT(ADDRESS(ROW(),COLUMN()))=TRUNC(INDIRECT(ADDRESS(ROW(),COLUMN())))</formula>
    </cfRule>
  </conditionalFormatting>
  <conditionalFormatting sqref="AA29:AF29">
    <cfRule type="expression" dxfId="223" priority="224">
      <formula>INDIRECT(ADDRESS(ROW(),COLUMN()))=TRUNC(INDIRECT(ADDRESS(ROW(),COLUMN())))</formula>
    </cfRule>
  </conditionalFormatting>
  <conditionalFormatting sqref="AG30">
    <cfRule type="expression" dxfId="222" priority="223">
      <formula>INDIRECT(ADDRESS(ROW(),COLUMN()))=TRUNC(INDIRECT(ADDRESS(ROW(),COLUMN())))</formula>
    </cfRule>
  </conditionalFormatting>
  <conditionalFormatting sqref="AG29">
    <cfRule type="expression" dxfId="221" priority="222">
      <formula>INDIRECT(ADDRESS(ROW(),COLUMN()))=TRUNC(INDIRECT(ADDRESS(ROW(),COLUMN())))</formula>
    </cfRule>
  </conditionalFormatting>
  <conditionalFormatting sqref="AH30:AM30">
    <cfRule type="expression" dxfId="220" priority="221">
      <formula>INDIRECT(ADDRESS(ROW(),COLUMN()))=TRUNC(INDIRECT(ADDRESS(ROW(),COLUMN())))</formula>
    </cfRule>
  </conditionalFormatting>
  <conditionalFormatting sqref="AH29:AM29">
    <cfRule type="expression" dxfId="219" priority="220">
      <formula>INDIRECT(ADDRESS(ROW(),COLUMN()))=TRUNC(INDIRECT(ADDRESS(ROW(),COLUMN())))</formula>
    </cfRule>
  </conditionalFormatting>
  <conditionalFormatting sqref="AN30">
    <cfRule type="expression" dxfId="218" priority="219">
      <formula>INDIRECT(ADDRESS(ROW(),COLUMN()))=TRUNC(INDIRECT(ADDRESS(ROW(),COLUMN())))</formula>
    </cfRule>
  </conditionalFormatting>
  <conditionalFormatting sqref="AN29">
    <cfRule type="expression" dxfId="217" priority="218">
      <formula>INDIRECT(ADDRESS(ROW(),COLUMN()))=TRUNC(INDIRECT(ADDRESS(ROW(),COLUMN())))</formula>
    </cfRule>
  </conditionalFormatting>
  <conditionalFormatting sqref="AO30:AT30">
    <cfRule type="expression" dxfId="216" priority="217">
      <formula>INDIRECT(ADDRESS(ROW(),COLUMN()))=TRUNC(INDIRECT(ADDRESS(ROW(),COLUMN())))</formula>
    </cfRule>
  </conditionalFormatting>
  <conditionalFormatting sqref="AO29:AT29">
    <cfRule type="expression" dxfId="215" priority="216">
      <formula>INDIRECT(ADDRESS(ROW(),COLUMN()))=TRUNC(INDIRECT(ADDRESS(ROW(),COLUMN())))</formula>
    </cfRule>
  </conditionalFormatting>
  <conditionalFormatting sqref="AU30">
    <cfRule type="expression" dxfId="214" priority="215">
      <formula>INDIRECT(ADDRESS(ROW(),COLUMN()))=TRUNC(INDIRECT(ADDRESS(ROW(),COLUMN())))</formula>
    </cfRule>
  </conditionalFormatting>
  <conditionalFormatting sqref="AU29">
    <cfRule type="expression" dxfId="213" priority="214">
      <formula>INDIRECT(ADDRESS(ROW(),COLUMN()))=TRUNC(INDIRECT(ADDRESS(ROW(),COLUMN())))</formula>
    </cfRule>
  </conditionalFormatting>
  <conditionalFormatting sqref="AV30:AW30">
    <cfRule type="expression" dxfId="212" priority="213">
      <formula>INDIRECT(ADDRESS(ROW(),COLUMN()))=TRUNC(INDIRECT(ADDRESS(ROW(),COLUMN())))</formula>
    </cfRule>
  </conditionalFormatting>
  <conditionalFormatting sqref="AV29:AW29">
    <cfRule type="expression" dxfId="211" priority="212">
      <formula>INDIRECT(ADDRESS(ROW(),COLUMN()))=TRUNC(INDIRECT(ADDRESS(ROW(),COLUMN())))</formula>
    </cfRule>
  </conditionalFormatting>
  <conditionalFormatting sqref="S33">
    <cfRule type="expression" dxfId="210" priority="211">
      <formula>INDIRECT(ADDRESS(ROW(),COLUMN()))=TRUNC(INDIRECT(ADDRESS(ROW(),COLUMN())))</formula>
    </cfRule>
  </conditionalFormatting>
  <conditionalFormatting sqref="S32">
    <cfRule type="expression" dxfId="209" priority="210">
      <formula>INDIRECT(ADDRESS(ROW(),COLUMN()))=TRUNC(INDIRECT(ADDRESS(ROW(),COLUMN())))</formula>
    </cfRule>
  </conditionalFormatting>
  <conditionalFormatting sqref="T33:Y33">
    <cfRule type="expression" dxfId="208" priority="209">
      <formula>INDIRECT(ADDRESS(ROW(),COLUMN()))=TRUNC(INDIRECT(ADDRESS(ROW(),COLUMN())))</formula>
    </cfRule>
  </conditionalFormatting>
  <conditionalFormatting sqref="T32:Y32">
    <cfRule type="expression" dxfId="207" priority="208">
      <formula>INDIRECT(ADDRESS(ROW(),COLUMN()))=TRUNC(INDIRECT(ADDRESS(ROW(),COLUMN())))</formula>
    </cfRule>
  </conditionalFormatting>
  <conditionalFormatting sqref="AX32:BA33">
    <cfRule type="expression" dxfId="206" priority="207">
      <formula>INDIRECT(ADDRESS(ROW(),COLUMN()))=TRUNC(INDIRECT(ADDRESS(ROW(),COLUMN())))</formula>
    </cfRule>
  </conditionalFormatting>
  <conditionalFormatting sqref="Z33">
    <cfRule type="expression" dxfId="205" priority="206">
      <formula>INDIRECT(ADDRESS(ROW(),COLUMN()))=TRUNC(INDIRECT(ADDRESS(ROW(),COLUMN())))</formula>
    </cfRule>
  </conditionalFormatting>
  <conditionalFormatting sqref="Z32">
    <cfRule type="expression" dxfId="204" priority="205">
      <formula>INDIRECT(ADDRESS(ROW(),COLUMN()))=TRUNC(INDIRECT(ADDRESS(ROW(),COLUMN())))</formula>
    </cfRule>
  </conditionalFormatting>
  <conditionalFormatting sqref="AA33:AF33">
    <cfRule type="expression" dxfId="203" priority="204">
      <formula>INDIRECT(ADDRESS(ROW(),COLUMN()))=TRUNC(INDIRECT(ADDRESS(ROW(),COLUMN())))</formula>
    </cfRule>
  </conditionalFormatting>
  <conditionalFormatting sqref="AA32:AF32">
    <cfRule type="expression" dxfId="202" priority="203">
      <formula>INDIRECT(ADDRESS(ROW(),COLUMN()))=TRUNC(INDIRECT(ADDRESS(ROW(),COLUMN())))</formula>
    </cfRule>
  </conditionalFormatting>
  <conditionalFormatting sqref="AG33">
    <cfRule type="expression" dxfId="201" priority="202">
      <formula>INDIRECT(ADDRESS(ROW(),COLUMN()))=TRUNC(INDIRECT(ADDRESS(ROW(),COLUMN())))</formula>
    </cfRule>
  </conditionalFormatting>
  <conditionalFormatting sqref="AG32">
    <cfRule type="expression" dxfId="200" priority="201">
      <formula>INDIRECT(ADDRESS(ROW(),COLUMN()))=TRUNC(INDIRECT(ADDRESS(ROW(),COLUMN())))</formula>
    </cfRule>
  </conditionalFormatting>
  <conditionalFormatting sqref="AH33:AM33">
    <cfRule type="expression" dxfId="199" priority="200">
      <formula>INDIRECT(ADDRESS(ROW(),COLUMN()))=TRUNC(INDIRECT(ADDRESS(ROW(),COLUMN())))</formula>
    </cfRule>
  </conditionalFormatting>
  <conditionalFormatting sqref="AH32:AM32">
    <cfRule type="expression" dxfId="198" priority="199">
      <formula>INDIRECT(ADDRESS(ROW(),COLUMN()))=TRUNC(INDIRECT(ADDRESS(ROW(),COLUMN())))</formula>
    </cfRule>
  </conditionalFormatting>
  <conditionalFormatting sqref="AN33">
    <cfRule type="expression" dxfId="197" priority="198">
      <formula>INDIRECT(ADDRESS(ROW(),COLUMN()))=TRUNC(INDIRECT(ADDRESS(ROW(),COLUMN())))</formula>
    </cfRule>
  </conditionalFormatting>
  <conditionalFormatting sqref="AN32">
    <cfRule type="expression" dxfId="196" priority="197">
      <formula>INDIRECT(ADDRESS(ROW(),COLUMN()))=TRUNC(INDIRECT(ADDRESS(ROW(),COLUMN())))</formula>
    </cfRule>
  </conditionalFormatting>
  <conditionalFormatting sqref="AO33:AT33">
    <cfRule type="expression" dxfId="195" priority="196">
      <formula>INDIRECT(ADDRESS(ROW(),COLUMN()))=TRUNC(INDIRECT(ADDRESS(ROW(),COLUMN())))</formula>
    </cfRule>
  </conditionalFormatting>
  <conditionalFormatting sqref="AO32:AT32">
    <cfRule type="expression" dxfId="194" priority="195">
      <formula>INDIRECT(ADDRESS(ROW(),COLUMN()))=TRUNC(INDIRECT(ADDRESS(ROW(),COLUMN())))</formula>
    </cfRule>
  </conditionalFormatting>
  <conditionalFormatting sqref="AU33">
    <cfRule type="expression" dxfId="193" priority="194">
      <formula>INDIRECT(ADDRESS(ROW(),COLUMN()))=TRUNC(INDIRECT(ADDRESS(ROW(),COLUMN())))</formula>
    </cfRule>
  </conditionalFormatting>
  <conditionalFormatting sqref="AU32">
    <cfRule type="expression" dxfId="192" priority="193">
      <formula>INDIRECT(ADDRESS(ROW(),COLUMN()))=TRUNC(INDIRECT(ADDRESS(ROW(),COLUMN())))</formula>
    </cfRule>
  </conditionalFormatting>
  <conditionalFormatting sqref="AV33:AW33">
    <cfRule type="expression" dxfId="191" priority="192">
      <formula>INDIRECT(ADDRESS(ROW(),COLUMN()))=TRUNC(INDIRECT(ADDRESS(ROW(),COLUMN())))</formula>
    </cfRule>
  </conditionalFormatting>
  <conditionalFormatting sqref="AV32:AW32">
    <cfRule type="expression" dxfId="190" priority="191">
      <formula>INDIRECT(ADDRESS(ROW(),COLUMN()))=TRUNC(INDIRECT(ADDRESS(ROW(),COLUMN())))</formula>
    </cfRule>
  </conditionalFormatting>
  <conditionalFormatting sqref="S36">
    <cfRule type="expression" dxfId="189" priority="190">
      <formula>INDIRECT(ADDRESS(ROW(),COLUMN()))=TRUNC(INDIRECT(ADDRESS(ROW(),COLUMN())))</formula>
    </cfRule>
  </conditionalFormatting>
  <conditionalFormatting sqref="S35">
    <cfRule type="expression" dxfId="188" priority="189">
      <formula>INDIRECT(ADDRESS(ROW(),COLUMN()))=TRUNC(INDIRECT(ADDRESS(ROW(),COLUMN())))</formula>
    </cfRule>
  </conditionalFormatting>
  <conditionalFormatting sqref="T36:Y36">
    <cfRule type="expression" dxfId="187" priority="188">
      <formula>INDIRECT(ADDRESS(ROW(),COLUMN()))=TRUNC(INDIRECT(ADDRESS(ROW(),COLUMN())))</formula>
    </cfRule>
  </conditionalFormatting>
  <conditionalFormatting sqref="T35:Y35">
    <cfRule type="expression" dxfId="186" priority="187">
      <formula>INDIRECT(ADDRESS(ROW(),COLUMN()))=TRUNC(INDIRECT(ADDRESS(ROW(),COLUMN())))</formula>
    </cfRule>
  </conditionalFormatting>
  <conditionalFormatting sqref="AX35:BA36">
    <cfRule type="expression" dxfId="185" priority="186">
      <formula>INDIRECT(ADDRESS(ROW(),COLUMN()))=TRUNC(INDIRECT(ADDRESS(ROW(),COLUMN())))</formula>
    </cfRule>
  </conditionalFormatting>
  <conditionalFormatting sqref="Z36">
    <cfRule type="expression" dxfId="184" priority="185">
      <formula>INDIRECT(ADDRESS(ROW(),COLUMN()))=TRUNC(INDIRECT(ADDRESS(ROW(),COLUMN())))</formula>
    </cfRule>
  </conditionalFormatting>
  <conditionalFormatting sqref="Z35">
    <cfRule type="expression" dxfId="183" priority="184">
      <formula>INDIRECT(ADDRESS(ROW(),COLUMN()))=TRUNC(INDIRECT(ADDRESS(ROW(),COLUMN())))</formula>
    </cfRule>
  </conditionalFormatting>
  <conditionalFormatting sqref="AA36:AF36">
    <cfRule type="expression" dxfId="182" priority="183">
      <formula>INDIRECT(ADDRESS(ROW(),COLUMN()))=TRUNC(INDIRECT(ADDRESS(ROW(),COLUMN())))</formula>
    </cfRule>
  </conditionalFormatting>
  <conditionalFormatting sqref="AA35:AF35">
    <cfRule type="expression" dxfId="181" priority="182">
      <formula>INDIRECT(ADDRESS(ROW(),COLUMN()))=TRUNC(INDIRECT(ADDRESS(ROW(),COLUMN())))</formula>
    </cfRule>
  </conditionalFormatting>
  <conditionalFormatting sqref="AG36">
    <cfRule type="expression" dxfId="180" priority="181">
      <formula>INDIRECT(ADDRESS(ROW(),COLUMN()))=TRUNC(INDIRECT(ADDRESS(ROW(),COLUMN())))</formula>
    </cfRule>
  </conditionalFormatting>
  <conditionalFormatting sqref="AG35">
    <cfRule type="expression" dxfId="179" priority="180">
      <formula>INDIRECT(ADDRESS(ROW(),COLUMN()))=TRUNC(INDIRECT(ADDRESS(ROW(),COLUMN())))</formula>
    </cfRule>
  </conditionalFormatting>
  <conditionalFormatting sqref="AH36:AM36">
    <cfRule type="expression" dxfId="178" priority="179">
      <formula>INDIRECT(ADDRESS(ROW(),COLUMN()))=TRUNC(INDIRECT(ADDRESS(ROW(),COLUMN())))</formula>
    </cfRule>
  </conditionalFormatting>
  <conditionalFormatting sqref="AH35:AM35">
    <cfRule type="expression" dxfId="177" priority="178">
      <formula>INDIRECT(ADDRESS(ROW(),COLUMN()))=TRUNC(INDIRECT(ADDRESS(ROW(),COLUMN())))</formula>
    </cfRule>
  </conditionalFormatting>
  <conditionalFormatting sqref="AN36">
    <cfRule type="expression" dxfId="176" priority="177">
      <formula>INDIRECT(ADDRESS(ROW(),COLUMN()))=TRUNC(INDIRECT(ADDRESS(ROW(),COLUMN())))</formula>
    </cfRule>
  </conditionalFormatting>
  <conditionalFormatting sqref="AN35">
    <cfRule type="expression" dxfId="175" priority="176">
      <formula>INDIRECT(ADDRESS(ROW(),COLUMN()))=TRUNC(INDIRECT(ADDRESS(ROW(),COLUMN())))</formula>
    </cfRule>
  </conditionalFormatting>
  <conditionalFormatting sqref="AO36:AT36">
    <cfRule type="expression" dxfId="174" priority="175">
      <formula>INDIRECT(ADDRESS(ROW(),COLUMN()))=TRUNC(INDIRECT(ADDRESS(ROW(),COLUMN())))</formula>
    </cfRule>
  </conditionalFormatting>
  <conditionalFormatting sqref="AO35:AT35">
    <cfRule type="expression" dxfId="173" priority="174">
      <formula>INDIRECT(ADDRESS(ROW(),COLUMN()))=TRUNC(INDIRECT(ADDRESS(ROW(),COLUMN())))</formula>
    </cfRule>
  </conditionalFormatting>
  <conditionalFormatting sqref="AU36">
    <cfRule type="expression" dxfId="172" priority="173">
      <formula>INDIRECT(ADDRESS(ROW(),COLUMN()))=TRUNC(INDIRECT(ADDRESS(ROW(),COLUMN())))</formula>
    </cfRule>
  </conditionalFormatting>
  <conditionalFormatting sqref="AU35">
    <cfRule type="expression" dxfId="171" priority="172">
      <formula>INDIRECT(ADDRESS(ROW(),COLUMN()))=TRUNC(INDIRECT(ADDRESS(ROW(),COLUMN())))</formula>
    </cfRule>
  </conditionalFormatting>
  <conditionalFormatting sqref="AV36:AW36">
    <cfRule type="expression" dxfId="170" priority="171">
      <formula>INDIRECT(ADDRESS(ROW(),COLUMN()))=TRUNC(INDIRECT(ADDRESS(ROW(),COLUMN())))</formula>
    </cfRule>
  </conditionalFormatting>
  <conditionalFormatting sqref="AV35:AW35">
    <cfRule type="expression" dxfId="169" priority="170">
      <formula>INDIRECT(ADDRESS(ROW(),COLUMN()))=TRUNC(INDIRECT(ADDRESS(ROW(),COLUMN())))</formula>
    </cfRule>
  </conditionalFormatting>
  <conditionalFormatting sqref="S39">
    <cfRule type="expression" dxfId="168" priority="169">
      <formula>INDIRECT(ADDRESS(ROW(),COLUMN()))=TRUNC(INDIRECT(ADDRESS(ROW(),COLUMN())))</formula>
    </cfRule>
  </conditionalFormatting>
  <conditionalFormatting sqref="S38">
    <cfRule type="expression" dxfId="167" priority="168">
      <formula>INDIRECT(ADDRESS(ROW(),COLUMN()))=TRUNC(INDIRECT(ADDRESS(ROW(),COLUMN())))</formula>
    </cfRule>
  </conditionalFormatting>
  <conditionalFormatting sqref="T39:Y39">
    <cfRule type="expression" dxfId="166" priority="167">
      <formula>INDIRECT(ADDRESS(ROW(),COLUMN()))=TRUNC(INDIRECT(ADDRESS(ROW(),COLUMN())))</formula>
    </cfRule>
  </conditionalFormatting>
  <conditionalFormatting sqref="T38:Y38">
    <cfRule type="expression" dxfId="165" priority="166">
      <formula>INDIRECT(ADDRESS(ROW(),COLUMN()))=TRUNC(INDIRECT(ADDRESS(ROW(),COLUMN())))</formula>
    </cfRule>
  </conditionalFormatting>
  <conditionalFormatting sqref="AX38:BA39">
    <cfRule type="expression" dxfId="164" priority="165">
      <formula>INDIRECT(ADDRESS(ROW(),COLUMN()))=TRUNC(INDIRECT(ADDRESS(ROW(),COLUMN())))</formula>
    </cfRule>
  </conditionalFormatting>
  <conditionalFormatting sqref="Z39">
    <cfRule type="expression" dxfId="163" priority="164">
      <formula>INDIRECT(ADDRESS(ROW(),COLUMN()))=TRUNC(INDIRECT(ADDRESS(ROW(),COLUMN())))</formula>
    </cfRule>
  </conditionalFormatting>
  <conditionalFormatting sqref="Z38">
    <cfRule type="expression" dxfId="162" priority="163">
      <formula>INDIRECT(ADDRESS(ROW(),COLUMN()))=TRUNC(INDIRECT(ADDRESS(ROW(),COLUMN())))</formula>
    </cfRule>
  </conditionalFormatting>
  <conditionalFormatting sqref="AA39:AF39">
    <cfRule type="expression" dxfId="161" priority="162">
      <formula>INDIRECT(ADDRESS(ROW(),COLUMN()))=TRUNC(INDIRECT(ADDRESS(ROW(),COLUMN())))</formula>
    </cfRule>
  </conditionalFormatting>
  <conditionalFormatting sqref="AA38:AF38">
    <cfRule type="expression" dxfId="160" priority="161">
      <formula>INDIRECT(ADDRESS(ROW(),COLUMN()))=TRUNC(INDIRECT(ADDRESS(ROW(),COLUMN())))</formula>
    </cfRule>
  </conditionalFormatting>
  <conditionalFormatting sqref="AG39">
    <cfRule type="expression" dxfId="159" priority="160">
      <formula>INDIRECT(ADDRESS(ROW(),COLUMN()))=TRUNC(INDIRECT(ADDRESS(ROW(),COLUMN())))</formula>
    </cfRule>
  </conditionalFormatting>
  <conditionalFormatting sqref="AG38">
    <cfRule type="expression" dxfId="158" priority="159">
      <formula>INDIRECT(ADDRESS(ROW(),COLUMN()))=TRUNC(INDIRECT(ADDRESS(ROW(),COLUMN())))</formula>
    </cfRule>
  </conditionalFormatting>
  <conditionalFormatting sqref="AH39:AM39">
    <cfRule type="expression" dxfId="157" priority="158">
      <formula>INDIRECT(ADDRESS(ROW(),COLUMN()))=TRUNC(INDIRECT(ADDRESS(ROW(),COLUMN())))</formula>
    </cfRule>
  </conditionalFormatting>
  <conditionalFormatting sqref="AH38:AM38">
    <cfRule type="expression" dxfId="156" priority="157">
      <formula>INDIRECT(ADDRESS(ROW(),COLUMN()))=TRUNC(INDIRECT(ADDRESS(ROW(),COLUMN())))</formula>
    </cfRule>
  </conditionalFormatting>
  <conditionalFormatting sqref="AN39">
    <cfRule type="expression" dxfId="155" priority="156">
      <formula>INDIRECT(ADDRESS(ROW(),COLUMN()))=TRUNC(INDIRECT(ADDRESS(ROW(),COLUMN())))</formula>
    </cfRule>
  </conditionalFormatting>
  <conditionalFormatting sqref="AN38">
    <cfRule type="expression" dxfId="154" priority="155">
      <formula>INDIRECT(ADDRESS(ROW(),COLUMN()))=TRUNC(INDIRECT(ADDRESS(ROW(),COLUMN())))</formula>
    </cfRule>
  </conditionalFormatting>
  <conditionalFormatting sqref="AO39:AT39">
    <cfRule type="expression" dxfId="153" priority="154">
      <formula>INDIRECT(ADDRESS(ROW(),COLUMN()))=TRUNC(INDIRECT(ADDRESS(ROW(),COLUMN())))</formula>
    </cfRule>
  </conditionalFormatting>
  <conditionalFormatting sqref="AO38:AT38">
    <cfRule type="expression" dxfId="152" priority="153">
      <formula>INDIRECT(ADDRESS(ROW(),COLUMN()))=TRUNC(INDIRECT(ADDRESS(ROW(),COLUMN())))</formula>
    </cfRule>
  </conditionalFormatting>
  <conditionalFormatting sqref="AU39">
    <cfRule type="expression" dxfId="151" priority="152">
      <formula>INDIRECT(ADDRESS(ROW(),COLUMN()))=TRUNC(INDIRECT(ADDRESS(ROW(),COLUMN())))</formula>
    </cfRule>
  </conditionalFormatting>
  <conditionalFormatting sqref="AU38">
    <cfRule type="expression" dxfId="150" priority="151">
      <formula>INDIRECT(ADDRESS(ROW(),COLUMN()))=TRUNC(INDIRECT(ADDRESS(ROW(),COLUMN())))</formula>
    </cfRule>
  </conditionalFormatting>
  <conditionalFormatting sqref="AV39:AW39">
    <cfRule type="expression" dxfId="149" priority="150">
      <formula>INDIRECT(ADDRESS(ROW(),COLUMN()))=TRUNC(INDIRECT(ADDRESS(ROW(),COLUMN())))</formula>
    </cfRule>
  </conditionalFormatting>
  <conditionalFormatting sqref="AV38:AW38">
    <cfRule type="expression" dxfId="148" priority="149">
      <formula>INDIRECT(ADDRESS(ROW(),COLUMN()))=TRUNC(INDIRECT(ADDRESS(ROW(),COLUMN())))</formula>
    </cfRule>
  </conditionalFormatting>
  <conditionalFormatting sqref="S42">
    <cfRule type="expression" dxfId="147" priority="148">
      <formula>INDIRECT(ADDRESS(ROW(),COLUMN()))=TRUNC(INDIRECT(ADDRESS(ROW(),COLUMN())))</formula>
    </cfRule>
  </conditionalFormatting>
  <conditionalFormatting sqref="S41">
    <cfRule type="expression" dxfId="146" priority="147">
      <formula>INDIRECT(ADDRESS(ROW(),COLUMN()))=TRUNC(INDIRECT(ADDRESS(ROW(),COLUMN())))</formula>
    </cfRule>
  </conditionalFormatting>
  <conditionalFormatting sqref="T42:Y42">
    <cfRule type="expression" dxfId="145" priority="146">
      <formula>INDIRECT(ADDRESS(ROW(),COLUMN()))=TRUNC(INDIRECT(ADDRESS(ROW(),COLUMN())))</formula>
    </cfRule>
  </conditionalFormatting>
  <conditionalFormatting sqref="T41:Y41">
    <cfRule type="expression" dxfId="144" priority="145">
      <formula>INDIRECT(ADDRESS(ROW(),COLUMN()))=TRUNC(INDIRECT(ADDRESS(ROW(),COLUMN())))</formula>
    </cfRule>
  </conditionalFormatting>
  <conditionalFormatting sqref="AX41:BA42">
    <cfRule type="expression" dxfId="143" priority="144">
      <formula>INDIRECT(ADDRESS(ROW(),COLUMN()))=TRUNC(INDIRECT(ADDRESS(ROW(),COLUMN())))</formula>
    </cfRule>
  </conditionalFormatting>
  <conditionalFormatting sqref="Z42">
    <cfRule type="expression" dxfId="142" priority="143">
      <formula>INDIRECT(ADDRESS(ROW(),COLUMN()))=TRUNC(INDIRECT(ADDRESS(ROW(),COLUMN())))</formula>
    </cfRule>
  </conditionalFormatting>
  <conditionalFormatting sqref="Z41">
    <cfRule type="expression" dxfId="141" priority="142">
      <formula>INDIRECT(ADDRESS(ROW(),COLUMN()))=TRUNC(INDIRECT(ADDRESS(ROW(),COLUMN())))</formula>
    </cfRule>
  </conditionalFormatting>
  <conditionalFormatting sqref="AA42:AF42">
    <cfRule type="expression" dxfId="140" priority="141">
      <formula>INDIRECT(ADDRESS(ROW(),COLUMN()))=TRUNC(INDIRECT(ADDRESS(ROW(),COLUMN())))</formula>
    </cfRule>
  </conditionalFormatting>
  <conditionalFormatting sqref="AA41:AF41">
    <cfRule type="expression" dxfId="139" priority="140">
      <formula>INDIRECT(ADDRESS(ROW(),COLUMN()))=TRUNC(INDIRECT(ADDRESS(ROW(),COLUMN())))</formula>
    </cfRule>
  </conditionalFormatting>
  <conditionalFormatting sqref="AG42">
    <cfRule type="expression" dxfId="138" priority="139">
      <formula>INDIRECT(ADDRESS(ROW(),COLUMN()))=TRUNC(INDIRECT(ADDRESS(ROW(),COLUMN())))</formula>
    </cfRule>
  </conditionalFormatting>
  <conditionalFormatting sqref="AG41">
    <cfRule type="expression" dxfId="137" priority="138">
      <formula>INDIRECT(ADDRESS(ROW(),COLUMN()))=TRUNC(INDIRECT(ADDRESS(ROW(),COLUMN())))</formula>
    </cfRule>
  </conditionalFormatting>
  <conditionalFormatting sqref="AH42:AM42">
    <cfRule type="expression" dxfId="136" priority="137">
      <formula>INDIRECT(ADDRESS(ROW(),COLUMN()))=TRUNC(INDIRECT(ADDRESS(ROW(),COLUMN())))</formula>
    </cfRule>
  </conditionalFormatting>
  <conditionalFormatting sqref="AH41:AM41">
    <cfRule type="expression" dxfId="135" priority="136">
      <formula>INDIRECT(ADDRESS(ROW(),COLUMN()))=TRUNC(INDIRECT(ADDRESS(ROW(),COLUMN())))</formula>
    </cfRule>
  </conditionalFormatting>
  <conditionalFormatting sqref="AN42">
    <cfRule type="expression" dxfId="134" priority="135">
      <formula>INDIRECT(ADDRESS(ROW(),COLUMN()))=TRUNC(INDIRECT(ADDRESS(ROW(),COLUMN())))</formula>
    </cfRule>
  </conditionalFormatting>
  <conditionalFormatting sqref="AN41">
    <cfRule type="expression" dxfId="133" priority="134">
      <formula>INDIRECT(ADDRESS(ROW(),COLUMN()))=TRUNC(INDIRECT(ADDRESS(ROW(),COLUMN())))</formula>
    </cfRule>
  </conditionalFormatting>
  <conditionalFormatting sqref="AO42:AT42">
    <cfRule type="expression" dxfId="132" priority="133">
      <formula>INDIRECT(ADDRESS(ROW(),COLUMN()))=TRUNC(INDIRECT(ADDRESS(ROW(),COLUMN())))</formula>
    </cfRule>
  </conditionalFormatting>
  <conditionalFormatting sqref="AO41:AT41">
    <cfRule type="expression" dxfId="131" priority="132">
      <formula>INDIRECT(ADDRESS(ROW(),COLUMN()))=TRUNC(INDIRECT(ADDRESS(ROW(),COLUMN())))</formula>
    </cfRule>
  </conditionalFormatting>
  <conditionalFormatting sqref="AU42">
    <cfRule type="expression" dxfId="130" priority="131">
      <formula>INDIRECT(ADDRESS(ROW(),COLUMN()))=TRUNC(INDIRECT(ADDRESS(ROW(),COLUMN())))</formula>
    </cfRule>
  </conditionalFormatting>
  <conditionalFormatting sqref="AU41">
    <cfRule type="expression" dxfId="129" priority="130">
      <formula>INDIRECT(ADDRESS(ROW(),COLUMN()))=TRUNC(INDIRECT(ADDRESS(ROW(),COLUMN())))</formula>
    </cfRule>
  </conditionalFormatting>
  <conditionalFormatting sqref="AV42:AW42">
    <cfRule type="expression" dxfId="128" priority="129">
      <formula>INDIRECT(ADDRESS(ROW(),COLUMN()))=TRUNC(INDIRECT(ADDRESS(ROW(),COLUMN())))</formula>
    </cfRule>
  </conditionalFormatting>
  <conditionalFormatting sqref="AV41:AW41">
    <cfRule type="expression" dxfId="127" priority="128">
      <formula>INDIRECT(ADDRESS(ROW(),COLUMN()))=TRUNC(INDIRECT(ADDRESS(ROW(),COLUMN())))</formula>
    </cfRule>
  </conditionalFormatting>
  <conditionalFormatting sqref="S45">
    <cfRule type="expression" dxfId="126" priority="127">
      <formula>INDIRECT(ADDRESS(ROW(),COLUMN()))=TRUNC(INDIRECT(ADDRESS(ROW(),COLUMN())))</formula>
    </cfRule>
  </conditionalFormatting>
  <conditionalFormatting sqref="S44">
    <cfRule type="expression" dxfId="125" priority="126">
      <formula>INDIRECT(ADDRESS(ROW(),COLUMN()))=TRUNC(INDIRECT(ADDRESS(ROW(),COLUMN())))</formula>
    </cfRule>
  </conditionalFormatting>
  <conditionalFormatting sqref="T45:Y45">
    <cfRule type="expression" dxfId="124" priority="125">
      <formula>INDIRECT(ADDRESS(ROW(),COLUMN()))=TRUNC(INDIRECT(ADDRESS(ROW(),COLUMN())))</formula>
    </cfRule>
  </conditionalFormatting>
  <conditionalFormatting sqref="T44:Y44">
    <cfRule type="expression" dxfId="123" priority="124">
      <formula>INDIRECT(ADDRESS(ROW(),COLUMN()))=TRUNC(INDIRECT(ADDRESS(ROW(),COLUMN())))</formula>
    </cfRule>
  </conditionalFormatting>
  <conditionalFormatting sqref="AX44:BA45">
    <cfRule type="expression" dxfId="122" priority="123">
      <formula>INDIRECT(ADDRESS(ROW(),COLUMN()))=TRUNC(INDIRECT(ADDRESS(ROW(),COLUMN())))</formula>
    </cfRule>
  </conditionalFormatting>
  <conditionalFormatting sqref="Z45">
    <cfRule type="expression" dxfId="121" priority="122">
      <formula>INDIRECT(ADDRESS(ROW(),COLUMN()))=TRUNC(INDIRECT(ADDRESS(ROW(),COLUMN())))</formula>
    </cfRule>
  </conditionalFormatting>
  <conditionalFormatting sqref="Z44">
    <cfRule type="expression" dxfId="120" priority="121">
      <formula>INDIRECT(ADDRESS(ROW(),COLUMN()))=TRUNC(INDIRECT(ADDRESS(ROW(),COLUMN())))</formula>
    </cfRule>
  </conditionalFormatting>
  <conditionalFormatting sqref="AA45:AF45">
    <cfRule type="expression" dxfId="119" priority="120">
      <formula>INDIRECT(ADDRESS(ROW(),COLUMN()))=TRUNC(INDIRECT(ADDRESS(ROW(),COLUMN())))</formula>
    </cfRule>
  </conditionalFormatting>
  <conditionalFormatting sqref="AA44:AF44">
    <cfRule type="expression" dxfId="118" priority="119">
      <formula>INDIRECT(ADDRESS(ROW(),COLUMN()))=TRUNC(INDIRECT(ADDRESS(ROW(),COLUMN())))</formula>
    </cfRule>
  </conditionalFormatting>
  <conditionalFormatting sqref="AG45">
    <cfRule type="expression" dxfId="117" priority="118">
      <formula>INDIRECT(ADDRESS(ROW(),COLUMN()))=TRUNC(INDIRECT(ADDRESS(ROW(),COLUMN())))</formula>
    </cfRule>
  </conditionalFormatting>
  <conditionalFormatting sqref="AG44">
    <cfRule type="expression" dxfId="116" priority="117">
      <formula>INDIRECT(ADDRESS(ROW(),COLUMN()))=TRUNC(INDIRECT(ADDRESS(ROW(),COLUMN())))</formula>
    </cfRule>
  </conditionalFormatting>
  <conditionalFormatting sqref="AH45:AM45">
    <cfRule type="expression" dxfId="115" priority="116">
      <formula>INDIRECT(ADDRESS(ROW(),COLUMN()))=TRUNC(INDIRECT(ADDRESS(ROW(),COLUMN())))</formula>
    </cfRule>
  </conditionalFormatting>
  <conditionalFormatting sqref="AH44:AM44">
    <cfRule type="expression" dxfId="114" priority="115">
      <formula>INDIRECT(ADDRESS(ROW(),COLUMN()))=TRUNC(INDIRECT(ADDRESS(ROW(),COLUMN())))</formula>
    </cfRule>
  </conditionalFormatting>
  <conditionalFormatting sqref="AN45">
    <cfRule type="expression" dxfId="113" priority="114">
      <formula>INDIRECT(ADDRESS(ROW(),COLUMN()))=TRUNC(INDIRECT(ADDRESS(ROW(),COLUMN())))</formula>
    </cfRule>
  </conditionalFormatting>
  <conditionalFormatting sqref="AN44">
    <cfRule type="expression" dxfId="112" priority="113">
      <formula>INDIRECT(ADDRESS(ROW(),COLUMN()))=TRUNC(INDIRECT(ADDRESS(ROW(),COLUMN())))</formula>
    </cfRule>
  </conditionalFormatting>
  <conditionalFormatting sqref="AO45:AT45">
    <cfRule type="expression" dxfId="111" priority="112">
      <formula>INDIRECT(ADDRESS(ROW(),COLUMN()))=TRUNC(INDIRECT(ADDRESS(ROW(),COLUMN())))</formula>
    </cfRule>
  </conditionalFormatting>
  <conditionalFormatting sqref="AO44:AT44">
    <cfRule type="expression" dxfId="110" priority="111">
      <formula>INDIRECT(ADDRESS(ROW(),COLUMN()))=TRUNC(INDIRECT(ADDRESS(ROW(),COLUMN())))</formula>
    </cfRule>
  </conditionalFormatting>
  <conditionalFormatting sqref="AU45">
    <cfRule type="expression" dxfId="109" priority="110">
      <formula>INDIRECT(ADDRESS(ROW(),COLUMN()))=TRUNC(INDIRECT(ADDRESS(ROW(),COLUMN())))</formula>
    </cfRule>
  </conditionalFormatting>
  <conditionalFormatting sqref="AU44">
    <cfRule type="expression" dxfId="108" priority="109">
      <formula>INDIRECT(ADDRESS(ROW(),COLUMN()))=TRUNC(INDIRECT(ADDRESS(ROW(),COLUMN())))</formula>
    </cfRule>
  </conditionalFormatting>
  <conditionalFormatting sqref="AV45:AW45">
    <cfRule type="expression" dxfId="107" priority="108">
      <formula>INDIRECT(ADDRESS(ROW(),COLUMN()))=TRUNC(INDIRECT(ADDRESS(ROW(),COLUMN())))</formula>
    </cfRule>
  </conditionalFormatting>
  <conditionalFormatting sqref="AV44:AW44">
    <cfRule type="expression" dxfId="106" priority="107">
      <formula>INDIRECT(ADDRESS(ROW(),COLUMN()))=TRUNC(INDIRECT(ADDRESS(ROW(),COLUMN())))</formula>
    </cfRule>
  </conditionalFormatting>
  <conditionalFormatting sqref="S48">
    <cfRule type="expression" dxfId="105" priority="106">
      <formula>INDIRECT(ADDRESS(ROW(),COLUMN()))=TRUNC(INDIRECT(ADDRESS(ROW(),COLUMN())))</formula>
    </cfRule>
  </conditionalFormatting>
  <conditionalFormatting sqref="S47">
    <cfRule type="expression" dxfId="104" priority="105">
      <formula>INDIRECT(ADDRESS(ROW(),COLUMN()))=TRUNC(INDIRECT(ADDRESS(ROW(),COLUMN())))</formula>
    </cfRule>
  </conditionalFormatting>
  <conditionalFormatting sqref="T48:Y48">
    <cfRule type="expression" dxfId="103" priority="104">
      <formula>INDIRECT(ADDRESS(ROW(),COLUMN()))=TRUNC(INDIRECT(ADDRESS(ROW(),COLUMN())))</formula>
    </cfRule>
  </conditionalFormatting>
  <conditionalFormatting sqref="T47:Y47">
    <cfRule type="expression" dxfId="102" priority="103">
      <formula>INDIRECT(ADDRESS(ROW(),COLUMN()))=TRUNC(INDIRECT(ADDRESS(ROW(),COLUMN())))</formula>
    </cfRule>
  </conditionalFormatting>
  <conditionalFormatting sqref="AX47:BA48">
    <cfRule type="expression" dxfId="101" priority="102">
      <formula>INDIRECT(ADDRESS(ROW(),COLUMN()))=TRUNC(INDIRECT(ADDRESS(ROW(),COLUMN())))</formula>
    </cfRule>
  </conditionalFormatting>
  <conditionalFormatting sqref="Z48">
    <cfRule type="expression" dxfId="100" priority="101">
      <formula>INDIRECT(ADDRESS(ROW(),COLUMN()))=TRUNC(INDIRECT(ADDRESS(ROW(),COLUMN())))</formula>
    </cfRule>
  </conditionalFormatting>
  <conditionalFormatting sqref="Z47">
    <cfRule type="expression" dxfId="99" priority="100">
      <formula>INDIRECT(ADDRESS(ROW(),COLUMN()))=TRUNC(INDIRECT(ADDRESS(ROW(),COLUMN())))</formula>
    </cfRule>
  </conditionalFormatting>
  <conditionalFormatting sqref="AA48:AF48">
    <cfRule type="expression" dxfId="98" priority="99">
      <formula>INDIRECT(ADDRESS(ROW(),COLUMN()))=TRUNC(INDIRECT(ADDRESS(ROW(),COLUMN())))</formula>
    </cfRule>
  </conditionalFormatting>
  <conditionalFormatting sqref="AA47:AF47">
    <cfRule type="expression" dxfId="97" priority="98">
      <formula>INDIRECT(ADDRESS(ROW(),COLUMN()))=TRUNC(INDIRECT(ADDRESS(ROW(),COLUMN())))</formula>
    </cfRule>
  </conditionalFormatting>
  <conditionalFormatting sqref="AG48">
    <cfRule type="expression" dxfId="96" priority="97">
      <formula>INDIRECT(ADDRESS(ROW(),COLUMN()))=TRUNC(INDIRECT(ADDRESS(ROW(),COLUMN())))</formula>
    </cfRule>
  </conditionalFormatting>
  <conditionalFormatting sqref="AG47">
    <cfRule type="expression" dxfId="95" priority="96">
      <formula>INDIRECT(ADDRESS(ROW(),COLUMN()))=TRUNC(INDIRECT(ADDRESS(ROW(),COLUMN())))</formula>
    </cfRule>
  </conditionalFormatting>
  <conditionalFormatting sqref="AH48:AM48">
    <cfRule type="expression" dxfId="94" priority="95">
      <formula>INDIRECT(ADDRESS(ROW(),COLUMN()))=TRUNC(INDIRECT(ADDRESS(ROW(),COLUMN())))</formula>
    </cfRule>
  </conditionalFormatting>
  <conditionalFormatting sqref="AH47:AM47">
    <cfRule type="expression" dxfId="93" priority="94">
      <formula>INDIRECT(ADDRESS(ROW(),COLUMN()))=TRUNC(INDIRECT(ADDRESS(ROW(),COLUMN())))</formula>
    </cfRule>
  </conditionalFormatting>
  <conditionalFormatting sqref="AN48">
    <cfRule type="expression" dxfId="92" priority="93">
      <formula>INDIRECT(ADDRESS(ROW(),COLUMN()))=TRUNC(INDIRECT(ADDRESS(ROW(),COLUMN())))</formula>
    </cfRule>
  </conditionalFormatting>
  <conditionalFormatting sqref="AN47">
    <cfRule type="expression" dxfId="91" priority="92">
      <formula>INDIRECT(ADDRESS(ROW(),COLUMN()))=TRUNC(INDIRECT(ADDRESS(ROW(),COLUMN())))</formula>
    </cfRule>
  </conditionalFormatting>
  <conditionalFormatting sqref="AO48:AT48">
    <cfRule type="expression" dxfId="90" priority="91">
      <formula>INDIRECT(ADDRESS(ROW(),COLUMN()))=TRUNC(INDIRECT(ADDRESS(ROW(),COLUMN())))</formula>
    </cfRule>
  </conditionalFormatting>
  <conditionalFormatting sqref="AO47:AT47">
    <cfRule type="expression" dxfId="89" priority="90">
      <formula>INDIRECT(ADDRESS(ROW(),COLUMN()))=TRUNC(INDIRECT(ADDRESS(ROW(),COLUMN())))</formula>
    </cfRule>
  </conditionalFormatting>
  <conditionalFormatting sqref="AU48">
    <cfRule type="expression" dxfId="88" priority="89">
      <formula>INDIRECT(ADDRESS(ROW(),COLUMN()))=TRUNC(INDIRECT(ADDRESS(ROW(),COLUMN())))</formula>
    </cfRule>
  </conditionalFormatting>
  <conditionalFormatting sqref="AU47">
    <cfRule type="expression" dxfId="87" priority="88">
      <formula>INDIRECT(ADDRESS(ROW(),COLUMN()))=TRUNC(INDIRECT(ADDRESS(ROW(),COLUMN())))</formula>
    </cfRule>
  </conditionalFormatting>
  <conditionalFormatting sqref="AV48:AW48">
    <cfRule type="expression" dxfId="86" priority="87">
      <formula>INDIRECT(ADDRESS(ROW(),COLUMN()))=TRUNC(INDIRECT(ADDRESS(ROW(),COLUMN())))</formula>
    </cfRule>
  </conditionalFormatting>
  <conditionalFormatting sqref="AV47:AW47">
    <cfRule type="expression" dxfId="85" priority="86">
      <formula>INDIRECT(ADDRESS(ROW(),COLUMN()))=TRUNC(INDIRECT(ADDRESS(ROW(),COLUMN())))</formula>
    </cfRule>
  </conditionalFormatting>
  <conditionalFormatting sqref="S51">
    <cfRule type="expression" dxfId="84" priority="85">
      <formula>INDIRECT(ADDRESS(ROW(),COLUMN()))=TRUNC(INDIRECT(ADDRESS(ROW(),COLUMN())))</formula>
    </cfRule>
  </conditionalFormatting>
  <conditionalFormatting sqref="S50">
    <cfRule type="expression" dxfId="83" priority="84">
      <formula>INDIRECT(ADDRESS(ROW(),COLUMN()))=TRUNC(INDIRECT(ADDRESS(ROW(),COLUMN())))</formula>
    </cfRule>
  </conditionalFormatting>
  <conditionalFormatting sqref="T51:Y51">
    <cfRule type="expression" dxfId="82" priority="83">
      <formula>INDIRECT(ADDRESS(ROW(),COLUMN()))=TRUNC(INDIRECT(ADDRESS(ROW(),COLUMN())))</formula>
    </cfRule>
  </conditionalFormatting>
  <conditionalFormatting sqref="T50:Y50">
    <cfRule type="expression" dxfId="81" priority="82">
      <formula>INDIRECT(ADDRESS(ROW(),COLUMN()))=TRUNC(INDIRECT(ADDRESS(ROW(),COLUMN())))</formula>
    </cfRule>
  </conditionalFormatting>
  <conditionalFormatting sqref="AX50:BA51">
    <cfRule type="expression" dxfId="80" priority="81">
      <formula>INDIRECT(ADDRESS(ROW(),COLUMN()))=TRUNC(INDIRECT(ADDRESS(ROW(),COLUMN())))</formula>
    </cfRule>
  </conditionalFormatting>
  <conditionalFormatting sqref="Z51">
    <cfRule type="expression" dxfId="79" priority="80">
      <formula>INDIRECT(ADDRESS(ROW(),COLUMN()))=TRUNC(INDIRECT(ADDRESS(ROW(),COLUMN())))</formula>
    </cfRule>
  </conditionalFormatting>
  <conditionalFormatting sqref="Z50">
    <cfRule type="expression" dxfId="78" priority="79">
      <formula>INDIRECT(ADDRESS(ROW(),COLUMN()))=TRUNC(INDIRECT(ADDRESS(ROW(),COLUMN())))</formula>
    </cfRule>
  </conditionalFormatting>
  <conditionalFormatting sqref="AA51:AF51">
    <cfRule type="expression" dxfId="77" priority="78">
      <formula>INDIRECT(ADDRESS(ROW(),COLUMN()))=TRUNC(INDIRECT(ADDRESS(ROW(),COLUMN())))</formula>
    </cfRule>
  </conditionalFormatting>
  <conditionalFormatting sqref="AA50:AF50">
    <cfRule type="expression" dxfId="76" priority="77">
      <formula>INDIRECT(ADDRESS(ROW(),COLUMN()))=TRUNC(INDIRECT(ADDRESS(ROW(),COLUMN())))</formula>
    </cfRule>
  </conditionalFormatting>
  <conditionalFormatting sqref="AG51">
    <cfRule type="expression" dxfId="75" priority="76">
      <formula>INDIRECT(ADDRESS(ROW(),COLUMN()))=TRUNC(INDIRECT(ADDRESS(ROW(),COLUMN())))</formula>
    </cfRule>
  </conditionalFormatting>
  <conditionalFormatting sqref="AG50">
    <cfRule type="expression" dxfId="74" priority="75">
      <formula>INDIRECT(ADDRESS(ROW(),COLUMN()))=TRUNC(INDIRECT(ADDRESS(ROW(),COLUMN())))</formula>
    </cfRule>
  </conditionalFormatting>
  <conditionalFormatting sqref="AH51:AM51">
    <cfRule type="expression" dxfId="73" priority="74">
      <formula>INDIRECT(ADDRESS(ROW(),COLUMN()))=TRUNC(INDIRECT(ADDRESS(ROW(),COLUMN())))</formula>
    </cfRule>
  </conditionalFormatting>
  <conditionalFormatting sqref="AH50:AM50">
    <cfRule type="expression" dxfId="72" priority="73">
      <formula>INDIRECT(ADDRESS(ROW(),COLUMN()))=TRUNC(INDIRECT(ADDRESS(ROW(),COLUMN())))</formula>
    </cfRule>
  </conditionalFormatting>
  <conditionalFormatting sqref="AN51">
    <cfRule type="expression" dxfId="71" priority="72">
      <formula>INDIRECT(ADDRESS(ROW(),COLUMN()))=TRUNC(INDIRECT(ADDRESS(ROW(),COLUMN())))</formula>
    </cfRule>
  </conditionalFormatting>
  <conditionalFormatting sqref="AN50">
    <cfRule type="expression" dxfId="70" priority="71">
      <formula>INDIRECT(ADDRESS(ROW(),COLUMN()))=TRUNC(INDIRECT(ADDRESS(ROW(),COLUMN())))</formula>
    </cfRule>
  </conditionalFormatting>
  <conditionalFormatting sqref="AO51:AT51">
    <cfRule type="expression" dxfId="69" priority="70">
      <formula>INDIRECT(ADDRESS(ROW(),COLUMN()))=TRUNC(INDIRECT(ADDRESS(ROW(),COLUMN())))</formula>
    </cfRule>
  </conditionalFormatting>
  <conditionalFormatting sqref="AO50:AT50">
    <cfRule type="expression" dxfId="68" priority="69">
      <formula>INDIRECT(ADDRESS(ROW(),COLUMN()))=TRUNC(INDIRECT(ADDRESS(ROW(),COLUMN())))</formula>
    </cfRule>
  </conditionalFormatting>
  <conditionalFormatting sqref="AU51">
    <cfRule type="expression" dxfId="67" priority="68">
      <formula>INDIRECT(ADDRESS(ROW(),COLUMN()))=TRUNC(INDIRECT(ADDRESS(ROW(),COLUMN())))</formula>
    </cfRule>
  </conditionalFormatting>
  <conditionalFormatting sqref="AU50">
    <cfRule type="expression" dxfId="66" priority="67">
      <formula>INDIRECT(ADDRESS(ROW(),COLUMN()))=TRUNC(INDIRECT(ADDRESS(ROW(),COLUMN())))</formula>
    </cfRule>
  </conditionalFormatting>
  <conditionalFormatting sqref="AV51:AW51">
    <cfRule type="expression" dxfId="65" priority="66">
      <formula>INDIRECT(ADDRESS(ROW(),COLUMN()))=TRUNC(INDIRECT(ADDRESS(ROW(),COLUMN())))</formula>
    </cfRule>
  </conditionalFormatting>
  <conditionalFormatting sqref="AV50:AW50">
    <cfRule type="expression" dxfId="64" priority="65">
      <formula>INDIRECT(ADDRESS(ROW(),COLUMN()))=TRUNC(INDIRECT(ADDRESS(ROW(),COLUMN())))</formula>
    </cfRule>
  </conditionalFormatting>
  <conditionalFormatting sqref="S54">
    <cfRule type="expression" dxfId="63" priority="64">
      <formula>INDIRECT(ADDRESS(ROW(),COLUMN()))=TRUNC(INDIRECT(ADDRESS(ROW(),COLUMN())))</formula>
    </cfRule>
  </conditionalFormatting>
  <conditionalFormatting sqref="S53">
    <cfRule type="expression" dxfId="62" priority="63">
      <formula>INDIRECT(ADDRESS(ROW(),COLUMN()))=TRUNC(INDIRECT(ADDRESS(ROW(),COLUMN())))</formula>
    </cfRule>
  </conditionalFormatting>
  <conditionalFormatting sqref="T54:Y54">
    <cfRule type="expression" dxfId="61" priority="62">
      <formula>INDIRECT(ADDRESS(ROW(),COLUMN()))=TRUNC(INDIRECT(ADDRESS(ROW(),COLUMN())))</formula>
    </cfRule>
  </conditionalFormatting>
  <conditionalFormatting sqref="T53:Y53">
    <cfRule type="expression" dxfId="60" priority="61">
      <formula>INDIRECT(ADDRESS(ROW(),COLUMN()))=TRUNC(INDIRECT(ADDRESS(ROW(),COLUMN())))</formula>
    </cfRule>
  </conditionalFormatting>
  <conditionalFormatting sqref="AX53:BA54">
    <cfRule type="expression" dxfId="59" priority="60">
      <formula>INDIRECT(ADDRESS(ROW(),COLUMN()))=TRUNC(INDIRECT(ADDRESS(ROW(),COLUMN())))</formula>
    </cfRule>
  </conditionalFormatting>
  <conditionalFormatting sqref="Z54">
    <cfRule type="expression" dxfId="58" priority="59">
      <formula>INDIRECT(ADDRESS(ROW(),COLUMN()))=TRUNC(INDIRECT(ADDRESS(ROW(),COLUMN())))</formula>
    </cfRule>
  </conditionalFormatting>
  <conditionalFormatting sqref="Z53">
    <cfRule type="expression" dxfId="57" priority="58">
      <formula>INDIRECT(ADDRESS(ROW(),COLUMN()))=TRUNC(INDIRECT(ADDRESS(ROW(),COLUMN())))</formula>
    </cfRule>
  </conditionalFormatting>
  <conditionalFormatting sqref="AA54:AF54">
    <cfRule type="expression" dxfId="56" priority="57">
      <formula>INDIRECT(ADDRESS(ROW(),COLUMN()))=TRUNC(INDIRECT(ADDRESS(ROW(),COLUMN())))</formula>
    </cfRule>
  </conditionalFormatting>
  <conditionalFormatting sqref="AA53:AF53">
    <cfRule type="expression" dxfId="55" priority="56">
      <formula>INDIRECT(ADDRESS(ROW(),COLUMN()))=TRUNC(INDIRECT(ADDRESS(ROW(),COLUMN())))</formula>
    </cfRule>
  </conditionalFormatting>
  <conditionalFormatting sqref="AG54">
    <cfRule type="expression" dxfId="54" priority="55">
      <formula>INDIRECT(ADDRESS(ROW(),COLUMN()))=TRUNC(INDIRECT(ADDRESS(ROW(),COLUMN())))</formula>
    </cfRule>
  </conditionalFormatting>
  <conditionalFormatting sqref="AG53">
    <cfRule type="expression" dxfId="53" priority="54">
      <formula>INDIRECT(ADDRESS(ROW(),COLUMN()))=TRUNC(INDIRECT(ADDRESS(ROW(),COLUMN())))</formula>
    </cfRule>
  </conditionalFormatting>
  <conditionalFormatting sqref="AH54:AM54">
    <cfRule type="expression" dxfId="52" priority="53">
      <formula>INDIRECT(ADDRESS(ROW(),COLUMN()))=TRUNC(INDIRECT(ADDRESS(ROW(),COLUMN())))</formula>
    </cfRule>
  </conditionalFormatting>
  <conditionalFormatting sqref="AH53:AM53">
    <cfRule type="expression" dxfId="51" priority="52">
      <formula>INDIRECT(ADDRESS(ROW(),COLUMN()))=TRUNC(INDIRECT(ADDRESS(ROW(),COLUMN())))</formula>
    </cfRule>
  </conditionalFormatting>
  <conditionalFormatting sqref="AN54">
    <cfRule type="expression" dxfId="50" priority="51">
      <formula>INDIRECT(ADDRESS(ROW(),COLUMN()))=TRUNC(INDIRECT(ADDRESS(ROW(),COLUMN())))</formula>
    </cfRule>
  </conditionalFormatting>
  <conditionalFormatting sqref="AN53">
    <cfRule type="expression" dxfId="49" priority="50">
      <formula>INDIRECT(ADDRESS(ROW(),COLUMN()))=TRUNC(INDIRECT(ADDRESS(ROW(),COLUMN())))</formula>
    </cfRule>
  </conditionalFormatting>
  <conditionalFormatting sqref="AO54:AT54">
    <cfRule type="expression" dxfId="48" priority="49">
      <formula>INDIRECT(ADDRESS(ROW(),COLUMN()))=TRUNC(INDIRECT(ADDRESS(ROW(),COLUMN())))</formula>
    </cfRule>
  </conditionalFormatting>
  <conditionalFormatting sqref="AO53:AT53">
    <cfRule type="expression" dxfId="47" priority="48">
      <formula>INDIRECT(ADDRESS(ROW(),COLUMN()))=TRUNC(INDIRECT(ADDRESS(ROW(),COLUMN())))</formula>
    </cfRule>
  </conditionalFormatting>
  <conditionalFormatting sqref="AU54">
    <cfRule type="expression" dxfId="46" priority="47">
      <formula>INDIRECT(ADDRESS(ROW(),COLUMN()))=TRUNC(INDIRECT(ADDRESS(ROW(),COLUMN())))</formula>
    </cfRule>
  </conditionalFormatting>
  <conditionalFormatting sqref="AU53">
    <cfRule type="expression" dxfId="45" priority="46">
      <formula>INDIRECT(ADDRESS(ROW(),COLUMN()))=TRUNC(INDIRECT(ADDRESS(ROW(),COLUMN())))</formula>
    </cfRule>
  </conditionalFormatting>
  <conditionalFormatting sqref="AV54:AW54">
    <cfRule type="expression" dxfId="44" priority="45">
      <formula>INDIRECT(ADDRESS(ROW(),COLUMN()))=TRUNC(INDIRECT(ADDRESS(ROW(),COLUMN())))</formula>
    </cfRule>
  </conditionalFormatting>
  <conditionalFormatting sqref="AV53:AW53">
    <cfRule type="expression" dxfId="43" priority="44">
      <formula>INDIRECT(ADDRESS(ROW(),COLUMN()))=TRUNC(INDIRECT(ADDRESS(ROW(),COLUMN())))</formula>
    </cfRule>
  </conditionalFormatting>
  <conditionalFormatting sqref="S57">
    <cfRule type="expression" dxfId="42" priority="43">
      <formula>INDIRECT(ADDRESS(ROW(),COLUMN()))=TRUNC(INDIRECT(ADDRESS(ROW(),COLUMN())))</formula>
    </cfRule>
  </conditionalFormatting>
  <conditionalFormatting sqref="S56">
    <cfRule type="expression" dxfId="41" priority="42">
      <formula>INDIRECT(ADDRESS(ROW(),COLUMN()))=TRUNC(INDIRECT(ADDRESS(ROW(),COLUMN())))</formula>
    </cfRule>
  </conditionalFormatting>
  <conditionalFormatting sqref="T57:Y57">
    <cfRule type="expression" dxfId="40" priority="41">
      <formula>INDIRECT(ADDRESS(ROW(),COLUMN()))=TRUNC(INDIRECT(ADDRESS(ROW(),COLUMN())))</formula>
    </cfRule>
  </conditionalFormatting>
  <conditionalFormatting sqref="T56:Y56">
    <cfRule type="expression" dxfId="39" priority="40">
      <formula>INDIRECT(ADDRESS(ROW(),COLUMN()))=TRUNC(INDIRECT(ADDRESS(ROW(),COLUMN())))</formula>
    </cfRule>
  </conditionalFormatting>
  <conditionalFormatting sqref="AX56:BA57">
    <cfRule type="expression" dxfId="38" priority="39">
      <formula>INDIRECT(ADDRESS(ROW(),COLUMN()))=TRUNC(INDIRECT(ADDRESS(ROW(),COLUMN())))</formula>
    </cfRule>
  </conditionalFormatting>
  <conditionalFormatting sqref="Z57">
    <cfRule type="expression" dxfId="37" priority="38">
      <formula>INDIRECT(ADDRESS(ROW(),COLUMN()))=TRUNC(INDIRECT(ADDRESS(ROW(),COLUMN())))</formula>
    </cfRule>
  </conditionalFormatting>
  <conditionalFormatting sqref="Z56">
    <cfRule type="expression" dxfId="36" priority="37">
      <formula>INDIRECT(ADDRESS(ROW(),COLUMN()))=TRUNC(INDIRECT(ADDRESS(ROW(),COLUMN())))</formula>
    </cfRule>
  </conditionalFormatting>
  <conditionalFormatting sqref="AA57:AF57">
    <cfRule type="expression" dxfId="35" priority="36">
      <formula>INDIRECT(ADDRESS(ROW(),COLUMN()))=TRUNC(INDIRECT(ADDRESS(ROW(),COLUMN())))</formula>
    </cfRule>
  </conditionalFormatting>
  <conditionalFormatting sqref="AA56:AF56">
    <cfRule type="expression" dxfId="34" priority="35">
      <formula>INDIRECT(ADDRESS(ROW(),COLUMN()))=TRUNC(INDIRECT(ADDRESS(ROW(),COLUMN())))</formula>
    </cfRule>
  </conditionalFormatting>
  <conditionalFormatting sqref="AG57">
    <cfRule type="expression" dxfId="33" priority="34">
      <formula>INDIRECT(ADDRESS(ROW(),COLUMN()))=TRUNC(INDIRECT(ADDRESS(ROW(),COLUMN())))</formula>
    </cfRule>
  </conditionalFormatting>
  <conditionalFormatting sqref="AG56">
    <cfRule type="expression" dxfId="32" priority="33">
      <formula>INDIRECT(ADDRESS(ROW(),COLUMN()))=TRUNC(INDIRECT(ADDRESS(ROW(),COLUMN())))</formula>
    </cfRule>
  </conditionalFormatting>
  <conditionalFormatting sqref="AH57:AM57">
    <cfRule type="expression" dxfId="31" priority="32">
      <formula>INDIRECT(ADDRESS(ROW(),COLUMN()))=TRUNC(INDIRECT(ADDRESS(ROW(),COLUMN())))</formula>
    </cfRule>
  </conditionalFormatting>
  <conditionalFormatting sqref="AH56:AM56">
    <cfRule type="expression" dxfId="30" priority="31">
      <formula>INDIRECT(ADDRESS(ROW(),COLUMN()))=TRUNC(INDIRECT(ADDRESS(ROW(),COLUMN())))</formula>
    </cfRule>
  </conditionalFormatting>
  <conditionalFormatting sqref="AN57">
    <cfRule type="expression" dxfId="29" priority="30">
      <formula>INDIRECT(ADDRESS(ROW(),COLUMN()))=TRUNC(INDIRECT(ADDRESS(ROW(),COLUMN())))</formula>
    </cfRule>
  </conditionalFormatting>
  <conditionalFormatting sqref="AN56">
    <cfRule type="expression" dxfId="28" priority="29">
      <formula>INDIRECT(ADDRESS(ROW(),COLUMN()))=TRUNC(INDIRECT(ADDRESS(ROW(),COLUMN())))</formula>
    </cfRule>
  </conditionalFormatting>
  <conditionalFormatting sqref="AO57:AT57">
    <cfRule type="expression" dxfId="27" priority="28">
      <formula>INDIRECT(ADDRESS(ROW(),COLUMN()))=TRUNC(INDIRECT(ADDRESS(ROW(),COLUMN())))</formula>
    </cfRule>
  </conditionalFormatting>
  <conditionalFormatting sqref="AO56:AT56">
    <cfRule type="expression" dxfId="26" priority="27">
      <formula>INDIRECT(ADDRESS(ROW(),COLUMN()))=TRUNC(INDIRECT(ADDRESS(ROW(),COLUMN())))</formula>
    </cfRule>
  </conditionalFormatting>
  <conditionalFormatting sqref="AU57">
    <cfRule type="expression" dxfId="25" priority="26">
      <formula>INDIRECT(ADDRESS(ROW(),COLUMN()))=TRUNC(INDIRECT(ADDRESS(ROW(),COLUMN())))</formula>
    </cfRule>
  </conditionalFormatting>
  <conditionalFormatting sqref="AU56">
    <cfRule type="expression" dxfId="24" priority="25">
      <formula>INDIRECT(ADDRESS(ROW(),COLUMN()))=TRUNC(INDIRECT(ADDRESS(ROW(),COLUMN())))</formula>
    </cfRule>
  </conditionalFormatting>
  <conditionalFormatting sqref="AV57:AW57">
    <cfRule type="expression" dxfId="23" priority="24">
      <formula>INDIRECT(ADDRESS(ROW(),COLUMN()))=TRUNC(INDIRECT(ADDRESS(ROW(),COLUMN())))</formula>
    </cfRule>
  </conditionalFormatting>
  <conditionalFormatting sqref="AV56:AW56">
    <cfRule type="expression" dxfId="22" priority="23">
      <formula>INDIRECT(ADDRESS(ROW(),COLUMN()))=TRUNC(INDIRECT(ADDRESS(ROW(),COLUMN())))</formula>
    </cfRule>
  </conditionalFormatting>
  <conditionalFormatting sqref="S60">
    <cfRule type="expression" dxfId="21" priority="22">
      <formula>INDIRECT(ADDRESS(ROW(),COLUMN()))=TRUNC(INDIRECT(ADDRESS(ROW(),COLUMN())))</formula>
    </cfRule>
  </conditionalFormatting>
  <conditionalFormatting sqref="S59">
    <cfRule type="expression" dxfId="20" priority="21">
      <formula>INDIRECT(ADDRESS(ROW(),COLUMN()))=TRUNC(INDIRECT(ADDRESS(ROW(),COLUMN())))</formula>
    </cfRule>
  </conditionalFormatting>
  <conditionalFormatting sqref="T60:Y60">
    <cfRule type="expression" dxfId="19" priority="20">
      <formula>INDIRECT(ADDRESS(ROW(),COLUMN()))=TRUNC(INDIRECT(ADDRESS(ROW(),COLUMN())))</formula>
    </cfRule>
  </conditionalFormatting>
  <conditionalFormatting sqref="T59:Y59">
    <cfRule type="expression" dxfId="18" priority="19">
      <formula>INDIRECT(ADDRESS(ROW(),COLUMN()))=TRUNC(INDIRECT(ADDRESS(ROW(),COLUMN())))</formula>
    </cfRule>
  </conditionalFormatting>
  <conditionalFormatting sqref="AX59:BA60">
    <cfRule type="expression" dxfId="17" priority="18">
      <formula>INDIRECT(ADDRESS(ROW(),COLUMN()))=TRUNC(INDIRECT(ADDRESS(ROW(),COLUMN())))</formula>
    </cfRule>
  </conditionalFormatting>
  <conditionalFormatting sqref="Z60">
    <cfRule type="expression" dxfId="16" priority="17">
      <formula>INDIRECT(ADDRESS(ROW(),COLUMN()))=TRUNC(INDIRECT(ADDRESS(ROW(),COLUMN())))</formula>
    </cfRule>
  </conditionalFormatting>
  <conditionalFormatting sqref="Z59">
    <cfRule type="expression" dxfId="15" priority="16">
      <formula>INDIRECT(ADDRESS(ROW(),COLUMN()))=TRUNC(INDIRECT(ADDRESS(ROW(),COLUMN())))</formula>
    </cfRule>
  </conditionalFormatting>
  <conditionalFormatting sqref="AA60:AF60">
    <cfRule type="expression" dxfId="14" priority="15">
      <formula>INDIRECT(ADDRESS(ROW(),COLUMN()))=TRUNC(INDIRECT(ADDRESS(ROW(),COLUMN())))</formula>
    </cfRule>
  </conditionalFormatting>
  <conditionalFormatting sqref="AA59:AF59">
    <cfRule type="expression" dxfId="13" priority="14">
      <formula>INDIRECT(ADDRESS(ROW(),COLUMN()))=TRUNC(INDIRECT(ADDRESS(ROW(),COLUMN())))</formula>
    </cfRule>
  </conditionalFormatting>
  <conditionalFormatting sqref="AG60">
    <cfRule type="expression" dxfId="12" priority="13">
      <formula>INDIRECT(ADDRESS(ROW(),COLUMN()))=TRUNC(INDIRECT(ADDRESS(ROW(),COLUMN())))</formula>
    </cfRule>
  </conditionalFormatting>
  <conditionalFormatting sqref="AG59">
    <cfRule type="expression" dxfId="11" priority="12">
      <formula>INDIRECT(ADDRESS(ROW(),COLUMN()))=TRUNC(INDIRECT(ADDRESS(ROW(),COLUMN())))</formula>
    </cfRule>
  </conditionalFormatting>
  <conditionalFormatting sqref="AH60:AM60">
    <cfRule type="expression" dxfId="10" priority="11">
      <formula>INDIRECT(ADDRESS(ROW(),COLUMN()))=TRUNC(INDIRECT(ADDRESS(ROW(),COLUMN())))</formula>
    </cfRule>
  </conditionalFormatting>
  <conditionalFormatting sqref="AH59:AM59">
    <cfRule type="expression" dxfId="9" priority="10">
      <formula>INDIRECT(ADDRESS(ROW(),COLUMN()))=TRUNC(INDIRECT(ADDRESS(ROW(),COLUMN())))</formula>
    </cfRule>
  </conditionalFormatting>
  <conditionalFormatting sqref="AN60">
    <cfRule type="expression" dxfId="8" priority="9">
      <formula>INDIRECT(ADDRESS(ROW(),COLUMN()))=TRUNC(INDIRECT(ADDRESS(ROW(),COLUMN())))</formula>
    </cfRule>
  </conditionalFormatting>
  <conditionalFormatting sqref="AN59">
    <cfRule type="expression" dxfId="7" priority="8">
      <formula>INDIRECT(ADDRESS(ROW(),COLUMN()))=TRUNC(INDIRECT(ADDRESS(ROW(),COLUMN())))</formula>
    </cfRule>
  </conditionalFormatting>
  <conditionalFormatting sqref="AO60:AT60">
    <cfRule type="expression" dxfId="6" priority="7">
      <formula>INDIRECT(ADDRESS(ROW(),COLUMN()))=TRUNC(INDIRECT(ADDRESS(ROW(),COLUMN())))</formula>
    </cfRule>
  </conditionalFormatting>
  <conditionalFormatting sqref="AO59:AT59">
    <cfRule type="expression" dxfId="5" priority="6">
      <formula>INDIRECT(ADDRESS(ROW(),COLUMN()))=TRUNC(INDIRECT(ADDRESS(ROW(),COLUMN())))</formula>
    </cfRule>
  </conditionalFormatting>
  <conditionalFormatting sqref="AU60">
    <cfRule type="expression" dxfId="4" priority="5">
      <formula>INDIRECT(ADDRESS(ROW(),COLUMN()))=TRUNC(INDIRECT(ADDRESS(ROW(),COLUMN())))</formula>
    </cfRule>
  </conditionalFormatting>
  <conditionalFormatting sqref="AU59">
    <cfRule type="expression" dxfId="3" priority="4">
      <formula>INDIRECT(ADDRESS(ROW(),COLUMN()))=TRUNC(INDIRECT(ADDRESS(ROW(),COLUMN())))</formula>
    </cfRule>
  </conditionalFormatting>
  <conditionalFormatting sqref="AV60:AW60">
    <cfRule type="expression" dxfId="2" priority="3">
      <formula>INDIRECT(ADDRESS(ROW(),COLUMN()))=TRUNC(INDIRECT(ADDRESS(ROW(),COLUMN())))</formula>
    </cfRule>
  </conditionalFormatting>
  <conditionalFormatting sqref="AV59:AW59">
    <cfRule type="expression" dxfId="1" priority="2">
      <formula>INDIRECT(ADDRESS(ROW(),COLUMN()))=TRUNC(INDIRECT(ADDRESS(ROW(),COLUMN())))</formula>
    </cfRule>
  </conditionalFormatting>
  <conditionalFormatting sqref="S62:BA64">
    <cfRule type="expression" dxfId="0"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4999FC77-593C-4A10-954D-377F1724B14B}">
      <formula1>INDIRECT(C22)</formula1>
    </dataValidation>
    <dataValidation type="list" allowBlank="1" showInputMessage="1" showErrorMessage="1" sqref="BB3:BE3" xr:uid="{DB4B7261-7D30-454F-A1A4-B33F9038A47B}">
      <formula1>"４週,暦月"</formula1>
    </dataValidation>
    <dataValidation type="list" allowBlank="1" showInputMessage="1" showErrorMessage="1" sqref="AC3 AP1:BE1" xr:uid="{71B0E3EF-1EDF-4DBA-8D12-7B6A5247E2FB}">
      <formula1>#REF!</formula1>
    </dataValidation>
    <dataValidation type="list" allowBlank="1" showInputMessage="1" sqref="S58:AW58 S22:AW22 S25:AW25 S28:AW28 S31:AW31 S34:AW34 S37:AW37 S40:AW40 S43:AW43 S46:AW46 S49:AW49 S52:AW52 S55:AW55" xr:uid="{AF02CD2A-905E-4922-82E5-F442D2022009}">
      <formula1>シフト記号表</formula1>
    </dataValidation>
    <dataValidation type="list" allowBlank="1" showInputMessage="1" showErrorMessage="1" sqref="BB4:BE4" xr:uid="{DD7A56F7-49A6-4406-8717-62A1054156B8}">
      <formula1>"予定,実績,予定・実績"</formula1>
    </dataValidation>
    <dataValidation type="list" allowBlank="1" showInputMessage="1" sqref="C22:E60" xr:uid="{8E5B7ED4-1A78-463D-90EB-E85355FBDBFC}">
      <formula1>職種</formula1>
    </dataValidation>
    <dataValidation type="list" allowBlank="1" showInputMessage="1" sqref="G22:G60" xr:uid="{4E5E654A-8CA5-434E-A156-D33197F6302B}">
      <formula1>"A, B, C, D"</formula1>
    </dataValidation>
    <dataValidation type="decimal" allowBlank="1" showInputMessage="1" showErrorMessage="1" error="入力可能範囲　32～40" sqref="AX6" xr:uid="{AF8537D4-68BA-4C24-B3FE-74B1578C3047}">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6" fitToHeight="0" orientation="landscape" r:id="rId1"/>
  <headerFooter>
    <oddFooter>&amp;R&amp;14&amp;P/&amp;N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A88C3-7F41-4E3D-95C7-B522E4B17690}">
  <sheetPr>
    <pageSetUpPr fitToPage="1"/>
  </sheetPr>
  <dimension ref="B1:W42"/>
  <sheetViews>
    <sheetView tabSelected="1" topLeftCell="L1" zoomScaleNormal="100" workbookViewId="0">
      <selection activeCell="O12" sqref="O12"/>
    </sheetView>
  </sheetViews>
  <sheetFormatPr defaultColWidth="9" defaultRowHeight="18.75" x14ac:dyDescent="0.15"/>
  <cols>
    <col min="1" max="1" width="1.625" style="311" customWidth="1"/>
    <col min="2" max="2" width="5.625" style="310" customWidth="1"/>
    <col min="3" max="3" width="10.625" style="310" customWidth="1"/>
    <col min="4" max="4" width="3.375" style="310" bestFit="1" customWidth="1"/>
    <col min="5" max="5" width="15.625" style="311" customWidth="1"/>
    <col min="6" max="6" width="3.375" style="311" bestFit="1" customWidth="1"/>
    <col min="7" max="7" width="15.625" style="311" customWidth="1"/>
    <col min="8" max="8" width="3.375" style="311" bestFit="1" customWidth="1"/>
    <col min="9" max="9" width="15.625" style="310" customWidth="1"/>
    <col min="10" max="10" width="3.375" style="311" bestFit="1" customWidth="1"/>
    <col min="11" max="11" width="15.625" style="311" customWidth="1"/>
    <col min="12" max="12" width="3.375" style="311" customWidth="1"/>
    <col min="13" max="13" width="15.625" style="311" customWidth="1"/>
    <col min="14" max="14" width="3.375" style="311" customWidth="1"/>
    <col min="15" max="15" width="15.625" style="311" customWidth="1"/>
    <col min="16" max="16" width="3.375" style="311" customWidth="1"/>
    <col min="17" max="17" width="15.625" style="311" customWidth="1"/>
    <col min="18" max="18" width="3.375" style="311" customWidth="1"/>
    <col min="19" max="19" width="15.625" style="311" customWidth="1"/>
    <col min="20" max="20" width="3.375" style="311" customWidth="1"/>
    <col min="21" max="21" width="15.625" style="311" customWidth="1"/>
    <col min="22" max="22" width="3.375" style="311" customWidth="1"/>
    <col min="23" max="23" width="50.625" style="311" customWidth="1"/>
    <col min="24" max="16384" width="9" style="311"/>
  </cols>
  <sheetData>
    <row r="1" spans="2:23" x14ac:dyDescent="0.15">
      <c r="B1" s="309" t="s">
        <v>336</v>
      </c>
    </row>
    <row r="2" spans="2:23" x14ac:dyDescent="0.15">
      <c r="B2" s="312" t="s">
        <v>337</v>
      </c>
      <c r="E2" s="313"/>
      <c r="I2" s="314"/>
    </row>
    <row r="3" spans="2:23" x14ac:dyDescent="0.15">
      <c r="B3" s="314" t="s">
        <v>338</v>
      </c>
      <c r="E3" s="313" t="s">
        <v>339</v>
      </c>
      <c r="I3" s="314"/>
    </row>
    <row r="4" spans="2:23" x14ac:dyDescent="0.15">
      <c r="B4" s="312"/>
      <c r="E4" s="1191" t="s">
        <v>340</v>
      </c>
      <c r="F4" s="1191"/>
      <c r="G4" s="1191"/>
      <c r="H4" s="1191"/>
      <c r="I4" s="1191"/>
      <c r="J4" s="1191"/>
      <c r="K4" s="1191"/>
      <c r="M4" s="1191" t="s">
        <v>341</v>
      </c>
      <c r="N4" s="1191"/>
      <c r="O4" s="1191"/>
      <c r="Q4" s="1191" t="s">
        <v>342</v>
      </c>
      <c r="R4" s="1191"/>
      <c r="S4" s="1191"/>
      <c r="T4" s="1191"/>
      <c r="U4" s="1191"/>
      <c r="W4" s="1191" t="s">
        <v>343</v>
      </c>
    </row>
    <row r="5" spans="2:23" x14ac:dyDescent="0.15">
      <c r="B5" s="310" t="s">
        <v>311</v>
      </c>
      <c r="C5" s="310" t="s">
        <v>344</v>
      </c>
      <c r="E5" s="310" t="s">
        <v>345</v>
      </c>
      <c r="F5" s="310"/>
      <c r="G5" s="310" t="s">
        <v>346</v>
      </c>
      <c r="I5" s="310" t="s">
        <v>347</v>
      </c>
      <c r="K5" s="310" t="s">
        <v>340</v>
      </c>
      <c r="M5" s="310" t="s">
        <v>348</v>
      </c>
      <c r="O5" s="310" t="s">
        <v>349</v>
      </c>
      <c r="Q5" s="310" t="s">
        <v>348</v>
      </c>
      <c r="S5" s="310" t="s">
        <v>349</v>
      </c>
      <c r="U5" s="310" t="s">
        <v>340</v>
      </c>
      <c r="W5" s="1191"/>
    </row>
    <row r="6" spans="2:23" x14ac:dyDescent="0.15">
      <c r="B6" s="310">
        <v>1</v>
      </c>
      <c r="C6" s="315" t="s">
        <v>350</v>
      </c>
      <c r="D6" s="310" t="s">
        <v>351</v>
      </c>
      <c r="E6" s="316">
        <v>0.33333333333333331</v>
      </c>
      <c r="F6" s="310" t="s">
        <v>308</v>
      </c>
      <c r="G6" s="316">
        <v>0.75</v>
      </c>
      <c r="H6" s="311" t="s">
        <v>352</v>
      </c>
      <c r="I6" s="316">
        <v>4.1666666666666664E-2</v>
      </c>
      <c r="J6" s="311" t="s">
        <v>290</v>
      </c>
      <c r="K6" s="317">
        <f t="shared" ref="K6:K8" si="0">(G6-E6-I6)*24</f>
        <v>9</v>
      </c>
      <c r="M6" s="316">
        <v>0.35416666666666669</v>
      </c>
      <c r="N6" s="310" t="s">
        <v>308</v>
      </c>
      <c r="O6" s="316">
        <v>0.72916666666666663</v>
      </c>
      <c r="Q6" s="318">
        <f>IF(E6&lt;M6,M6,E6)</f>
        <v>0.35416666666666669</v>
      </c>
      <c r="R6" s="310" t="s">
        <v>308</v>
      </c>
      <c r="S6" s="318">
        <f t="shared" ref="S6:S8" si="1">IF(G6&gt;O6,O6,G6)</f>
        <v>0.72916666666666663</v>
      </c>
      <c r="U6" s="317">
        <f t="shared" ref="U6:U8" si="2">(S6-Q6)*24</f>
        <v>8.9999999999999982</v>
      </c>
      <c r="W6" s="319"/>
    </row>
    <row r="7" spans="2:23" x14ac:dyDescent="0.15">
      <c r="B7" s="310">
        <v>2</v>
      </c>
      <c r="C7" s="315" t="s">
        <v>353</v>
      </c>
      <c r="D7" s="310" t="s">
        <v>351</v>
      </c>
      <c r="E7" s="316">
        <v>0.35416666666666669</v>
      </c>
      <c r="F7" s="310" t="s">
        <v>308</v>
      </c>
      <c r="G7" s="316">
        <v>0.71875</v>
      </c>
      <c r="H7" s="311" t="s">
        <v>352</v>
      </c>
      <c r="I7" s="316">
        <v>3.125E-2</v>
      </c>
      <c r="J7" s="311" t="s">
        <v>290</v>
      </c>
      <c r="K7" s="317">
        <f t="shared" si="0"/>
        <v>8</v>
      </c>
      <c r="M7" s="316">
        <v>0.35416666666666669</v>
      </c>
      <c r="N7" s="310" t="s">
        <v>308</v>
      </c>
      <c r="O7" s="316">
        <v>0.72916666666666663</v>
      </c>
      <c r="Q7" s="318">
        <f t="shared" ref="Q7:Q8" si="3">IF(E7&lt;M7,M7,E7)</f>
        <v>0.35416666666666669</v>
      </c>
      <c r="R7" s="310" t="s">
        <v>308</v>
      </c>
      <c r="S7" s="318">
        <f t="shared" si="1"/>
        <v>0.71875</v>
      </c>
      <c r="U7" s="317">
        <f t="shared" si="2"/>
        <v>8.75</v>
      </c>
      <c r="W7" s="319"/>
    </row>
    <row r="8" spans="2:23" x14ac:dyDescent="0.15">
      <c r="B8" s="310">
        <v>3</v>
      </c>
      <c r="C8" s="315" t="s">
        <v>354</v>
      </c>
      <c r="D8" s="310" t="s">
        <v>351</v>
      </c>
      <c r="E8" s="316"/>
      <c r="F8" s="310" t="s">
        <v>308</v>
      </c>
      <c r="G8" s="316"/>
      <c r="H8" s="311" t="s">
        <v>352</v>
      </c>
      <c r="I8" s="316">
        <v>0</v>
      </c>
      <c r="J8" s="311" t="s">
        <v>290</v>
      </c>
      <c r="K8" s="317">
        <f t="shared" si="0"/>
        <v>0</v>
      </c>
      <c r="M8" s="316"/>
      <c r="N8" s="310" t="s">
        <v>308</v>
      </c>
      <c r="O8" s="316"/>
      <c r="Q8" s="318">
        <f t="shared" si="3"/>
        <v>0</v>
      </c>
      <c r="R8" s="310" t="s">
        <v>308</v>
      </c>
      <c r="S8" s="318">
        <f t="shared" si="1"/>
        <v>0</v>
      </c>
      <c r="U8" s="317">
        <f t="shared" si="2"/>
        <v>0</v>
      </c>
      <c r="W8" s="319"/>
    </row>
    <row r="9" spans="2:23" x14ac:dyDescent="0.15">
      <c r="B9" s="310">
        <v>4</v>
      </c>
      <c r="C9" s="315" t="s">
        <v>355</v>
      </c>
      <c r="D9" s="310" t="s">
        <v>351</v>
      </c>
      <c r="E9" s="316"/>
      <c r="F9" s="310" t="s">
        <v>308</v>
      </c>
      <c r="G9" s="316"/>
      <c r="H9" s="311" t="s">
        <v>352</v>
      </c>
      <c r="I9" s="316">
        <v>0</v>
      </c>
      <c r="J9" s="311" t="s">
        <v>290</v>
      </c>
      <c r="K9" s="317">
        <f>(G9-E9-I9)*24</f>
        <v>0</v>
      </c>
      <c r="M9" s="316"/>
      <c r="N9" s="310" t="s">
        <v>308</v>
      </c>
      <c r="O9" s="316"/>
      <c r="Q9" s="318">
        <f>IF(E9&lt;M9,M9,E9)</f>
        <v>0</v>
      </c>
      <c r="R9" s="310" t="s">
        <v>308</v>
      </c>
      <c r="S9" s="318">
        <f>IF(G9&gt;O9,O9,G9)</f>
        <v>0</v>
      </c>
      <c r="U9" s="317">
        <f>(S9-Q9)*24</f>
        <v>0</v>
      </c>
      <c r="W9" s="319"/>
    </row>
    <row r="10" spans="2:23" x14ac:dyDescent="0.15">
      <c r="B10" s="310">
        <v>5</v>
      </c>
      <c r="C10" s="315" t="s">
        <v>356</v>
      </c>
      <c r="D10" s="310" t="s">
        <v>351</v>
      </c>
      <c r="E10" s="316"/>
      <c r="F10" s="310" t="s">
        <v>308</v>
      </c>
      <c r="G10" s="316"/>
      <c r="H10" s="311" t="s">
        <v>352</v>
      </c>
      <c r="I10" s="316">
        <v>0</v>
      </c>
      <c r="J10" s="311" t="s">
        <v>290</v>
      </c>
      <c r="K10" s="317">
        <f>(G10-E10-I10)*24</f>
        <v>0</v>
      </c>
      <c r="M10" s="316"/>
      <c r="N10" s="310" t="s">
        <v>308</v>
      </c>
      <c r="O10" s="316"/>
      <c r="Q10" s="318">
        <f t="shared" ref="Q10:Q25" si="4">IF(E10&lt;M10,M10,E10)</f>
        <v>0</v>
      </c>
      <c r="R10" s="310" t="s">
        <v>308</v>
      </c>
      <c r="S10" s="318">
        <f t="shared" ref="S10:S25" si="5">IF(G10&gt;O10,O10,G10)</f>
        <v>0</v>
      </c>
      <c r="U10" s="317">
        <f t="shared" ref="U10:U25" si="6">(S10-Q10)*24</f>
        <v>0</v>
      </c>
      <c r="W10" s="319"/>
    </row>
    <row r="11" spans="2:23" x14ac:dyDescent="0.15">
      <c r="B11" s="310">
        <v>6</v>
      </c>
      <c r="C11" s="315" t="s">
        <v>357</v>
      </c>
      <c r="D11" s="310" t="s">
        <v>351</v>
      </c>
      <c r="E11" s="316"/>
      <c r="F11" s="310" t="s">
        <v>308</v>
      </c>
      <c r="G11" s="316"/>
      <c r="H11" s="311" t="s">
        <v>352</v>
      </c>
      <c r="I11" s="316">
        <v>0</v>
      </c>
      <c r="J11" s="311" t="s">
        <v>290</v>
      </c>
      <c r="K11" s="317">
        <f t="shared" ref="K11:K25" si="7">(G11-E11-I11)*24</f>
        <v>0</v>
      </c>
      <c r="M11" s="316"/>
      <c r="N11" s="310" t="s">
        <v>308</v>
      </c>
      <c r="O11" s="316"/>
      <c r="Q11" s="318">
        <f t="shared" si="4"/>
        <v>0</v>
      </c>
      <c r="R11" s="310" t="s">
        <v>308</v>
      </c>
      <c r="S11" s="318">
        <f t="shared" si="5"/>
        <v>0</v>
      </c>
      <c r="U11" s="317">
        <f t="shared" si="6"/>
        <v>0</v>
      </c>
      <c r="W11" s="319"/>
    </row>
    <row r="12" spans="2:23" x14ac:dyDescent="0.15">
      <c r="B12" s="310">
        <v>7</v>
      </c>
      <c r="C12" s="315" t="s">
        <v>358</v>
      </c>
      <c r="D12" s="310" t="s">
        <v>351</v>
      </c>
      <c r="E12" s="316"/>
      <c r="F12" s="310" t="s">
        <v>308</v>
      </c>
      <c r="G12" s="316"/>
      <c r="H12" s="311" t="s">
        <v>352</v>
      </c>
      <c r="I12" s="316">
        <v>0</v>
      </c>
      <c r="J12" s="311" t="s">
        <v>290</v>
      </c>
      <c r="K12" s="317">
        <f t="shared" si="7"/>
        <v>0</v>
      </c>
      <c r="M12" s="316"/>
      <c r="N12" s="310" t="s">
        <v>308</v>
      </c>
      <c r="O12" s="316"/>
      <c r="Q12" s="318">
        <f t="shared" si="4"/>
        <v>0</v>
      </c>
      <c r="R12" s="310" t="s">
        <v>308</v>
      </c>
      <c r="S12" s="318">
        <f t="shared" si="5"/>
        <v>0</v>
      </c>
      <c r="U12" s="317">
        <f t="shared" si="6"/>
        <v>0</v>
      </c>
      <c r="W12" s="319"/>
    </row>
    <row r="13" spans="2:23" x14ac:dyDescent="0.15">
      <c r="B13" s="310">
        <v>8</v>
      </c>
      <c r="C13" s="315" t="s">
        <v>359</v>
      </c>
      <c r="D13" s="310" t="s">
        <v>351</v>
      </c>
      <c r="E13" s="316"/>
      <c r="F13" s="310" t="s">
        <v>308</v>
      </c>
      <c r="G13" s="316"/>
      <c r="H13" s="311" t="s">
        <v>352</v>
      </c>
      <c r="I13" s="316">
        <v>0</v>
      </c>
      <c r="J13" s="311" t="s">
        <v>290</v>
      </c>
      <c r="K13" s="317">
        <f t="shared" si="7"/>
        <v>0</v>
      </c>
      <c r="M13" s="316"/>
      <c r="N13" s="310" t="s">
        <v>308</v>
      </c>
      <c r="O13" s="316"/>
      <c r="Q13" s="318">
        <f t="shared" si="4"/>
        <v>0</v>
      </c>
      <c r="R13" s="310" t="s">
        <v>308</v>
      </c>
      <c r="S13" s="318">
        <f t="shared" si="5"/>
        <v>0</v>
      </c>
      <c r="U13" s="317">
        <f t="shared" si="6"/>
        <v>0</v>
      </c>
      <c r="W13" s="319"/>
    </row>
    <row r="14" spans="2:23" x14ac:dyDescent="0.15">
      <c r="B14" s="310">
        <v>9</v>
      </c>
      <c r="C14" s="315" t="s">
        <v>360</v>
      </c>
      <c r="D14" s="310" t="s">
        <v>351</v>
      </c>
      <c r="E14" s="316"/>
      <c r="F14" s="310" t="s">
        <v>308</v>
      </c>
      <c r="G14" s="316"/>
      <c r="H14" s="311" t="s">
        <v>352</v>
      </c>
      <c r="I14" s="316">
        <v>0</v>
      </c>
      <c r="J14" s="311" t="s">
        <v>290</v>
      </c>
      <c r="K14" s="317">
        <f t="shared" si="7"/>
        <v>0</v>
      </c>
      <c r="M14" s="316"/>
      <c r="N14" s="310" t="s">
        <v>308</v>
      </c>
      <c r="O14" s="316"/>
      <c r="Q14" s="318">
        <f t="shared" si="4"/>
        <v>0</v>
      </c>
      <c r="R14" s="310" t="s">
        <v>308</v>
      </c>
      <c r="S14" s="318">
        <f t="shared" si="5"/>
        <v>0</v>
      </c>
      <c r="U14" s="317">
        <f t="shared" si="6"/>
        <v>0</v>
      </c>
      <c r="W14" s="319"/>
    </row>
    <row r="15" spans="2:23" x14ac:dyDescent="0.15">
      <c r="B15" s="310">
        <v>10</v>
      </c>
      <c r="C15" s="315" t="s">
        <v>361</v>
      </c>
      <c r="D15" s="310" t="s">
        <v>351</v>
      </c>
      <c r="E15" s="316"/>
      <c r="F15" s="310" t="s">
        <v>308</v>
      </c>
      <c r="G15" s="316"/>
      <c r="H15" s="311" t="s">
        <v>352</v>
      </c>
      <c r="I15" s="316">
        <v>0</v>
      </c>
      <c r="J15" s="311" t="s">
        <v>290</v>
      </c>
      <c r="K15" s="317">
        <f t="shared" si="7"/>
        <v>0</v>
      </c>
      <c r="M15" s="316"/>
      <c r="N15" s="310" t="s">
        <v>308</v>
      </c>
      <c r="O15" s="316"/>
      <c r="Q15" s="318">
        <f t="shared" si="4"/>
        <v>0</v>
      </c>
      <c r="R15" s="310" t="s">
        <v>308</v>
      </c>
      <c r="S15" s="318">
        <f>IF(G15&gt;O15,O15,G15)</f>
        <v>0</v>
      </c>
      <c r="U15" s="317">
        <f t="shared" si="6"/>
        <v>0</v>
      </c>
      <c r="W15" s="319"/>
    </row>
    <row r="16" spans="2:23" x14ac:dyDescent="0.15">
      <c r="B16" s="310">
        <v>11</v>
      </c>
      <c r="C16" s="315" t="s">
        <v>362</v>
      </c>
      <c r="D16" s="310" t="s">
        <v>351</v>
      </c>
      <c r="E16" s="316"/>
      <c r="F16" s="310" t="s">
        <v>308</v>
      </c>
      <c r="G16" s="316"/>
      <c r="H16" s="311" t="s">
        <v>352</v>
      </c>
      <c r="I16" s="316">
        <v>0</v>
      </c>
      <c r="J16" s="311" t="s">
        <v>290</v>
      </c>
      <c r="K16" s="317">
        <f t="shared" si="7"/>
        <v>0</v>
      </c>
      <c r="M16" s="316"/>
      <c r="N16" s="310" t="s">
        <v>308</v>
      </c>
      <c r="O16" s="316"/>
      <c r="Q16" s="318">
        <f t="shared" si="4"/>
        <v>0</v>
      </c>
      <c r="R16" s="310" t="s">
        <v>308</v>
      </c>
      <c r="S16" s="318">
        <f t="shared" si="5"/>
        <v>0</v>
      </c>
      <c r="U16" s="317">
        <f t="shared" si="6"/>
        <v>0</v>
      </c>
      <c r="W16" s="319"/>
    </row>
    <row r="17" spans="2:23" x14ac:dyDescent="0.15">
      <c r="B17" s="310">
        <v>12</v>
      </c>
      <c r="C17" s="315" t="s">
        <v>363</v>
      </c>
      <c r="D17" s="310" t="s">
        <v>351</v>
      </c>
      <c r="E17" s="316"/>
      <c r="F17" s="310" t="s">
        <v>308</v>
      </c>
      <c r="G17" s="316"/>
      <c r="H17" s="311" t="s">
        <v>352</v>
      </c>
      <c r="I17" s="316">
        <v>0</v>
      </c>
      <c r="J17" s="311" t="s">
        <v>290</v>
      </c>
      <c r="K17" s="317">
        <f t="shared" si="7"/>
        <v>0</v>
      </c>
      <c r="M17" s="316"/>
      <c r="N17" s="310" t="s">
        <v>308</v>
      </c>
      <c r="O17" s="316"/>
      <c r="Q17" s="318">
        <f t="shared" si="4"/>
        <v>0</v>
      </c>
      <c r="R17" s="310" t="s">
        <v>308</v>
      </c>
      <c r="S17" s="318">
        <f t="shared" si="5"/>
        <v>0</v>
      </c>
      <c r="U17" s="317">
        <f t="shared" si="6"/>
        <v>0</v>
      </c>
      <c r="W17" s="319"/>
    </row>
    <row r="18" spans="2:23" x14ac:dyDescent="0.15">
      <c r="B18" s="310">
        <v>13</v>
      </c>
      <c r="C18" s="315" t="s">
        <v>364</v>
      </c>
      <c r="D18" s="310" t="s">
        <v>351</v>
      </c>
      <c r="E18" s="316"/>
      <c r="F18" s="310" t="s">
        <v>308</v>
      </c>
      <c r="G18" s="316"/>
      <c r="H18" s="311" t="s">
        <v>352</v>
      </c>
      <c r="I18" s="316">
        <v>0</v>
      </c>
      <c r="J18" s="311" t="s">
        <v>290</v>
      </c>
      <c r="K18" s="317">
        <f t="shared" si="7"/>
        <v>0</v>
      </c>
      <c r="M18" s="316"/>
      <c r="N18" s="310" t="s">
        <v>308</v>
      </c>
      <c r="O18" s="316"/>
      <c r="Q18" s="318">
        <f t="shared" si="4"/>
        <v>0</v>
      </c>
      <c r="R18" s="310" t="s">
        <v>308</v>
      </c>
      <c r="S18" s="318">
        <f t="shared" si="5"/>
        <v>0</v>
      </c>
      <c r="U18" s="317">
        <f t="shared" si="6"/>
        <v>0</v>
      </c>
      <c r="W18" s="319"/>
    </row>
    <row r="19" spans="2:23" x14ac:dyDescent="0.15">
      <c r="B19" s="310">
        <v>14</v>
      </c>
      <c r="C19" s="315" t="s">
        <v>365</v>
      </c>
      <c r="D19" s="310" t="s">
        <v>351</v>
      </c>
      <c r="E19" s="316"/>
      <c r="F19" s="310" t="s">
        <v>308</v>
      </c>
      <c r="G19" s="316"/>
      <c r="H19" s="311" t="s">
        <v>352</v>
      </c>
      <c r="I19" s="316">
        <v>0</v>
      </c>
      <c r="J19" s="311" t="s">
        <v>290</v>
      </c>
      <c r="K19" s="317">
        <f t="shared" si="7"/>
        <v>0</v>
      </c>
      <c r="M19" s="316"/>
      <c r="N19" s="310" t="s">
        <v>308</v>
      </c>
      <c r="O19" s="316"/>
      <c r="Q19" s="318">
        <f t="shared" si="4"/>
        <v>0</v>
      </c>
      <c r="R19" s="310" t="s">
        <v>308</v>
      </c>
      <c r="S19" s="318">
        <f t="shared" si="5"/>
        <v>0</v>
      </c>
      <c r="U19" s="317">
        <f t="shared" si="6"/>
        <v>0</v>
      </c>
      <c r="W19" s="319"/>
    </row>
    <row r="20" spans="2:23" x14ac:dyDescent="0.15">
      <c r="B20" s="310">
        <v>15</v>
      </c>
      <c r="C20" s="315" t="s">
        <v>366</v>
      </c>
      <c r="D20" s="310" t="s">
        <v>351</v>
      </c>
      <c r="E20" s="316"/>
      <c r="F20" s="310" t="s">
        <v>308</v>
      </c>
      <c r="G20" s="316"/>
      <c r="H20" s="311" t="s">
        <v>352</v>
      </c>
      <c r="I20" s="316">
        <v>0</v>
      </c>
      <c r="J20" s="311" t="s">
        <v>290</v>
      </c>
      <c r="K20" s="320">
        <f t="shared" si="7"/>
        <v>0</v>
      </c>
      <c r="M20" s="316"/>
      <c r="N20" s="310" t="s">
        <v>308</v>
      </c>
      <c r="O20" s="316"/>
      <c r="Q20" s="318">
        <f t="shared" si="4"/>
        <v>0</v>
      </c>
      <c r="R20" s="310" t="s">
        <v>308</v>
      </c>
      <c r="S20" s="318">
        <f t="shared" si="5"/>
        <v>0</v>
      </c>
      <c r="U20" s="317">
        <f t="shared" si="6"/>
        <v>0</v>
      </c>
      <c r="W20" s="319"/>
    </row>
    <row r="21" spans="2:23" x14ac:dyDescent="0.15">
      <c r="B21" s="310">
        <v>16</v>
      </c>
      <c r="C21" s="315" t="s">
        <v>367</v>
      </c>
      <c r="D21" s="310" t="s">
        <v>351</v>
      </c>
      <c r="E21" s="316"/>
      <c r="F21" s="310" t="s">
        <v>308</v>
      </c>
      <c r="G21" s="316"/>
      <c r="H21" s="311" t="s">
        <v>352</v>
      </c>
      <c r="I21" s="316">
        <v>0</v>
      </c>
      <c r="J21" s="311" t="s">
        <v>290</v>
      </c>
      <c r="K21" s="317">
        <f t="shared" si="7"/>
        <v>0</v>
      </c>
      <c r="M21" s="316"/>
      <c r="N21" s="310" t="s">
        <v>308</v>
      </c>
      <c r="O21" s="316"/>
      <c r="Q21" s="318">
        <f t="shared" si="4"/>
        <v>0</v>
      </c>
      <c r="R21" s="310" t="s">
        <v>308</v>
      </c>
      <c r="S21" s="318">
        <f t="shared" si="5"/>
        <v>0</v>
      </c>
      <c r="U21" s="317">
        <f t="shared" si="6"/>
        <v>0</v>
      </c>
      <c r="W21" s="319"/>
    </row>
    <row r="22" spans="2:23" x14ac:dyDescent="0.15">
      <c r="B22" s="310">
        <v>17</v>
      </c>
      <c r="C22" s="315" t="s">
        <v>368</v>
      </c>
      <c r="D22" s="310" t="s">
        <v>351</v>
      </c>
      <c r="E22" s="316"/>
      <c r="F22" s="310" t="s">
        <v>308</v>
      </c>
      <c r="G22" s="316"/>
      <c r="H22" s="311" t="s">
        <v>352</v>
      </c>
      <c r="I22" s="316">
        <v>0</v>
      </c>
      <c r="J22" s="311" t="s">
        <v>290</v>
      </c>
      <c r="K22" s="317">
        <f t="shared" si="7"/>
        <v>0</v>
      </c>
      <c r="M22" s="316"/>
      <c r="N22" s="310" t="s">
        <v>308</v>
      </c>
      <c r="O22" s="316"/>
      <c r="Q22" s="318">
        <f t="shared" si="4"/>
        <v>0</v>
      </c>
      <c r="R22" s="310" t="s">
        <v>308</v>
      </c>
      <c r="S22" s="318">
        <f t="shared" si="5"/>
        <v>0</v>
      </c>
      <c r="U22" s="317">
        <f t="shared" si="6"/>
        <v>0</v>
      </c>
      <c r="W22" s="319"/>
    </row>
    <row r="23" spans="2:23" x14ac:dyDescent="0.15">
      <c r="B23" s="310">
        <v>18</v>
      </c>
      <c r="C23" s="315" t="s">
        <v>369</v>
      </c>
      <c r="D23" s="310" t="s">
        <v>351</v>
      </c>
      <c r="E23" s="316"/>
      <c r="F23" s="310" t="s">
        <v>308</v>
      </c>
      <c r="G23" s="316"/>
      <c r="H23" s="311" t="s">
        <v>352</v>
      </c>
      <c r="I23" s="316">
        <v>0</v>
      </c>
      <c r="J23" s="311" t="s">
        <v>290</v>
      </c>
      <c r="K23" s="317">
        <f t="shared" si="7"/>
        <v>0</v>
      </c>
      <c r="M23" s="316"/>
      <c r="N23" s="310" t="s">
        <v>308</v>
      </c>
      <c r="O23" s="316"/>
      <c r="Q23" s="318">
        <f t="shared" si="4"/>
        <v>0</v>
      </c>
      <c r="R23" s="310" t="s">
        <v>308</v>
      </c>
      <c r="S23" s="318">
        <f t="shared" si="5"/>
        <v>0</v>
      </c>
      <c r="U23" s="317">
        <f t="shared" si="6"/>
        <v>0</v>
      </c>
      <c r="W23" s="319"/>
    </row>
    <row r="24" spans="2:23" x14ac:dyDescent="0.15">
      <c r="B24" s="310">
        <v>19</v>
      </c>
      <c r="C24" s="315" t="s">
        <v>370</v>
      </c>
      <c r="D24" s="310" t="s">
        <v>351</v>
      </c>
      <c r="E24" s="316"/>
      <c r="F24" s="310" t="s">
        <v>308</v>
      </c>
      <c r="G24" s="316"/>
      <c r="H24" s="311" t="s">
        <v>352</v>
      </c>
      <c r="I24" s="316">
        <v>0</v>
      </c>
      <c r="J24" s="311" t="s">
        <v>290</v>
      </c>
      <c r="K24" s="317">
        <f t="shared" si="7"/>
        <v>0</v>
      </c>
      <c r="M24" s="316"/>
      <c r="N24" s="310" t="s">
        <v>308</v>
      </c>
      <c r="O24" s="316"/>
      <c r="Q24" s="318">
        <f t="shared" si="4"/>
        <v>0</v>
      </c>
      <c r="R24" s="310" t="s">
        <v>308</v>
      </c>
      <c r="S24" s="318">
        <f t="shared" si="5"/>
        <v>0</v>
      </c>
      <c r="U24" s="317">
        <f t="shared" si="6"/>
        <v>0</v>
      </c>
      <c r="W24" s="319"/>
    </row>
    <row r="25" spans="2:23" x14ac:dyDescent="0.15">
      <c r="B25" s="310">
        <v>20</v>
      </c>
      <c r="C25" s="315" t="s">
        <v>371</v>
      </c>
      <c r="D25" s="310" t="s">
        <v>351</v>
      </c>
      <c r="E25" s="316"/>
      <c r="F25" s="310" t="s">
        <v>308</v>
      </c>
      <c r="G25" s="316"/>
      <c r="H25" s="311" t="s">
        <v>352</v>
      </c>
      <c r="I25" s="316">
        <v>0</v>
      </c>
      <c r="J25" s="311" t="s">
        <v>290</v>
      </c>
      <c r="K25" s="317">
        <f t="shared" si="7"/>
        <v>0</v>
      </c>
      <c r="M25" s="316"/>
      <c r="N25" s="310" t="s">
        <v>308</v>
      </c>
      <c r="O25" s="316"/>
      <c r="Q25" s="318">
        <f t="shared" si="4"/>
        <v>0</v>
      </c>
      <c r="R25" s="310" t="s">
        <v>308</v>
      </c>
      <c r="S25" s="318">
        <f t="shared" si="5"/>
        <v>0</v>
      </c>
      <c r="U25" s="317">
        <f t="shared" si="6"/>
        <v>0</v>
      </c>
      <c r="W25" s="319"/>
    </row>
    <row r="26" spans="2:23" x14ac:dyDescent="0.15">
      <c r="B26" s="310">
        <v>21</v>
      </c>
      <c r="C26" s="315" t="s">
        <v>372</v>
      </c>
      <c r="D26" s="310" t="s">
        <v>351</v>
      </c>
      <c r="E26" s="321"/>
      <c r="F26" s="310" t="s">
        <v>308</v>
      </c>
      <c r="G26" s="321"/>
      <c r="H26" s="311" t="s">
        <v>352</v>
      </c>
      <c r="I26" s="321"/>
      <c r="J26" s="311" t="s">
        <v>290</v>
      </c>
      <c r="K26" s="315">
        <v>1</v>
      </c>
      <c r="M26" s="317"/>
      <c r="N26" s="310" t="s">
        <v>308</v>
      </c>
      <c r="O26" s="317"/>
      <c r="Q26" s="317"/>
      <c r="R26" s="310" t="s">
        <v>308</v>
      </c>
      <c r="S26" s="317"/>
      <c r="U26" s="315">
        <v>1</v>
      </c>
      <c r="W26" s="319"/>
    </row>
    <row r="27" spans="2:23" x14ac:dyDescent="0.15">
      <c r="B27" s="310">
        <v>22</v>
      </c>
      <c r="C27" s="315" t="s">
        <v>373</v>
      </c>
      <c r="D27" s="310" t="s">
        <v>351</v>
      </c>
      <c r="E27" s="321"/>
      <c r="F27" s="310" t="s">
        <v>308</v>
      </c>
      <c r="G27" s="321"/>
      <c r="H27" s="311" t="s">
        <v>352</v>
      </c>
      <c r="I27" s="321"/>
      <c r="J27" s="311" t="s">
        <v>290</v>
      </c>
      <c r="K27" s="315">
        <v>2</v>
      </c>
      <c r="M27" s="317"/>
      <c r="N27" s="310" t="s">
        <v>308</v>
      </c>
      <c r="O27" s="317"/>
      <c r="Q27" s="317"/>
      <c r="R27" s="310" t="s">
        <v>308</v>
      </c>
      <c r="S27" s="317"/>
      <c r="U27" s="315">
        <v>2</v>
      </c>
      <c r="W27" s="319"/>
    </row>
    <row r="28" spans="2:23" x14ac:dyDescent="0.15">
      <c r="B28" s="310">
        <v>23</v>
      </c>
      <c r="C28" s="315" t="s">
        <v>374</v>
      </c>
      <c r="D28" s="310" t="s">
        <v>351</v>
      </c>
      <c r="E28" s="321"/>
      <c r="F28" s="310" t="s">
        <v>308</v>
      </c>
      <c r="G28" s="321"/>
      <c r="H28" s="311" t="s">
        <v>352</v>
      </c>
      <c r="I28" s="321"/>
      <c r="J28" s="311" t="s">
        <v>290</v>
      </c>
      <c r="K28" s="315">
        <v>3</v>
      </c>
      <c r="M28" s="317"/>
      <c r="N28" s="310" t="s">
        <v>308</v>
      </c>
      <c r="O28" s="317"/>
      <c r="Q28" s="317"/>
      <c r="R28" s="310" t="s">
        <v>308</v>
      </c>
      <c r="S28" s="317"/>
      <c r="U28" s="315">
        <v>3</v>
      </c>
      <c r="W28" s="319"/>
    </row>
    <row r="29" spans="2:23" x14ac:dyDescent="0.15">
      <c r="B29" s="310">
        <v>24</v>
      </c>
      <c r="C29" s="315" t="s">
        <v>375</v>
      </c>
      <c r="D29" s="310" t="s">
        <v>351</v>
      </c>
      <c r="E29" s="321"/>
      <c r="F29" s="310" t="s">
        <v>308</v>
      </c>
      <c r="G29" s="321"/>
      <c r="H29" s="311" t="s">
        <v>352</v>
      </c>
      <c r="I29" s="321"/>
      <c r="J29" s="311" t="s">
        <v>290</v>
      </c>
      <c r="K29" s="315">
        <v>4</v>
      </c>
      <c r="M29" s="317"/>
      <c r="N29" s="310" t="s">
        <v>308</v>
      </c>
      <c r="O29" s="317"/>
      <c r="Q29" s="317"/>
      <c r="R29" s="310" t="s">
        <v>308</v>
      </c>
      <c r="S29" s="317"/>
      <c r="U29" s="315">
        <v>4</v>
      </c>
      <c r="W29" s="319"/>
    </row>
    <row r="30" spans="2:23" x14ac:dyDescent="0.15">
      <c r="B30" s="310">
        <v>25</v>
      </c>
      <c r="C30" s="315" t="s">
        <v>376</v>
      </c>
      <c r="D30" s="310" t="s">
        <v>351</v>
      </c>
      <c r="E30" s="321"/>
      <c r="F30" s="310" t="s">
        <v>308</v>
      </c>
      <c r="G30" s="321"/>
      <c r="H30" s="311" t="s">
        <v>352</v>
      </c>
      <c r="I30" s="321"/>
      <c r="J30" s="311" t="s">
        <v>290</v>
      </c>
      <c r="K30" s="315">
        <v>4</v>
      </c>
      <c r="M30" s="317"/>
      <c r="N30" s="310" t="s">
        <v>308</v>
      </c>
      <c r="O30" s="317"/>
      <c r="Q30" s="317"/>
      <c r="R30" s="310" t="s">
        <v>308</v>
      </c>
      <c r="S30" s="317"/>
      <c r="U30" s="315">
        <v>3</v>
      </c>
      <c r="W30" s="319"/>
    </row>
    <row r="31" spans="2:23" x14ac:dyDescent="0.15">
      <c r="B31" s="310">
        <v>26</v>
      </c>
      <c r="C31" s="315" t="s">
        <v>377</v>
      </c>
      <c r="D31" s="310" t="s">
        <v>351</v>
      </c>
      <c r="E31" s="321"/>
      <c r="F31" s="310" t="s">
        <v>308</v>
      </c>
      <c r="G31" s="321"/>
      <c r="H31" s="311" t="s">
        <v>352</v>
      </c>
      <c r="I31" s="321"/>
      <c r="J31" s="311" t="s">
        <v>290</v>
      </c>
      <c r="K31" s="315">
        <v>5</v>
      </c>
      <c r="M31" s="317"/>
      <c r="N31" s="310" t="s">
        <v>308</v>
      </c>
      <c r="O31" s="317"/>
      <c r="Q31" s="317"/>
      <c r="R31" s="310" t="s">
        <v>308</v>
      </c>
      <c r="S31" s="317"/>
      <c r="U31" s="315">
        <v>5</v>
      </c>
      <c r="W31" s="319"/>
    </row>
    <row r="32" spans="2:23" x14ac:dyDescent="0.15">
      <c r="B32" s="310">
        <v>27</v>
      </c>
      <c r="C32" s="315" t="s">
        <v>378</v>
      </c>
      <c r="D32" s="310" t="s">
        <v>351</v>
      </c>
      <c r="E32" s="321"/>
      <c r="F32" s="310" t="s">
        <v>308</v>
      </c>
      <c r="G32" s="321"/>
      <c r="H32" s="311" t="s">
        <v>352</v>
      </c>
      <c r="I32" s="321"/>
      <c r="J32" s="311" t="s">
        <v>290</v>
      </c>
      <c r="K32" s="315">
        <v>0</v>
      </c>
      <c r="M32" s="317"/>
      <c r="N32" s="310" t="s">
        <v>308</v>
      </c>
      <c r="O32" s="317"/>
      <c r="Q32" s="317"/>
      <c r="R32" s="310" t="s">
        <v>308</v>
      </c>
      <c r="S32" s="317"/>
      <c r="U32" s="315">
        <v>0</v>
      </c>
      <c r="W32" s="319" t="s">
        <v>379</v>
      </c>
    </row>
    <row r="33" spans="2:23" x14ac:dyDescent="0.15">
      <c r="B33" s="310">
        <v>28</v>
      </c>
      <c r="C33" s="315" t="s">
        <v>380</v>
      </c>
      <c r="D33" s="310" t="s">
        <v>351</v>
      </c>
      <c r="E33" s="321"/>
      <c r="F33" s="310" t="s">
        <v>308</v>
      </c>
      <c r="G33" s="321"/>
      <c r="H33" s="311" t="s">
        <v>352</v>
      </c>
      <c r="I33" s="321"/>
      <c r="J33" s="311" t="s">
        <v>290</v>
      </c>
      <c r="K33" s="315"/>
      <c r="M33" s="317"/>
      <c r="N33" s="310" t="s">
        <v>308</v>
      </c>
      <c r="O33" s="317"/>
      <c r="Q33" s="317"/>
      <c r="R33" s="310" t="s">
        <v>308</v>
      </c>
      <c r="S33" s="317"/>
      <c r="U33" s="315"/>
      <c r="W33" s="319"/>
    </row>
    <row r="34" spans="2:23" x14ac:dyDescent="0.15">
      <c r="B34" s="310">
        <v>29</v>
      </c>
      <c r="C34" s="315" t="s">
        <v>380</v>
      </c>
      <c r="D34" s="310" t="s">
        <v>351</v>
      </c>
      <c r="E34" s="321"/>
      <c r="F34" s="310" t="s">
        <v>308</v>
      </c>
      <c r="G34" s="321"/>
      <c r="H34" s="311" t="s">
        <v>352</v>
      </c>
      <c r="I34" s="321"/>
      <c r="J34" s="311" t="s">
        <v>290</v>
      </c>
      <c r="K34" s="315"/>
      <c r="M34" s="317"/>
      <c r="N34" s="310" t="s">
        <v>308</v>
      </c>
      <c r="O34" s="317"/>
      <c r="Q34" s="317"/>
      <c r="R34" s="310" t="s">
        <v>308</v>
      </c>
      <c r="S34" s="317"/>
      <c r="U34" s="315"/>
      <c r="W34" s="319"/>
    </row>
    <row r="35" spans="2:23" x14ac:dyDescent="0.15">
      <c r="B35" s="310">
        <v>30</v>
      </c>
      <c r="C35" s="315" t="s">
        <v>380</v>
      </c>
      <c r="D35" s="310" t="s">
        <v>351</v>
      </c>
      <c r="E35" s="321"/>
      <c r="F35" s="310" t="s">
        <v>308</v>
      </c>
      <c r="G35" s="321"/>
      <c r="H35" s="311" t="s">
        <v>352</v>
      </c>
      <c r="I35" s="321"/>
      <c r="J35" s="311" t="s">
        <v>290</v>
      </c>
      <c r="K35" s="315"/>
      <c r="M35" s="317"/>
      <c r="N35" s="310" t="s">
        <v>308</v>
      </c>
      <c r="O35" s="317"/>
      <c r="Q35" s="317"/>
      <c r="R35" s="310" t="s">
        <v>308</v>
      </c>
      <c r="S35" s="317"/>
      <c r="U35" s="315"/>
      <c r="W35" s="319"/>
    </row>
    <row r="36" spans="2:23" x14ac:dyDescent="0.15">
      <c r="C36" s="322"/>
    </row>
    <row r="37" spans="2:23" x14ac:dyDescent="0.15">
      <c r="C37" s="311" t="s">
        <v>381</v>
      </c>
    </row>
    <row r="38" spans="2:23" x14ac:dyDescent="0.15">
      <c r="C38" s="311" t="s">
        <v>382</v>
      </c>
    </row>
    <row r="39" spans="2:23" x14ac:dyDescent="0.15">
      <c r="C39" s="311" t="s">
        <v>383</v>
      </c>
    </row>
    <row r="40" spans="2:23" x14ac:dyDescent="0.15">
      <c r="C40" s="311" t="s">
        <v>384</v>
      </c>
    </row>
    <row r="41" spans="2:23" x14ac:dyDescent="0.15">
      <c r="C41" s="312" t="s">
        <v>385</v>
      </c>
    </row>
    <row r="42" spans="2:23" x14ac:dyDescent="0.15">
      <c r="C42" s="312" t="s">
        <v>386</v>
      </c>
    </row>
  </sheetData>
  <sheetProtection sheet="1" insertRows="0" deleteRows="0"/>
  <mergeCells count="4">
    <mergeCell ref="E4:K4"/>
    <mergeCell ref="M4:O4"/>
    <mergeCell ref="Q4:U4"/>
    <mergeCell ref="W4:W5"/>
  </mergeCells>
  <phoneticPr fontId="7"/>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F2075-4428-421F-84FF-2FA903D645A5}">
  <sheetPr>
    <pageSetUpPr fitToPage="1"/>
  </sheetPr>
  <dimension ref="B1:BS73"/>
  <sheetViews>
    <sheetView workbookViewId="0"/>
  </sheetViews>
  <sheetFormatPr defaultColWidth="9" defaultRowHeight="13.5" x14ac:dyDescent="0.15"/>
  <cols>
    <col min="1" max="1" width="1.875" style="323" customWidth="1"/>
    <col min="2" max="3" width="9" style="323"/>
    <col min="4" max="4" width="45.625" style="323" customWidth="1"/>
    <col min="5" max="16384" width="9" style="323"/>
  </cols>
  <sheetData>
    <row r="1" spans="2:11" ht="14.25" x14ac:dyDescent="0.15">
      <c r="B1" s="323" t="s">
        <v>387</v>
      </c>
      <c r="D1" s="324"/>
      <c r="E1" s="324"/>
      <c r="F1" s="324"/>
    </row>
    <row r="2" spans="2:11" s="229" customFormat="1" ht="20.25" customHeight="1" x14ac:dyDescent="0.15">
      <c r="B2" s="325" t="s">
        <v>388</v>
      </c>
      <c r="C2" s="325"/>
      <c r="D2" s="324"/>
      <c r="E2" s="324"/>
      <c r="F2" s="324"/>
    </row>
    <row r="3" spans="2:11" s="229" customFormat="1" ht="20.25" customHeight="1" x14ac:dyDescent="0.15">
      <c r="B3" s="325"/>
      <c r="C3" s="325"/>
      <c r="D3" s="324"/>
      <c r="E3" s="324"/>
      <c r="F3" s="324"/>
    </row>
    <row r="4" spans="2:11" s="229" customFormat="1" ht="20.25" customHeight="1" x14ac:dyDescent="0.15">
      <c r="B4" s="326"/>
      <c r="C4" s="324" t="s">
        <v>389</v>
      </c>
      <c r="D4" s="324"/>
      <c r="F4" s="1192" t="s">
        <v>390</v>
      </c>
      <c r="G4" s="1192"/>
      <c r="H4" s="1192"/>
      <c r="I4" s="1192"/>
      <c r="J4" s="1192"/>
      <c r="K4" s="1192"/>
    </row>
    <row r="5" spans="2:11" s="229" customFormat="1" ht="20.25" customHeight="1" x14ac:dyDescent="0.15">
      <c r="B5" s="327"/>
      <c r="C5" s="324" t="s">
        <v>391</v>
      </c>
      <c r="D5" s="324"/>
      <c r="F5" s="1192"/>
      <c r="G5" s="1192"/>
      <c r="H5" s="1192"/>
      <c r="I5" s="1192"/>
      <c r="J5" s="1192"/>
      <c r="K5" s="1192"/>
    </row>
    <row r="6" spans="2:11" s="229" customFormat="1" ht="20.25" customHeight="1" x14ac:dyDescent="0.15">
      <c r="B6" s="328" t="s">
        <v>392</v>
      </c>
      <c r="C6" s="324"/>
      <c r="D6" s="324"/>
      <c r="E6" s="329"/>
      <c r="F6" s="324"/>
    </row>
    <row r="7" spans="2:11" s="229" customFormat="1" ht="20.25" customHeight="1" x14ac:dyDescent="0.15">
      <c r="B7" s="325"/>
      <c r="C7" s="325"/>
      <c r="D7" s="324"/>
      <c r="E7" s="329"/>
      <c r="F7" s="324"/>
    </row>
    <row r="8" spans="2:11" s="229" customFormat="1" ht="20.25" customHeight="1" x14ac:dyDescent="0.15">
      <c r="B8" s="324" t="s">
        <v>393</v>
      </c>
      <c r="C8" s="325"/>
      <c r="D8" s="324"/>
      <c r="E8" s="329"/>
      <c r="F8" s="324"/>
    </row>
    <row r="9" spans="2:11" s="229" customFormat="1" ht="20.25" customHeight="1" x14ac:dyDescent="0.15">
      <c r="B9" s="325"/>
      <c r="C9" s="325"/>
      <c r="D9" s="324"/>
      <c r="E9" s="324"/>
      <c r="F9" s="324"/>
    </row>
    <row r="10" spans="2:11" s="229" customFormat="1" ht="20.25" customHeight="1" x14ac:dyDescent="0.15">
      <c r="B10" s="324" t="s">
        <v>394</v>
      </c>
      <c r="C10" s="325"/>
      <c r="D10" s="324"/>
      <c r="E10" s="324"/>
      <c r="F10" s="324"/>
    </row>
    <row r="11" spans="2:11" s="229" customFormat="1" ht="20.25" customHeight="1" x14ac:dyDescent="0.15">
      <c r="B11" s="324"/>
      <c r="C11" s="325"/>
      <c r="D11" s="324"/>
      <c r="E11" s="324"/>
      <c r="F11" s="324"/>
    </row>
    <row r="12" spans="2:11" s="229" customFormat="1" ht="20.25" customHeight="1" x14ac:dyDescent="0.15">
      <c r="B12" s="324" t="s">
        <v>395</v>
      </c>
      <c r="C12" s="325"/>
      <c r="D12" s="324"/>
    </row>
    <row r="13" spans="2:11" s="229" customFormat="1" ht="20.25" customHeight="1" x14ac:dyDescent="0.15">
      <c r="B13" s="324"/>
      <c r="C13" s="325"/>
      <c r="D13" s="324"/>
    </row>
    <row r="14" spans="2:11" s="229" customFormat="1" ht="20.25" customHeight="1" x14ac:dyDescent="0.15">
      <c r="B14" s="324" t="s">
        <v>396</v>
      </c>
      <c r="C14" s="325"/>
      <c r="D14" s="324"/>
    </row>
    <row r="15" spans="2:11" s="229" customFormat="1" ht="20.25" customHeight="1" x14ac:dyDescent="0.15">
      <c r="B15" s="324"/>
      <c r="C15" s="325"/>
      <c r="D15" s="324"/>
    </row>
    <row r="16" spans="2:11" s="229" customFormat="1" ht="20.25" customHeight="1" x14ac:dyDescent="0.15">
      <c r="B16" s="324" t="s">
        <v>397</v>
      </c>
      <c r="C16" s="325"/>
      <c r="D16" s="324"/>
    </row>
    <row r="17" spans="2:25" s="229" customFormat="1" ht="20.25" customHeight="1" x14ac:dyDescent="0.15">
      <c r="B17" s="325"/>
      <c r="C17" s="325"/>
      <c r="D17" s="324"/>
    </row>
    <row r="18" spans="2:25" s="229" customFormat="1" ht="20.25" customHeight="1" x14ac:dyDescent="0.15">
      <c r="B18" s="324" t="s">
        <v>398</v>
      </c>
      <c r="C18" s="325"/>
      <c r="D18" s="324"/>
    </row>
    <row r="19" spans="2:25" s="229" customFormat="1" ht="20.25" customHeight="1" x14ac:dyDescent="0.15">
      <c r="B19" s="325"/>
      <c r="C19" s="325"/>
      <c r="D19" s="324"/>
    </row>
    <row r="20" spans="2:25" s="229" customFormat="1" ht="17.25" customHeight="1" x14ac:dyDescent="0.15">
      <c r="B20" s="324" t="s">
        <v>399</v>
      </c>
      <c r="C20" s="324"/>
      <c r="D20" s="324"/>
    </row>
    <row r="21" spans="2:25" s="229" customFormat="1" ht="17.25" customHeight="1" x14ac:dyDescent="0.15">
      <c r="B21" s="324" t="s">
        <v>400</v>
      </c>
      <c r="C21" s="324"/>
      <c r="D21" s="324"/>
    </row>
    <row r="22" spans="2:25" s="229" customFormat="1" ht="17.25" customHeight="1" x14ac:dyDescent="0.15">
      <c r="B22" s="324"/>
      <c r="C22" s="324"/>
      <c r="D22" s="324"/>
    </row>
    <row r="23" spans="2:25" s="229" customFormat="1" ht="17.25" customHeight="1" x14ac:dyDescent="0.15">
      <c r="B23" s="324"/>
      <c r="C23" s="330" t="s">
        <v>311</v>
      </c>
      <c r="D23" s="330" t="s">
        <v>401</v>
      </c>
    </row>
    <row r="24" spans="2:25" s="229" customFormat="1" ht="17.25" customHeight="1" x14ac:dyDescent="0.15">
      <c r="B24" s="324"/>
      <c r="C24" s="330">
        <v>1</v>
      </c>
      <c r="D24" s="331" t="s">
        <v>402</v>
      </c>
    </row>
    <row r="25" spans="2:25" s="229" customFormat="1" ht="17.25" customHeight="1" x14ac:dyDescent="0.15">
      <c r="B25" s="324"/>
      <c r="C25" s="330">
        <v>2</v>
      </c>
      <c r="D25" s="331" t="s">
        <v>328</v>
      </c>
    </row>
    <row r="26" spans="2:25" s="229" customFormat="1" ht="17.25" customHeight="1" x14ac:dyDescent="0.15">
      <c r="B26" s="324"/>
      <c r="C26" s="330">
        <v>3</v>
      </c>
      <c r="D26" s="331" t="s">
        <v>329</v>
      </c>
    </row>
    <row r="27" spans="2:25" s="229" customFormat="1" ht="17.25" customHeight="1" x14ac:dyDescent="0.15">
      <c r="B27" s="324"/>
      <c r="C27" s="330">
        <v>4</v>
      </c>
      <c r="D27" s="331" t="s">
        <v>330</v>
      </c>
    </row>
    <row r="28" spans="2:25" s="229" customFormat="1" ht="17.25" customHeight="1" x14ac:dyDescent="0.15">
      <c r="B28" s="324"/>
      <c r="C28" s="330">
        <v>5</v>
      </c>
      <c r="D28" s="331" t="s">
        <v>335</v>
      </c>
    </row>
    <row r="29" spans="2:25" s="229" customFormat="1" ht="17.25" customHeight="1" x14ac:dyDescent="0.15">
      <c r="B29" s="324"/>
      <c r="C29" s="329"/>
      <c r="D29" s="324"/>
    </row>
    <row r="30" spans="2:25" s="229" customFormat="1" ht="17.25" customHeight="1" x14ac:dyDescent="0.15">
      <c r="B30" s="324" t="s">
        <v>403</v>
      </c>
      <c r="C30" s="324"/>
      <c r="D30" s="324"/>
    </row>
    <row r="31" spans="2:25" s="229" customFormat="1" ht="17.25" customHeight="1" x14ac:dyDescent="0.15">
      <c r="B31" s="324" t="s">
        <v>404</v>
      </c>
      <c r="C31" s="324"/>
      <c r="D31" s="324"/>
    </row>
    <row r="32" spans="2:25" s="229" customFormat="1" ht="17.25" customHeight="1" x14ac:dyDescent="0.15">
      <c r="B32" s="324"/>
      <c r="C32" s="324"/>
      <c r="D32" s="324"/>
      <c r="G32" s="332"/>
      <c r="H32" s="332"/>
      <c r="J32" s="332"/>
      <c r="K32" s="332"/>
      <c r="L32" s="332"/>
      <c r="M32" s="332"/>
      <c r="N32" s="332"/>
      <c r="O32" s="332"/>
      <c r="R32" s="332"/>
      <c r="S32" s="332"/>
      <c r="T32" s="332"/>
      <c r="W32" s="332"/>
      <c r="X32" s="332"/>
      <c r="Y32" s="332"/>
    </row>
    <row r="33" spans="2:51" s="229" customFormat="1" ht="17.25" customHeight="1" x14ac:dyDescent="0.15">
      <c r="B33" s="324"/>
      <c r="C33" s="330" t="s">
        <v>344</v>
      </c>
      <c r="D33" s="330" t="s">
        <v>405</v>
      </c>
      <c r="G33" s="332"/>
      <c r="H33" s="332"/>
      <c r="J33" s="332"/>
      <c r="K33" s="332"/>
      <c r="L33" s="332"/>
      <c r="M33" s="332"/>
      <c r="N33" s="332"/>
      <c r="O33" s="332"/>
      <c r="R33" s="332"/>
      <c r="S33" s="332"/>
      <c r="T33" s="332"/>
      <c r="W33" s="332"/>
      <c r="X33" s="332"/>
      <c r="Y33" s="332"/>
    </row>
    <row r="34" spans="2:51" s="229" customFormat="1" ht="17.25" customHeight="1" x14ac:dyDescent="0.15">
      <c r="B34" s="324"/>
      <c r="C34" s="330" t="s">
        <v>406</v>
      </c>
      <c r="D34" s="331" t="s">
        <v>407</v>
      </c>
      <c r="G34" s="332"/>
      <c r="H34" s="332"/>
      <c r="J34" s="332"/>
      <c r="K34" s="332"/>
      <c r="L34" s="332"/>
      <c r="M34" s="332"/>
      <c r="N34" s="332"/>
      <c r="O34" s="332"/>
      <c r="R34" s="332"/>
      <c r="S34" s="332"/>
      <c r="T34" s="332"/>
      <c r="W34" s="332"/>
      <c r="X34" s="332"/>
      <c r="Y34" s="332"/>
    </row>
    <row r="35" spans="2:51" s="229" customFormat="1" ht="17.25" customHeight="1" x14ac:dyDescent="0.15">
      <c r="B35" s="324"/>
      <c r="C35" s="330" t="s">
        <v>408</v>
      </c>
      <c r="D35" s="331" t="s">
        <v>409</v>
      </c>
      <c r="G35" s="332"/>
      <c r="H35" s="332"/>
      <c r="J35" s="332"/>
      <c r="K35" s="332"/>
      <c r="L35" s="332"/>
      <c r="M35" s="332"/>
      <c r="N35" s="332"/>
      <c r="O35" s="332"/>
      <c r="R35" s="332"/>
      <c r="S35" s="332"/>
      <c r="T35" s="332"/>
      <c r="W35" s="332"/>
      <c r="X35" s="332"/>
      <c r="Y35" s="332"/>
    </row>
    <row r="36" spans="2:51" s="229" customFormat="1" ht="17.25" customHeight="1" x14ac:dyDescent="0.15">
      <c r="B36" s="324"/>
      <c r="C36" s="330" t="s">
        <v>410</v>
      </c>
      <c r="D36" s="331" t="s">
        <v>411</v>
      </c>
      <c r="G36" s="332"/>
      <c r="H36" s="332"/>
      <c r="J36" s="332"/>
      <c r="K36" s="332"/>
      <c r="L36" s="332"/>
      <c r="M36" s="332"/>
      <c r="N36" s="332"/>
      <c r="O36" s="332"/>
      <c r="R36" s="332"/>
      <c r="S36" s="332"/>
      <c r="T36" s="332"/>
      <c r="W36" s="332"/>
      <c r="X36" s="332"/>
      <c r="Y36" s="332"/>
    </row>
    <row r="37" spans="2:51" s="229" customFormat="1" ht="17.25" customHeight="1" x14ac:dyDescent="0.15">
      <c r="B37" s="324"/>
      <c r="C37" s="330" t="s">
        <v>412</v>
      </c>
      <c r="D37" s="331" t="s">
        <v>413</v>
      </c>
      <c r="G37" s="332"/>
      <c r="H37" s="332"/>
      <c r="J37" s="332"/>
      <c r="K37" s="332"/>
      <c r="L37" s="332"/>
      <c r="M37" s="332"/>
      <c r="N37" s="332"/>
      <c r="O37" s="332"/>
      <c r="R37" s="332"/>
      <c r="S37" s="332"/>
      <c r="T37" s="332"/>
      <c r="W37" s="332"/>
      <c r="X37" s="332"/>
      <c r="Y37" s="332"/>
    </row>
    <row r="38" spans="2:51" s="229" customFormat="1" ht="17.25" customHeight="1" x14ac:dyDescent="0.15">
      <c r="B38" s="324"/>
      <c r="C38" s="324"/>
      <c r="D38" s="324"/>
      <c r="G38" s="332"/>
      <c r="H38" s="332"/>
      <c r="J38" s="332"/>
      <c r="K38" s="332"/>
      <c r="L38" s="332"/>
      <c r="M38" s="332"/>
      <c r="N38" s="332"/>
      <c r="O38" s="332"/>
      <c r="R38" s="332"/>
      <c r="S38" s="332"/>
      <c r="T38" s="332"/>
      <c r="W38" s="332"/>
      <c r="X38" s="332"/>
      <c r="Y38" s="332"/>
    </row>
    <row r="39" spans="2:51" s="229" customFormat="1" ht="17.25" customHeight="1" x14ac:dyDescent="0.15">
      <c r="B39" s="324"/>
      <c r="C39" s="333" t="s">
        <v>414</v>
      </c>
      <c r="D39" s="324"/>
      <c r="G39" s="332"/>
      <c r="H39" s="332"/>
      <c r="J39" s="332"/>
      <c r="K39" s="332"/>
      <c r="L39" s="332"/>
      <c r="M39" s="332"/>
      <c r="N39" s="332"/>
      <c r="O39" s="332"/>
      <c r="R39" s="332"/>
      <c r="S39" s="332"/>
      <c r="T39" s="332"/>
      <c r="W39" s="332"/>
      <c r="X39" s="332"/>
      <c r="Y39" s="332"/>
    </row>
    <row r="40" spans="2:51" s="229" customFormat="1" ht="17.25" customHeight="1" x14ac:dyDescent="0.15">
      <c r="C40" s="324" t="s">
        <v>415</v>
      </c>
      <c r="F40" s="333"/>
      <c r="G40" s="332"/>
      <c r="H40" s="332"/>
      <c r="J40" s="332"/>
      <c r="K40" s="332"/>
      <c r="L40" s="332"/>
      <c r="M40" s="332"/>
      <c r="N40" s="332"/>
      <c r="O40" s="332"/>
      <c r="R40" s="332"/>
      <c r="S40" s="332"/>
      <c r="T40" s="332"/>
      <c r="W40" s="332"/>
      <c r="X40" s="332"/>
      <c r="Y40" s="332"/>
    </row>
    <row r="41" spans="2:51" s="229" customFormat="1" ht="17.25" customHeight="1" x14ac:dyDescent="0.15">
      <c r="C41" s="324" t="s">
        <v>416</v>
      </c>
      <c r="F41" s="324"/>
      <c r="G41" s="332"/>
      <c r="H41" s="332"/>
      <c r="J41" s="332"/>
      <c r="K41" s="332"/>
      <c r="L41" s="332"/>
      <c r="M41" s="332"/>
      <c r="N41" s="332"/>
      <c r="O41" s="332"/>
      <c r="R41" s="332"/>
      <c r="S41" s="332"/>
      <c r="T41" s="332"/>
      <c r="W41" s="332"/>
      <c r="X41" s="332"/>
      <c r="Y41" s="332"/>
    </row>
    <row r="42" spans="2:51" s="229" customFormat="1" ht="17.25" customHeight="1" x14ac:dyDescent="0.15">
      <c r="B42" s="324"/>
      <c r="C42" s="324"/>
      <c r="D42" s="324"/>
      <c r="E42" s="333"/>
      <c r="F42" s="332"/>
      <c r="G42" s="332"/>
      <c r="H42" s="332"/>
      <c r="J42" s="332"/>
      <c r="K42" s="332"/>
      <c r="L42" s="332"/>
      <c r="M42" s="332"/>
      <c r="N42" s="332"/>
      <c r="O42" s="332"/>
      <c r="R42" s="332"/>
      <c r="S42" s="332"/>
      <c r="T42" s="332"/>
      <c r="W42" s="332"/>
      <c r="X42" s="332"/>
      <c r="Y42" s="332"/>
    </row>
    <row r="43" spans="2:51" s="229" customFormat="1" ht="17.25" customHeight="1" x14ac:dyDescent="0.15">
      <c r="B43" s="324" t="s">
        <v>417</v>
      </c>
      <c r="C43" s="324"/>
      <c r="D43" s="324"/>
    </row>
    <row r="44" spans="2:51" s="229" customFormat="1" ht="17.25" customHeight="1" x14ac:dyDescent="0.15">
      <c r="B44" s="324" t="s">
        <v>418</v>
      </c>
      <c r="C44" s="324"/>
      <c r="D44" s="324"/>
    </row>
    <row r="45" spans="2:51" s="229" customFormat="1" ht="17.25" customHeight="1" x14ac:dyDescent="0.15">
      <c r="B45" s="334" t="s">
        <v>419</v>
      </c>
      <c r="E45" s="332"/>
      <c r="F45" s="332"/>
      <c r="G45" s="332"/>
      <c r="H45" s="332"/>
      <c r="I45" s="332"/>
      <c r="J45" s="332"/>
      <c r="K45" s="332"/>
      <c r="L45" s="332"/>
      <c r="M45" s="332"/>
      <c r="N45" s="332"/>
      <c r="O45" s="332"/>
      <c r="P45" s="332"/>
      <c r="Q45" s="332"/>
      <c r="R45" s="332"/>
      <c r="S45" s="332"/>
      <c r="T45" s="332"/>
      <c r="U45" s="332"/>
      <c r="Y45" s="332"/>
      <c r="Z45" s="332"/>
      <c r="AA45" s="332"/>
      <c r="AB45" s="332"/>
      <c r="AD45" s="332"/>
      <c r="AE45" s="332"/>
      <c r="AF45" s="332"/>
      <c r="AG45" s="332"/>
      <c r="AH45" s="332"/>
      <c r="AI45" s="335"/>
      <c r="AJ45" s="332"/>
      <c r="AK45" s="332"/>
      <c r="AL45" s="332"/>
      <c r="AM45" s="332"/>
      <c r="AN45" s="332"/>
      <c r="AO45" s="332"/>
      <c r="AP45" s="332"/>
      <c r="AQ45" s="332"/>
      <c r="AR45" s="332"/>
      <c r="AS45" s="332"/>
      <c r="AT45" s="332"/>
      <c r="AU45" s="332"/>
      <c r="AV45" s="332"/>
      <c r="AW45" s="332"/>
      <c r="AX45" s="332"/>
      <c r="AY45" s="335"/>
    </row>
    <row r="46" spans="2:51" s="229" customFormat="1" ht="17.25" customHeight="1" x14ac:dyDescent="0.15"/>
    <row r="47" spans="2:51" s="229" customFormat="1" ht="17.25" customHeight="1" x14ac:dyDescent="0.15">
      <c r="B47" s="324" t="s">
        <v>420</v>
      </c>
      <c r="C47" s="324"/>
    </row>
    <row r="48" spans="2:51" s="229" customFormat="1" ht="17.25" customHeight="1" x14ac:dyDescent="0.15">
      <c r="B48" s="324"/>
      <c r="C48" s="324"/>
    </row>
    <row r="49" spans="2:54" s="229" customFormat="1" ht="17.25" customHeight="1" x14ac:dyDescent="0.15">
      <c r="B49" s="324" t="s">
        <v>421</v>
      </c>
      <c r="C49" s="324"/>
    </row>
    <row r="50" spans="2:54" s="229" customFormat="1" ht="17.25" customHeight="1" x14ac:dyDescent="0.15">
      <c r="B50" s="324" t="s">
        <v>422</v>
      </c>
      <c r="C50" s="324"/>
    </row>
    <row r="51" spans="2:54" s="229" customFormat="1" ht="17.25" customHeight="1" x14ac:dyDescent="0.15">
      <c r="B51" s="324"/>
      <c r="C51" s="324"/>
    </row>
    <row r="52" spans="2:54" s="229" customFormat="1" ht="17.25" customHeight="1" x14ac:dyDescent="0.15">
      <c r="B52" s="324" t="s">
        <v>423</v>
      </c>
      <c r="C52" s="324"/>
    </row>
    <row r="53" spans="2:54" s="229" customFormat="1" ht="17.25" customHeight="1" x14ac:dyDescent="0.15">
      <c r="B53" s="324" t="s">
        <v>424</v>
      </c>
      <c r="C53" s="324"/>
    </row>
    <row r="54" spans="2:54" s="229" customFormat="1" ht="17.25" customHeight="1" x14ac:dyDescent="0.15">
      <c r="B54" s="324"/>
      <c r="C54" s="324"/>
    </row>
    <row r="55" spans="2:54" s="229" customFormat="1" ht="17.25" customHeight="1" x14ac:dyDescent="0.15">
      <c r="B55" s="324" t="s">
        <v>425</v>
      </c>
      <c r="C55" s="324"/>
      <c r="D55" s="324"/>
    </row>
    <row r="56" spans="2:54" s="229" customFormat="1" ht="17.25" customHeight="1" x14ac:dyDescent="0.15">
      <c r="B56" s="324"/>
      <c r="C56" s="324"/>
      <c r="D56" s="324"/>
    </row>
    <row r="57" spans="2:54" s="229" customFormat="1" ht="17.25" customHeight="1" x14ac:dyDescent="0.15">
      <c r="B57" s="229" t="s">
        <v>426</v>
      </c>
      <c r="D57" s="324"/>
    </row>
    <row r="58" spans="2:54" s="229" customFormat="1" ht="17.25" customHeight="1" x14ac:dyDescent="0.15">
      <c r="B58" s="229" t="s">
        <v>427</v>
      </c>
      <c r="D58" s="324"/>
    </row>
    <row r="59" spans="2:54" s="229" customFormat="1" ht="17.25" customHeight="1" x14ac:dyDescent="0.15">
      <c r="B59" s="229" t="s">
        <v>428</v>
      </c>
      <c r="D59" s="324"/>
    </row>
    <row r="60" spans="2:54" s="229" customFormat="1" ht="17.25" customHeight="1" x14ac:dyDescent="0.15"/>
    <row r="61" spans="2:54" s="229" customFormat="1" ht="17.25" customHeight="1" x14ac:dyDescent="0.15">
      <c r="B61" s="229" t="s">
        <v>429</v>
      </c>
      <c r="E61" s="336"/>
      <c r="F61" s="336"/>
      <c r="G61" s="336"/>
      <c r="H61" s="336"/>
      <c r="I61" s="336"/>
      <c r="J61" s="336"/>
      <c r="K61" s="336"/>
      <c r="L61" s="336"/>
      <c r="M61" s="336"/>
      <c r="N61" s="336"/>
      <c r="O61" s="336"/>
      <c r="P61" s="336"/>
      <c r="Q61" s="336"/>
      <c r="R61" s="336"/>
      <c r="S61" s="336"/>
      <c r="T61" s="336"/>
      <c r="U61" s="336"/>
      <c r="V61" s="336"/>
      <c r="W61" s="336"/>
      <c r="X61" s="336"/>
      <c r="Y61" s="336"/>
      <c r="Z61" s="336"/>
      <c r="AA61" s="336"/>
      <c r="AB61" s="336"/>
      <c r="AC61" s="336"/>
      <c r="AD61" s="336"/>
      <c r="AE61" s="336"/>
      <c r="AF61" s="336"/>
      <c r="AG61" s="336"/>
      <c r="AH61" s="336"/>
      <c r="AI61" s="336"/>
      <c r="AJ61" s="336"/>
      <c r="AK61" s="336"/>
      <c r="AL61" s="336"/>
      <c r="AM61" s="336"/>
      <c r="AN61" s="336"/>
      <c r="AO61" s="336"/>
      <c r="AP61" s="336"/>
      <c r="AQ61" s="336"/>
      <c r="AR61" s="336"/>
      <c r="AS61" s="336"/>
      <c r="AT61" s="336"/>
      <c r="AU61" s="336"/>
      <c r="AV61" s="336"/>
      <c r="AW61" s="336"/>
      <c r="AX61" s="336"/>
    </row>
    <row r="62" spans="2:54" s="229" customFormat="1" ht="17.25" customHeight="1" x14ac:dyDescent="0.15">
      <c r="E62" s="336"/>
      <c r="F62" s="336"/>
      <c r="G62" s="336"/>
      <c r="H62" s="336"/>
      <c r="I62" s="336"/>
      <c r="J62" s="336"/>
      <c r="K62" s="336"/>
      <c r="L62" s="336"/>
      <c r="M62" s="336"/>
      <c r="N62" s="336"/>
      <c r="O62" s="336"/>
      <c r="P62" s="336"/>
      <c r="Q62" s="336"/>
      <c r="R62" s="336"/>
      <c r="S62" s="336"/>
      <c r="T62" s="336"/>
      <c r="U62" s="336"/>
      <c r="V62" s="336"/>
      <c r="W62" s="336"/>
      <c r="X62" s="336"/>
      <c r="Y62" s="336"/>
      <c r="Z62" s="336"/>
      <c r="AA62" s="336"/>
      <c r="AB62" s="336"/>
      <c r="AC62" s="336"/>
      <c r="AD62" s="336"/>
      <c r="AE62" s="336"/>
      <c r="AF62" s="336"/>
      <c r="AG62" s="336"/>
      <c r="AH62" s="336"/>
      <c r="AI62" s="336"/>
      <c r="AJ62" s="336"/>
      <c r="AK62" s="336"/>
      <c r="AL62" s="336"/>
      <c r="AM62" s="336"/>
      <c r="AN62" s="336"/>
      <c r="AO62" s="336"/>
      <c r="AP62" s="336"/>
      <c r="AQ62" s="336"/>
      <c r="AR62" s="336"/>
      <c r="AS62" s="336"/>
      <c r="AT62" s="336"/>
      <c r="AU62" s="336"/>
      <c r="AV62" s="336"/>
      <c r="AW62" s="336"/>
      <c r="AX62" s="336"/>
    </row>
    <row r="63" spans="2:54" s="229" customFormat="1" ht="17.25" customHeight="1" x14ac:dyDescent="0.15">
      <c r="B63" s="229" t="s">
        <v>430</v>
      </c>
      <c r="E63" s="336"/>
      <c r="F63" s="336"/>
      <c r="G63" s="336"/>
      <c r="H63" s="336"/>
      <c r="I63" s="336"/>
      <c r="J63" s="336"/>
      <c r="K63" s="336"/>
      <c r="L63" s="336"/>
      <c r="M63" s="336"/>
      <c r="N63" s="336"/>
      <c r="O63" s="336"/>
      <c r="P63" s="336"/>
      <c r="Q63" s="336"/>
      <c r="R63" s="336"/>
      <c r="S63" s="336"/>
      <c r="T63" s="336"/>
      <c r="U63" s="336"/>
      <c r="V63" s="336"/>
      <c r="W63" s="336"/>
      <c r="X63" s="336"/>
      <c r="Y63" s="336"/>
      <c r="Z63" s="336"/>
      <c r="AA63" s="336"/>
      <c r="AB63" s="336"/>
      <c r="AC63" s="336"/>
      <c r="AD63" s="336"/>
      <c r="AE63" s="336"/>
      <c r="AF63" s="336"/>
      <c r="AG63" s="336"/>
      <c r="AH63" s="336"/>
      <c r="AI63" s="336"/>
      <c r="AJ63" s="336"/>
      <c r="AK63" s="336"/>
      <c r="AL63" s="336"/>
      <c r="AM63" s="336"/>
      <c r="AN63" s="336"/>
      <c r="AO63" s="336"/>
      <c r="AP63" s="336"/>
      <c r="AQ63" s="336"/>
      <c r="AR63" s="336"/>
      <c r="AS63" s="336"/>
      <c r="AT63" s="336"/>
      <c r="AU63" s="336"/>
      <c r="AV63" s="336"/>
      <c r="AW63" s="336"/>
      <c r="AX63" s="336"/>
      <c r="AY63" s="336"/>
      <c r="AZ63" s="336"/>
      <c r="BA63" s="336"/>
      <c r="BB63" s="336"/>
    </row>
    <row r="64" spans="2:54" s="229" customFormat="1" ht="17.25" customHeight="1" x14ac:dyDescent="0.15">
      <c r="E64" s="336"/>
      <c r="F64" s="336"/>
      <c r="G64" s="336"/>
      <c r="H64" s="336"/>
      <c r="I64" s="336"/>
      <c r="J64" s="336"/>
      <c r="K64" s="336"/>
      <c r="L64" s="336"/>
      <c r="M64" s="336"/>
      <c r="N64" s="336"/>
      <c r="O64" s="336"/>
      <c r="P64" s="336"/>
      <c r="Q64" s="336"/>
      <c r="R64" s="336"/>
      <c r="S64" s="336"/>
      <c r="T64" s="336"/>
      <c r="U64" s="336"/>
      <c r="V64" s="336"/>
      <c r="W64" s="336"/>
      <c r="X64" s="336"/>
      <c r="Y64" s="336"/>
      <c r="Z64" s="336"/>
      <c r="AA64" s="336"/>
      <c r="AB64" s="336"/>
      <c r="AC64" s="336"/>
      <c r="AD64" s="336"/>
      <c r="AE64" s="336"/>
      <c r="AF64" s="336"/>
      <c r="AG64" s="336"/>
      <c r="AH64" s="336"/>
      <c r="AI64" s="336"/>
      <c r="AJ64" s="336"/>
      <c r="AK64" s="336"/>
      <c r="AL64" s="336"/>
      <c r="AM64" s="336"/>
      <c r="AN64" s="336"/>
      <c r="AO64" s="336"/>
      <c r="AP64" s="336"/>
      <c r="AQ64" s="336"/>
      <c r="AR64" s="336"/>
      <c r="AS64" s="336"/>
      <c r="AT64" s="336"/>
      <c r="AU64" s="336"/>
      <c r="AV64" s="336"/>
      <c r="AW64" s="336"/>
      <c r="AX64" s="336"/>
      <c r="AY64" s="336"/>
      <c r="AZ64" s="336"/>
      <c r="BA64" s="336"/>
      <c r="BB64" s="336"/>
    </row>
    <row r="65" spans="2:71" s="229" customFormat="1" ht="17.25" customHeight="1" x14ac:dyDescent="0.2">
      <c r="B65" s="229" t="s">
        <v>431</v>
      </c>
      <c r="BL65" s="337"/>
      <c r="BM65" s="338"/>
      <c r="BN65" s="337"/>
      <c r="BO65" s="337"/>
      <c r="BP65" s="337"/>
      <c r="BQ65" s="339"/>
      <c r="BR65" s="340"/>
      <c r="BS65" s="340"/>
    </row>
    <row r="66" spans="2:71" s="229" customFormat="1" ht="17.25" customHeight="1" x14ac:dyDescent="0.15">
      <c r="E66" s="336"/>
      <c r="F66" s="336"/>
      <c r="G66" s="336"/>
      <c r="H66" s="336"/>
      <c r="I66" s="336"/>
      <c r="J66" s="336"/>
      <c r="K66" s="336"/>
      <c r="L66" s="336"/>
      <c r="M66" s="336"/>
      <c r="N66" s="336"/>
      <c r="O66" s="336"/>
      <c r="P66" s="336"/>
      <c r="Q66" s="336"/>
      <c r="R66" s="336"/>
      <c r="S66" s="336"/>
      <c r="T66" s="336"/>
      <c r="U66" s="336"/>
      <c r="V66" s="336"/>
      <c r="W66" s="336"/>
      <c r="X66" s="336"/>
      <c r="Y66" s="336"/>
      <c r="Z66" s="336"/>
      <c r="AA66" s="336"/>
      <c r="AB66" s="336"/>
      <c r="AC66" s="336"/>
      <c r="AD66" s="336"/>
      <c r="AE66" s="336"/>
      <c r="AF66" s="336"/>
      <c r="AG66" s="336"/>
      <c r="AH66" s="336"/>
      <c r="AI66" s="336"/>
      <c r="AJ66" s="336"/>
      <c r="AK66" s="336"/>
      <c r="AL66" s="336"/>
      <c r="AM66" s="336"/>
      <c r="AN66" s="336"/>
      <c r="AO66" s="336"/>
      <c r="AP66" s="336"/>
      <c r="AQ66" s="336"/>
      <c r="AR66" s="336"/>
      <c r="AS66" s="336"/>
      <c r="AT66" s="336"/>
      <c r="AU66" s="336"/>
      <c r="AV66" s="336"/>
      <c r="AW66" s="336"/>
      <c r="AX66" s="336"/>
    </row>
    <row r="67" spans="2:71" s="229" customFormat="1" ht="17.25" customHeight="1" x14ac:dyDescent="0.15">
      <c r="B67" s="229" t="s">
        <v>432</v>
      </c>
      <c r="E67" s="336"/>
      <c r="F67" s="336"/>
      <c r="G67" s="336"/>
      <c r="H67" s="336"/>
      <c r="I67" s="336"/>
      <c r="J67" s="336"/>
      <c r="K67" s="336"/>
      <c r="L67" s="336"/>
      <c r="M67" s="336"/>
      <c r="N67" s="336"/>
      <c r="O67" s="336"/>
      <c r="P67" s="336"/>
      <c r="Q67" s="336"/>
      <c r="R67" s="336"/>
      <c r="S67" s="336"/>
      <c r="T67" s="336"/>
      <c r="U67" s="336"/>
      <c r="V67" s="336"/>
      <c r="W67" s="336"/>
      <c r="X67" s="336"/>
      <c r="Y67" s="336"/>
      <c r="Z67" s="336"/>
      <c r="AA67" s="336"/>
      <c r="AB67" s="336"/>
      <c r="AC67" s="336"/>
      <c r="AD67" s="336"/>
      <c r="AE67" s="336"/>
      <c r="AF67" s="336"/>
      <c r="AG67" s="336"/>
      <c r="AH67" s="336"/>
      <c r="AI67" s="336"/>
      <c r="AJ67" s="336"/>
      <c r="AK67" s="336"/>
      <c r="AL67" s="336"/>
      <c r="AM67" s="336"/>
      <c r="AN67" s="336"/>
      <c r="AO67" s="336"/>
      <c r="AP67" s="336"/>
      <c r="AQ67" s="336"/>
      <c r="AR67" s="336"/>
      <c r="AS67" s="336"/>
      <c r="AT67" s="336"/>
      <c r="AU67" s="336"/>
      <c r="AV67" s="336"/>
      <c r="AW67" s="336"/>
      <c r="AX67" s="336"/>
      <c r="AY67" s="336"/>
      <c r="AZ67" s="336"/>
      <c r="BA67" s="336"/>
      <c r="BB67" s="336"/>
    </row>
    <row r="68" spans="2:71" s="229" customFormat="1" ht="17.25" customHeight="1" x14ac:dyDescent="0.15">
      <c r="B68" s="229" t="s">
        <v>433</v>
      </c>
      <c r="E68" s="336"/>
      <c r="F68" s="336"/>
      <c r="G68" s="336"/>
      <c r="H68" s="336"/>
      <c r="I68" s="336"/>
      <c r="J68" s="336"/>
      <c r="K68" s="336"/>
      <c r="L68" s="336"/>
      <c r="M68" s="336"/>
      <c r="N68" s="336"/>
      <c r="O68" s="336"/>
      <c r="P68" s="336"/>
      <c r="Q68" s="336"/>
      <c r="R68" s="336"/>
      <c r="S68" s="336"/>
      <c r="T68" s="336"/>
      <c r="U68" s="336"/>
      <c r="V68" s="336"/>
      <c r="W68" s="336"/>
      <c r="X68" s="336"/>
      <c r="Y68" s="336"/>
      <c r="Z68" s="336"/>
      <c r="AA68" s="336"/>
      <c r="AB68" s="336"/>
      <c r="AC68" s="336"/>
      <c r="AD68" s="336"/>
      <c r="AE68" s="336"/>
      <c r="AF68" s="336"/>
      <c r="AG68" s="336"/>
      <c r="AH68" s="336"/>
      <c r="AI68" s="336"/>
      <c r="AJ68" s="336"/>
      <c r="AK68" s="336"/>
      <c r="AL68" s="336"/>
      <c r="AM68" s="336"/>
      <c r="AN68" s="336"/>
      <c r="AO68" s="336"/>
      <c r="AP68" s="336"/>
      <c r="AQ68" s="336"/>
      <c r="AR68" s="336"/>
      <c r="AS68" s="336"/>
      <c r="AT68" s="336"/>
      <c r="AU68" s="336"/>
      <c r="AV68" s="336"/>
      <c r="AW68" s="336"/>
      <c r="AX68" s="336"/>
      <c r="AY68" s="336"/>
      <c r="AZ68" s="336"/>
      <c r="BA68" s="336"/>
      <c r="BB68" s="336"/>
    </row>
    <row r="69" spans="2:71" s="229" customFormat="1" ht="17.25" customHeight="1" x14ac:dyDescent="0.15">
      <c r="E69" s="336"/>
      <c r="F69" s="336"/>
      <c r="G69" s="336"/>
      <c r="H69" s="336"/>
      <c r="I69" s="336"/>
      <c r="J69" s="336"/>
      <c r="K69" s="336"/>
      <c r="L69" s="336"/>
      <c r="M69" s="336"/>
      <c r="N69" s="336"/>
      <c r="O69" s="336"/>
      <c r="P69" s="336"/>
      <c r="Q69" s="336"/>
      <c r="R69" s="336"/>
      <c r="S69" s="336"/>
      <c r="T69" s="336"/>
      <c r="U69" s="336"/>
      <c r="V69" s="336"/>
      <c r="W69" s="336"/>
      <c r="X69" s="336"/>
      <c r="Y69" s="336"/>
      <c r="Z69" s="336"/>
      <c r="AA69" s="336"/>
      <c r="AB69" s="336"/>
      <c r="AC69" s="336"/>
      <c r="AD69" s="336"/>
      <c r="AE69" s="336"/>
      <c r="AF69" s="336"/>
      <c r="AG69" s="336"/>
      <c r="AH69" s="336"/>
      <c r="AI69" s="336"/>
      <c r="AJ69" s="336"/>
      <c r="AK69" s="336"/>
      <c r="AL69" s="336"/>
      <c r="AM69" s="336"/>
      <c r="AN69" s="336"/>
      <c r="AO69" s="336"/>
      <c r="AP69" s="336"/>
      <c r="AQ69" s="336"/>
      <c r="AR69" s="336"/>
      <c r="AS69" s="336"/>
      <c r="AT69" s="336"/>
      <c r="AU69" s="336"/>
      <c r="AV69" s="336"/>
      <c r="AW69" s="336"/>
      <c r="AX69" s="336"/>
      <c r="AY69" s="336"/>
      <c r="AZ69" s="336"/>
      <c r="BA69" s="336"/>
      <c r="BB69" s="336"/>
    </row>
    <row r="70" spans="2:71" ht="17.25" customHeight="1" x14ac:dyDescent="0.15">
      <c r="B70" s="323" t="s">
        <v>434</v>
      </c>
    </row>
    <row r="71" spans="2:71" ht="17.25" customHeight="1" x14ac:dyDescent="0.15">
      <c r="B71" s="229" t="s">
        <v>435</v>
      </c>
    </row>
    <row r="72" spans="2:71" ht="17.25" customHeight="1" x14ac:dyDescent="0.15"/>
    <row r="73" spans="2:71" ht="17.25" customHeight="1" x14ac:dyDescent="0.15"/>
  </sheetData>
  <mergeCells count="1">
    <mergeCell ref="F4:K5"/>
  </mergeCells>
  <phoneticPr fontId="7"/>
  <pageMargins left="0.70866141732283472" right="0.70866141732283472" top="0.74803149606299213" bottom="0.74803149606299213" header="0.31496062992125984" footer="0.31496062992125984"/>
  <pageSetup paperSize="9" scale="46"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9678B-6516-4C7A-BC94-C0E8FAA788CB}">
  <sheetPr>
    <pageSetUpPr fitToPage="1"/>
  </sheetPr>
  <dimension ref="B1:M19"/>
  <sheetViews>
    <sheetView showGridLines="0" view="pageBreakPreview" zoomScale="60" zoomScaleNormal="100" workbookViewId="0"/>
  </sheetViews>
  <sheetFormatPr defaultColWidth="8.125" defaultRowHeight="13.5" x14ac:dyDescent="0.15"/>
  <cols>
    <col min="1" max="2" width="8.125" style="342"/>
    <col min="3" max="3" width="11.75" style="342" customWidth="1"/>
    <col min="4" max="4" width="14.125" style="342" customWidth="1"/>
    <col min="5" max="8" width="9.625" style="342" customWidth="1"/>
    <col min="9" max="9" width="8.125" style="342"/>
    <col min="10" max="12" width="5.125" style="342" customWidth="1"/>
    <col min="13" max="16384" width="8.125" style="342"/>
  </cols>
  <sheetData>
    <row r="1" spans="2:13" x14ac:dyDescent="0.15">
      <c r="B1" s="342" t="s">
        <v>436</v>
      </c>
    </row>
    <row r="2" spans="2:13" ht="18" customHeight="1" x14ac:dyDescent="0.15">
      <c r="B2" s="342" t="s">
        <v>70</v>
      </c>
    </row>
    <row r="3" spans="2:13" ht="25.5" customHeight="1" x14ac:dyDescent="0.15">
      <c r="B3" s="1195" t="s">
        <v>437</v>
      </c>
      <c r="C3" s="1195"/>
      <c r="D3" s="1195"/>
      <c r="E3" s="1195"/>
      <c r="F3" s="1195"/>
      <c r="G3" s="1195"/>
      <c r="H3" s="1195"/>
    </row>
    <row r="4" spans="2:13" ht="14.25" thickBot="1" x14ac:dyDescent="0.2"/>
    <row r="5" spans="2:13" ht="28.5" customHeight="1" x14ac:dyDescent="0.15">
      <c r="B5" s="343"/>
      <c r="C5" s="344"/>
      <c r="D5" s="344"/>
      <c r="E5" s="344"/>
      <c r="F5" s="344"/>
      <c r="G5" s="344"/>
      <c r="H5" s="344"/>
      <c r="I5" s="344"/>
      <c r="J5" s="344"/>
      <c r="K5" s="344"/>
      <c r="L5" s="344"/>
      <c r="M5" s="345"/>
    </row>
    <row r="6" spans="2:13" ht="22.5" customHeight="1" x14ac:dyDescent="0.15">
      <c r="B6" s="346"/>
      <c r="C6" s="347"/>
      <c r="D6" s="348"/>
      <c r="E6" s="347"/>
      <c r="F6" s="349"/>
      <c r="G6" s="1196"/>
      <c r="H6" s="1197"/>
      <c r="I6" s="1195" t="s">
        <v>438</v>
      </c>
      <c r="J6" s="1195"/>
      <c r="K6" s="1195"/>
      <c r="L6" s="1195"/>
      <c r="M6" s="350"/>
    </row>
    <row r="7" spans="2:13" ht="22.5" customHeight="1" x14ac:dyDescent="0.15">
      <c r="B7" s="346"/>
      <c r="C7" s="351"/>
      <c r="D7" s="352" t="s">
        <v>439</v>
      </c>
      <c r="E7" s="351" t="s">
        <v>440</v>
      </c>
      <c r="F7" s="342" t="s">
        <v>441</v>
      </c>
      <c r="G7" s="1193" t="s">
        <v>442</v>
      </c>
      <c r="H7" s="1194"/>
      <c r="L7" s="353"/>
      <c r="M7" s="350"/>
    </row>
    <row r="8" spans="2:13" ht="22.5" customHeight="1" x14ac:dyDescent="0.15">
      <c r="B8" s="346"/>
      <c r="C8" s="351"/>
      <c r="D8" s="352" t="s">
        <v>443</v>
      </c>
      <c r="E8" s="351" t="s">
        <v>444</v>
      </c>
      <c r="F8" s="342" t="s">
        <v>444</v>
      </c>
      <c r="G8" s="1193" t="s">
        <v>445</v>
      </c>
      <c r="H8" s="1194"/>
      <c r="L8" s="354"/>
      <c r="M8" s="350"/>
    </row>
    <row r="9" spans="2:13" ht="22.5" customHeight="1" x14ac:dyDescent="0.15">
      <c r="B9" s="346"/>
      <c r="C9" s="351"/>
      <c r="D9" s="355"/>
      <c r="E9" s="356"/>
      <c r="F9" s="357"/>
      <c r="G9" s="1198"/>
      <c r="H9" s="1199"/>
      <c r="K9" s="342" t="s">
        <v>446</v>
      </c>
      <c r="M9" s="350"/>
    </row>
    <row r="10" spans="2:13" ht="22.5" customHeight="1" x14ac:dyDescent="0.15">
      <c r="B10" s="346"/>
      <c r="C10" s="352"/>
      <c r="D10" s="354"/>
      <c r="L10" s="354"/>
      <c r="M10" s="350"/>
    </row>
    <row r="11" spans="2:13" ht="22.5" customHeight="1" x14ac:dyDescent="0.15">
      <c r="B11" s="346"/>
      <c r="C11" s="352" t="s">
        <v>447</v>
      </c>
      <c r="D11" s="354"/>
      <c r="L11" s="358"/>
      <c r="M11" s="350"/>
    </row>
    <row r="12" spans="2:13" ht="22.5" customHeight="1" x14ac:dyDescent="0.15">
      <c r="B12" s="346"/>
      <c r="C12" s="352" t="s">
        <v>448</v>
      </c>
      <c r="D12" s="354"/>
      <c r="E12" s="348"/>
      <c r="F12" s="349"/>
      <c r="G12" s="353"/>
      <c r="H12" s="347"/>
      <c r="J12" s="1196"/>
      <c r="K12" s="1200"/>
      <c r="L12" s="1197"/>
      <c r="M12" s="350"/>
    </row>
    <row r="13" spans="2:13" ht="22.5" customHeight="1" x14ac:dyDescent="0.15">
      <c r="B13" s="346"/>
      <c r="C13" s="352"/>
      <c r="D13" s="354"/>
      <c r="E13" s="352"/>
      <c r="F13" s="342" t="s">
        <v>449</v>
      </c>
      <c r="G13" s="354"/>
      <c r="H13" s="351" t="s">
        <v>450</v>
      </c>
      <c r="J13" s="1201" t="s">
        <v>451</v>
      </c>
      <c r="K13" s="1202"/>
      <c r="L13" s="1203"/>
      <c r="M13" s="350"/>
    </row>
    <row r="14" spans="2:13" ht="22.5" customHeight="1" x14ac:dyDescent="0.15">
      <c r="B14" s="346"/>
      <c r="C14" s="352"/>
      <c r="D14" s="354"/>
      <c r="E14" s="352"/>
      <c r="G14" s="354"/>
      <c r="H14" s="351" t="s">
        <v>444</v>
      </c>
      <c r="J14" s="1201"/>
      <c r="K14" s="1202"/>
      <c r="L14" s="1203"/>
      <c r="M14" s="350"/>
    </row>
    <row r="15" spans="2:13" ht="22.5" customHeight="1" x14ac:dyDescent="0.15">
      <c r="B15" s="346"/>
      <c r="C15" s="355"/>
      <c r="D15" s="358"/>
      <c r="E15" s="355"/>
      <c r="F15" s="357"/>
      <c r="G15" s="358"/>
      <c r="H15" s="356"/>
      <c r="I15" s="356"/>
      <c r="J15" s="1198"/>
      <c r="K15" s="1204"/>
      <c r="L15" s="1199"/>
      <c r="M15" s="350"/>
    </row>
    <row r="16" spans="2:13" ht="71.25" customHeight="1" thickBot="1" x14ac:dyDescent="0.2">
      <c r="B16" s="359"/>
      <c r="C16" s="360"/>
      <c r="D16" s="360"/>
      <c r="E16" s="360"/>
      <c r="F16" s="360"/>
      <c r="G16" s="360"/>
      <c r="H16" s="360"/>
      <c r="I16" s="360"/>
      <c r="J16" s="360"/>
      <c r="K16" s="360"/>
      <c r="L16" s="360"/>
      <c r="M16" s="361"/>
    </row>
    <row r="17" spans="2:3" ht="22.5" customHeight="1" x14ac:dyDescent="0.15">
      <c r="B17" s="362" t="s">
        <v>452</v>
      </c>
      <c r="C17" s="342" t="s">
        <v>453</v>
      </c>
    </row>
    <row r="18" spans="2:3" ht="22.5" customHeight="1" x14ac:dyDescent="0.15">
      <c r="B18" s="342">
        <v>2</v>
      </c>
      <c r="C18" s="342" t="s">
        <v>454</v>
      </c>
    </row>
    <row r="19" spans="2:3" ht="22.5" customHeight="1" x14ac:dyDescent="0.15">
      <c r="B19" s="342">
        <v>3</v>
      </c>
      <c r="C19" s="342" t="s">
        <v>455</v>
      </c>
    </row>
  </sheetData>
  <mergeCells count="11">
    <mergeCell ref="G9:H9"/>
    <mergeCell ref="J12:L12"/>
    <mergeCell ref="J13:L13"/>
    <mergeCell ref="J14:L14"/>
    <mergeCell ref="J15:L15"/>
    <mergeCell ref="G8:H8"/>
    <mergeCell ref="B3:D3"/>
    <mergeCell ref="E3:H3"/>
    <mergeCell ref="G6:H6"/>
    <mergeCell ref="I6:L6"/>
    <mergeCell ref="G7:H7"/>
  </mergeCells>
  <phoneticPr fontId="7"/>
  <printOptions verticalCentered="1"/>
  <pageMargins left="0.70866141732283472" right="0.70866141732283472" top="0.74803149606299213" bottom="0.74803149606299213" header="0.31496062992125984" footer="0.31496062992125984"/>
  <pageSetup paperSize="9" scale="98"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87D0A-45C7-45FF-B0A4-9AE18EAAC5C0}">
  <sheetPr>
    <pageSetUpPr fitToPage="1"/>
  </sheetPr>
  <dimension ref="B1:C16"/>
  <sheetViews>
    <sheetView view="pageBreakPreview" zoomScale="80" zoomScaleNormal="100" zoomScaleSheetLayoutView="80" workbookViewId="0"/>
  </sheetViews>
  <sheetFormatPr defaultColWidth="7.875" defaultRowHeight="12" x14ac:dyDescent="0.15"/>
  <cols>
    <col min="1" max="1" width="0.75" style="363" customWidth="1"/>
    <col min="2" max="2" width="27.75" style="363" customWidth="1"/>
    <col min="3" max="3" width="63.75" style="363" customWidth="1"/>
    <col min="4" max="4" width="0.75" style="363" customWidth="1"/>
    <col min="5" max="16384" width="7.875" style="363"/>
  </cols>
  <sheetData>
    <row r="1" spans="2:3" ht="16.899999999999999" customHeight="1" x14ac:dyDescent="0.15">
      <c r="B1" s="364" t="s">
        <v>456</v>
      </c>
    </row>
    <row r="2" spans="2:3" ht="32.450000000000003" customHeight="1" thickBot="1" x14ac:dyDescent="0.2">
      <c r="B2" s="1211" t="s">
        <v>457</v>
      </c>
      <c r="C2" s="1211"/>
    </row>
    <row r="3" spans="2:3" s="341" customFormat="1" ht="25.15" customHeight="1" x14ac:dyDescent="0.15">
      <c r="B3" s="365" t="s">
        <v>458</v>
      </c>
      <c r="C3" s="366"/>
    </row>
    <row r="4" spans="2:3" s="341" customFormat="1" ht="22.9" customHeight="1" thickBot="1" x14ac:dyDescent="0.2">
      <c r="B4" s="367" t="s">
        <v>459</v>
      </c>
      <c r="C4" s="368"/>
    </row>
    <row r="5" spans="2:3" s="341" customFormat="1" ht="22.9" customHeight="1" thickBot="1" x14ac:dyDescent="0.2">
      <c r="B5" s="369"/>
      <c r="C5" s="370"/>
    </row>
    <row r="6" spans="2:3" s="341" customFormat="1" ht="33.75" customHeight="1" x14ac:dyDescent="0.15">
      <c r="B6" s="1212" t="s">
        <v>460</v>
      </c>
      <c r="C6" s="1213"/>
    </row>
    <row r="7" spans="2:3" s="341" customFormat="1" ht="24.95" customHeight="1" x14ac:dyDescent="0.15">
      <c r="B7" s="1214" t="s">
        <v>461</v>
      </c>
      <c r="C7" s="1215"/>
    </row>
    <row r="8" spans="2:3" s="341" customFormat="1" ht="99.95" customHeight="1" x14ac:dyDescent="0.15">
      <c r="B8" s="1207"/>
      <c r="C8" s="1208"/>
    </row>
    <row r="9" spans="2:3" s="341" customFormat="1" ht="24.95" customHeight="1" x14ac:dyDescent="0.15">
      <c r="B9" s="1205" t="s">
        <v>462</v>
      </c>
      <c r="C9" s="1206"/>
    </row>
    <row r="10" spans="2:3" ht="99.95" customHeight="1" x14ac:dyDescent="0.15">
      <c r="B10" s="1207"/>
      <c r="C10" s="1208"/>
    </row>
    <row r="11" spans="2:3" ht="24.95" customHeight="1" x14ac:dyDescent="0.15">
      <c r="B11" s="1205" t="s">
        <v>463</v>
      </c>
      <c r="C11" s="1206"/>
    </row>
    <row r="12" spans="2:3" ht="99.95" customHeight="1" x14ac:dyDescent="0.15">
      <c r="B12" s="1207"/>
      <c r="C12" s="1208"/>
    </row>
    <row r="13" spans="2:3" ht="24.95" customHeight="1" x14ac:dyDescent="0.15">
      <c r="B13" s="1205" t="s">
        <v>464</v>
      </c>
      <c r="C13" s="1206"/>
    </row>
    <row r="14" spans="2:3" ht="99.95" customHeight="1" thickBot="1" x14ac:dyDescent="0.2">
      <c r="B14" s="1209"/>
      <c r="C14" s="1210"/>
    </row>
    <row r="15" spans="2:3" ht="13.5" x14ac:dyDescent="0.15">
      <c r="B15" s="371"/>
      <c r="C15" s="371"/>
    </row>
    <row r="16" spans="2:3" ht="12.75" x14ac:dyDescent="0.15">
      <c r="B16" s="364" t="s">
        <v>465</v>
      </c>
    </row>
  </sheetData>
  <mergeCells count="10">
    <mergeCell ref="B11:C11"/>
    <mergeCell ref="B12:C12"/>
    <mergeCell ref="B13:C13"/>
    <mergeCell ref="B14:C14"/>
    <mergeCell ref="B2:C2"/>
    <mergeCell ref="B6:C6"/>
    <mergeCell ref="B7:C7"/>
    <mergeCell ref="B8:C8"/>
    <mergeCell ref="B9:C9"/>
    <mergeCell ref="B10:C10"/>
  </mergeCells>
  <phoneticPr fontId="7"/>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0F8B9-785F-4C3A-9D32-680DD2E22A18}">
  <sheetPr>
    <pageSetUpPr fitToPage="1"/>
  </sheetPr>
  <dimension ref="A1:L24"/>
  <sheetViews>
    <sheetView view="pageBreakPreview" zoomScale="130" zoomScaleNormal="130" zoomScaleSheetLayoutView="130" workbookViewId="0"/>
  </sheetViews>
  <sheetFormatPr defaultColWidth="7.875" defaultRowHeight="12.75" x14ac:dyDescent="0.15"/>
  <cols>
    <col min="1" max="1" width="5.75" style="372" customWidth="1"/>
    <col min="2" max="3" width="13.25" style="372" customWidth="1"/>
    <col min="4" max="5" width="11.5" style="372" customWidth="1"/>
    <col min="6" max="6" width="16" style="372" customWidth="1"/>
    <col min="7" max="12" width="4.75" style="372" customWidth="1"/>
    <col min="13" max="16384" width="7.875" style="372"/>
  </cols>
  <sheetData>
    <row r="1" spans="1:12" x14ac:dyDescent="0.15">
      <c r="A1" s="1220" t="s">
        <v>466</v>
      </c>
      <c r="B1" s="1220"/>
      <c r="C1" s="1220"/>
      <c r="D1" s="1220"/>
      <c r="E1" s="1220"/>
      <c r="F1" s="1220"/>
      <c r="G1" s="1220"/>
      <c r="H1" s="1220"/>
      <c r="I1" s="1220"/>
      <c r="J1" s="1220"/>
      <c r="K1" s="1220"/>
      <c r="L1" s="1220"/>
    </row>
    <row r="3" spans="1:12" ht="16.899999999999999" customHeight="1" x14ac:dyDescent="0.15">
      <c r="A3" s="1211" t="s">
        <v>467</v>
      </c>
      <c r="B3" s="1211"/>
      <c r="C3" s="1211"/>
      <c r="D3" s="1211"/>
      <c r="E3" s="1211"/>
      <c r="F3" s="1211"/>
      <c r="G3" s="1211"/>
      <c r="H3" s="1211"/>
      <c r="I3" s="1211"/>
      <c r="J3" s="1211"/>
      <c r="K3" s="1211"/>
      <c r="L3" s="1211"/>
    </row>
    <row r="4" spans="1:12" ht="16.899999999999999" customHeight="1" x14ac:dyDescent="0.15">
      <c r="A4" s="373"/>
      <c r="B4" s="373"/>
      <c r="C4" s="373"/>
      <c r="D4" s="373"/>
      <c r="E4" s="373"/>
      <c r="F4" s="373"/>
      <c r="G4" s="373"/>
      <c r="H4" s="373"/>
      <c r="I4" s="373"/>
      <c r="J4" s="373"/>
      <c r="K4" s="373"/>
      <c r="L4" s="373"/>
    </row>
    <row r="5" spans="1:12" ht="24" customHeight="1" x14ac:dyDescent="0.15">
      <c r="A5" s="374"/>
      <c r="B5" s="374"/>
      <c r="C5" s="374"/>
      <c r="D5" s="374"/>
      <c r="E5" s="374"/>
      <c r="F5" s="374"/>
      <c r="G5" s="375"/>
      <c r="H5" s="376" t="s">
        <v>43</v>
      </c>
      <c r="I5" s="376"/>
      <c r="J5" s="376" t="s">
        <v>468</v>
      </c>
      <c r="K5" s="376"/>
      <c r="L5" s="376" t="s">
        <v>44</v>
      </c>
    </row>
    <row r="6" spans="1:12" ht="16.899999999999999" customHeight="1" x14ac:dyDescent="0.15">
      <c r="A6" s="1221" t="s">
        <v>469</v>
      </c>
      <c r="B6" s="1221"/>
      <c r="C6" s="374" t="s">
        <v>470</v>
      </c>
      <c r="D6" s="374"/>
      <c r="E6" s="374"/>
      <c r="F6" s="374"/>
      <c r="G6" s="374"/>
      <c r="H6" s="374"/>
      <c r="I6" s="374"/>
      <c r="J6" s="374"/>
      <c r="K6" s="374"/>
      <c r="L6" s="374"/>
    </row>
    <row r="7" spans="1:12" ht="16.899999999999999" customHeight="1" x14ac:dyDescent="0.15">
      <c r="A7" s="377"/>
      <c r="B7" s="377"/>
      <c r="C7" s="377"/>
      <c r="D7" s="377"/>
      <c r="E7" s="377"/>
      <c r="F7" s="377"/>
      <c r="G7" s="377"/>
      <c r="H7" s="377"/>
      <c r="I7" s="377"/>
      <c r="J7" s="377"/>
      <c r="K7" s="377"/>
      <c r="L7" s="377"/>
    </row>
    <row r="8" spans="1:12" s="379" customFormat="1" ht="21" customHeight="1" x14ac:dyDescent="0.15">
      <c r="A8" s="1222" t="s">
        <v>471</v>
      </c>
      <c r="B8" s="1222"/>
      <c r="C8" s="1222"/>
      <c r="D8" s="378" t="s">
        <v>472</v>
      </c>
      <c r="E8" s="1223"/>
      <c r="F8" s="1223"/>
      <c r="G8" s="1223"/>
      <c r="H8" s="1223"/>
      <c r="I8" s="1223"/>
      <c r="J8" s="1223"/>
      <c r="K8" s="1223"/>
      <c r="L8" s="1223"/>
    </row>
    <row r="9" spans="1:12" ht="21" customHeight="1" x14ac:dyDescent="0.15">
      <c r="A9" s="380"/>
      <c r="B9" s="380"/>
      <c r="C9" s="380"/>
      <c r="D9" s="381"/>
      <c r="E9" s="1224"/>
      <c r="F9" s="1224"/>
      <c r="G9" s="1224"/>
      <c r="H9" s="1224"/>
      <c r="I9" s="1224"/>
      <c r="J9" s="1224"/>
      <c r="K9" s="1224"/>
      <c r="L9" s="1224"/>
    </row>
    <row r="10" spans="1:12" ht="21" customHeight="1" x14ac:dyDescent="0.15">
      <c r="A10" s="380"/>
      <c r="B10" s="380"/>
      <c r="C10" s="380"/>
      <c r="D10" s="1216" t="s">
        <v>473</v>
      </c>
      <c r="E10" s="1216"/>
      <c r="F10" s="1217"/>
      <c r="G10" s="1217"/>
      <c r="H10" s="1217"/>
      <c r="I10" s="1217"/>
      <c r="J10" s="1217"/>
      <c r="K10" s="1217"/>
      <c r="L10" s="1217"/>
    </row>
    <row r="11" spans="1:12" ht="21" customHeight="1" x14ac:dyDescent="0.15">
      <c r="D11" s="1219"/>
      <c r="E11" s="1219"/>
      <c r="F11" s="1218"/>
      <c r="G11" s="1218"/>
      <c r="H11" s="1218"/>
      <c r="I11" s="1218"/>
      <c r="J11" s="1218"/>
      <c r="K11" s="1218"/>
      <c r="L11" s="1218"/>
    </row>
    <row r="12" spans="1:12" ht="27.75" customHeight="1" x14ac:dyDescent="0.15">
      <c r="A12" s="1225"/>
      <c r="B12" s="1225"/>
      <c r="C12" s="1225"/>
      <c r="D12" s="1225"/>
      <c r="E12" s="1225"/>
      <c r="F12" s="1225"/>
      <c r="G12" s="1225"/>
      <c r="H12" s="1225"/>
      <c r="I12" s="1225"/>
      <c r="J12" s="1225"/>
      <c r="K12" s="1225"/>
      <c r="L12" s="1225"/>
    </row>
    <row r="13" spans="1:12" ht="27.75" customHeight="1" x14ac:dyDescent="0.15">
      <c r="A13" s="382"/>
      <c r="B13" s="382"/>
      <c r="C13" s="382"/>
      <c r="D13" s="382"/>
      <c r="E13" s="382"/>
      <c r="F13" s="382"/>
      <c r="G13" s="382"/>
      <c r="H13" s="382"/>
      <c r="I13" s="382"/>
      <c r="J13" s="382"/>
      <c r="K13" s="382"/>
      <c r="L13" s="382"/>
    </row>
    <row r="14" spans="1:12" s="341" customFormat="1" ht="16.899999999999999" customHeight="1" x14ac:dyDescent="0.15">
      <c r="A14" s="383" t="s">
        <v>474</v>
      </c>
      <c r="B14" s="384"/>
      <c r="C14" s="384"/>
      <c r="D14" s="384"/>
      <c r="E14" s="384"/>
      <c r="F14" s="384"/>
      <c r="G14" s="384"/>
      <c r="H14" s="384"/>
      <c r="I14" s="384"/>
      <c r="J14" s="384"/>
      <c r="K14" s="384"/>
      <c r="L14" s="384"/>
    </row>
    <row r="20" spans="1:8" ht="19.5" customHeight="1" x14ac:dyDescent="0.15">
      <c r="A20" s="385"/>
      <c r="B20" s="1226" t="s">
        <v>475</v>
      </c>
      <c r="C20" s="1227"/>
      <c r="D20" s="1227"/>
      <c r="E20" s="1227"/>
      <c r="F20" s="1227"/>
      <c r="G20" s="1227"/>
      <c r="H20" s="1228"/>
    </row>
    <row r="21" spans="1:8" ht="19.5" customHeight="1" x14ac:dyDescent="0.15">
      <c r="A21" s="385"/>
      <c r="B21" s="1226" t="s">
        <v>476</v>
      </c>
      <c r="C21" s="1227"/>
      <c r="D21" s="1227"/>
      <c r="E21" s="1227"/>
      <c r="F21" s="1227"/>
      <c r="G21" s="1227"/>
      <c r="H21" s="1228"/>
    </row>
    <row r="22" spans="1:8" ht="19.5" customHeight="1" x14ac:dyDescent="0.15">
      <c r="A22" s="385"/>
      <c r="B22" s="1226" t="s">
        <v>477</v>
      </c>
      <c r="C22" s="1227"/>
      <c r="D22" s="1227"/>
      <c r="E22" s="1227"/>
      <c r="F22" s="1227"/>
      <c r="G22" s="1227"/>
      <c r="H22" s="1228"/>
    </row>
    <row r="23" spans="1:8" ht="19.5" customHeight="1" x14ac:dyDescent="0.15">
      <c r="A23" s="385"/>
      <c r="B23" s="1226" t="s">
        <v>478</v>
      </c>
      <c r="C23" s="1227"/>
      <c r="D23" s="1227"/>
      <c r="E23" s="1227"/>
      <c r="F23" s="1227"/>
      <c r="G23" s="1227"/>
      <c r="H23" s="1228"/>
    </row>
    <row r="24" spans="1:8" x14ac:dyDescent="0.15">
      <c r="A24" s="372" t="s">
        <v>479</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7"/>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ABE00-AB45-488E-8590-E221B953CF64}">
  <dimension ref="B1:C22"/>
  <sheetViews>
    <sheetView showGridLines="0" view="pageBreakPreview" zoomScale="130" zoomScaleNormal="130" zoomScaleSheetLayoutView="130" workbookViewId="0"/>
  </sheetViews>
  <sheetFormatPr defaultColWidth="8.375" defaultRowHeight="13.5" x14ac:dyDescent="0.15"/>
  <cols>
    <col min="1" max="1" width="0.875" style="386" customWidth="1"/>
    <col min="2" max="2" width="7" style="386" customWidth="1"/>
    <col min="3" max="3" width="99.75" style="387" customWidth="1"/>
    <col min="4" max="4" width="0.875" style="386" customWidth="1"/>
    <col min="5" max="10" width="8.375" style="386"/>
    <col min="11" max="11" width="7.75" style="386" customWidth="1"/>
    <col min="12" max="16384" width="8.375" style="386"/>
  </cols>
  <sheetData>
    <row r="1" spans="2:3" x14ac:dyDescent="0.15">
      <c r="B1" s="386" t="s">
        <v>480</v>
      </c>
      <c r="C1" s="386"/>
    </row>
    <row r="2" spans="2:3" x14ac:dyDescent="0.15">
      <c r="C2" s="386" t="s">
        <v>481</v>
      </c>
    </row>
    <row r="3" spans="2:3" ht="6" customHeight="1" x14ac:dyDescent="0.15"/>
    <row r="4" spans="2:3" x14ac:dyDescent="0.15">
      <c r="B4" s="388" t="s">
        <v>482</v>
      </c>
      <c r="C4" s="389" t="s">
        <v>483</v>
      </c>
    </row>
    <row r="5" spans="2:3" ht="21" x14ac:dyDescent="0.15">
      <c r="B5" s="390" t="s">
        <v>484</v>
      </c>
      <c r="C5" s="391" t="s">
        <v>485</v>
      </c>
    </row>
    <row r="6" spans="2:3" ht="21" x14ac:dyDescent="0.15">
      <c r="B6" s="390" t="s">
        <v>486</v>
      </c>
      <c r="C6" s="391" t="s">
        <v>487</v>
      </c>
    </row>
    <row r="7" spans="2:3" x14ac:dyDescent="0.15">
      <c r="B7" s="390" t="s">
        <v>488</v>
      </c>
      <c r="C7" s="391" t="s">
        <v>489</v>
      </c>
    </row>
    <row r="8" spans="2:3" x14ac:dyDescent="0.15">
      <c r="B8" s="390" t="s">
        <v>490</v>
      </c>
      <c r="C8" s="391" t="s">
        <v>491</v>
      </c>
    </row>
    <row r="9" spans="2:3" ht="21" x14ac:dyDescent="0.15">
      <c r="B9" s="390" t="s">
        <v>492</v>
      </c>
      <c r="C9" s="391" t="s">
        <v>493</v>
      </c>
    </row>
    <row r="10" spans="2:3" x14ac:dyDescent="0.15">
      <c r="B10" s="390" t="s">
        <v>494</v>
      </c>
      <c r="C10" s="391" t="s">
        <v>495</v>
      </c>
    </row>
    <row r="11" spans="2:3" ht="21" x14ac:dyDescent="0.15">
      <c r="B11" s="390" t="s">
        <v>496</v>
      </c>
      <c r="C11" s="391" t="s">
        <v>497</v>
      </c>
    </row>
    <row r="12" spans="2:3" ht="94.5" x14ac:dyDescent="0.15">
      <c r="B12" s="390" t="s">
        <v>498</v>
      </c>
      <c r="C12" s="391" t="s">
        <v>499</v>
      </c>
    </row>
    <row r="13" spans="2:3" ht="94.5" x14ac:dyDescent="0.15">
      <c r="B13" s="390" t="s">
        <v>500</v>
      </c>
      <c r="C13" s="391" t="s">
        <v>501</v>
      </c>
    </row>
    <row r="14" spans="2:3" ht="52.5" x14ac:dyDescent="0.15">
      <c r="B14" s="390" t="s">
        <v>502</v>
      </c>
      <c r="C14" s="391" t="s">
        <v>503</v>
      </c>
    </row>
    <row r="15" spans="2:3" ht="42" x14ac:dyDescent="0.15">
      <c r="B15" s="390" t="s">
        <v>504</v>
      </c>
      <c r="C15" s="391" t="s">
        <v>505</v>
      </c>
    </row>
    <row r="16" spans="2:3" ht="52.5" x14ac:dyDescent="0.15">
      <c r="B16" s="390" t="s">
        <v>506</v>
      </c>
      <c r="C16" s="391" t="s">
        <v>507</v>
      </c>
    </row>
    <row r="17" spans="2:3" x14ac:dyDescent="0.15">
      <c r="B17" s="390" t="s">
        <v>508</v>
      </c>
      <c r="C17" s="391" t="s">
        <v>509</v>
      </c>
    </row>
    <row r="18" spans="2:3" ht="21" x14ac:dyDescent="0.15">
      <c r="B18" s="390" t="s">
        <v>510</v>
      </c>
      <c r="C18" s="391" t="s">
        <v>511</v>
      </c>
    </row>
    <row r="19" spans="2:3" ht="21" x14ac:dyDescent="0.15">
      <c r="B19" s="390" t="s">
        <v>512</v>
      </c>
      <c r="C19" s="391" t="s">
        <v>513</v>
      </c>
    </row>
    <row r="20" spans="2:3" ht="21" x14ac:dyDescent="0.15">
      <c r="B20" s="390" t="s">
        <v>514</v>
      </c>
      <c r="C20" s="391" t="s">
        <v>515</v>
      </c>
    </row>
    <row r="21" spans="2:3" ht="21" x14ac:dyDescent="0.15">
      <c r="B21" s="392" t="s">
        <v>516</v>
      </c>
      <c r="C21" s="393" t="s">
        <v>517</v>
      </c>
    </row>
    <row r="22" spans="2:3" x14ac:dyDescent="0.15">
      <c r="B22" s="394"/>
    </row>
  </sheetData>
  <phoneticPr fontId="7"/>
  <printOptions horizontalCentered="1"/>
  <pageMargins left="0.23622047244094491" right="0.23622047244094491" top="0.74803149606299213" bottom="0.74803149606299213" header="0.31496062992125984" footer="0.31496062992125984"/>
  <pageSetup paperSize="9" scale="84"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0331B-5CF4-4ADD-9BA5-3DD1B4BBFA15}">
  <dimension ref="B1:C21"/>
  <sheetViews>
    <sheetView showGridLines="0" view="pageBreakPreview" zoomScale="60" zoomScaleNormal="130" workbookViewId="0"/>
  </sheetViews>
  <sheetFormatPr defaultColWidth="8.375" defaultRowHeight="13.5" x14ac:dyDescent="0.15"/>
  <cols>
    <col min="1" max="1" width="0.875" style="386" customWidth="1"/>
    <col min="2" max="2" width="7" style="386" customWidth="1"/>
    <col min="3" max="3" width="99.75" style="387" customWidth="1"/>
    <col min="4" max="4" width="0.875" style="386" customWidth="1"/>
    <col min="5" max="10" width="8.375" style="386"/>
    <col min="11" max="11" width="7.75" style="386" customWidth="1"/>
    <col min="12" max="16384" width="8.375" style="386"/>
  </cols>
  <sheetData>
    <row r="1" spans="2:3" x14ac:dyDescent="0.15">
      <c r="B1" s="386" t="s">
        <v>518</v>
      </c>
      <c r="C1" s="386"/>
    </row>
    <row r="2" spans="2:3" x14ac:dyDescent="0.15">
      <c r="C2" s="386" t="s">
        <v>519</v>
      </c>
    </row>
    <row r="3" spans="2:3" ht="6" customHeight="1" x14ac:dyDescent="0.15"/>
    <row r="4" spans="2:3" x14ac:dyDescent="0.15">
      <c r="B4" s="388" t="s">
        <v>482</v>
      </c>
      <c r="C4" s="389" t="s">
        <v>483</v>
      </c>
    </row>
    <row r="5" spans="2:3" ht="21" x14ac:dyDescent="0.15">
      <c r="B5" s="390" t="s">
        <v>484</v>
      </c>
      <c r="C5" s="391" t="s">
        <v>520</v>
      </c>
    </row>
    <row r="6" spans="2:3" ht="21" x14ac:dyDescent="0.15">
      <c r="B6" s="390" t="s">
        <v>486</v>
      </c>
      <c r="C6" s="391" t="s">
        <v>521</v>
      </c>
    </row>
    <row r="7" spans="2:3" x14ac:dyDescent="0.15">
      <c r="B7" s="390" t="s">
        <v>488</v>
      </c>
      <c r="C7" s="391" t="s">
        <v>522</v>
      </c>
    </row>
    <row r="8" spans="2:3" x14ac:dyDescent="0.15">
      <c r="B8" s="390" t="s">
        <v>490</v>
      </c>
      <c r="C8" s="391" t="s">
        <v>491</v>
      </c>
    </row>
    <row r="9" spans="2:3" ht="21" x14ac:dyDescent="0.15">
      <c r="B9" s="390" t="s">
        <v>492</v>
      </c>
      <c r="C9" s="391" t="s">
        <v>493</v>
      </c>
    </row>
    <row r="10" spans="2:3" x14ac:dyDescent="0.15">
      <c r="B10" s="390" t="s">
        <v>494</v>
      </c>
      <c r="C10" s="391" t="s">
        <v>495</v>
      </c>
    </row>
    <row r="11" spans="2:3" ht="21" x14ac:dyDescent="0.15">
      <c r="B11" s="390" t="s">
        <v>496</v>
      </c>
      <c r="C11" s="391" t="s">
        <v>497</v>
      </c>
    </row>
    <row r="12" spans="2:3" ht="84" x14ac:dyDescent="0.15">
      <c r="B12" s="390" t="s">
        <v>498</v>
      </c>
      <c r="C12" s="391" t="s">
        <v>523</v>
      </c>
    </row>
    <row r="13" spans="2:3" ht="84" x14ac:dyDescent="0.15">
      <c r="B13" s="390" t="s">
        <v>500</v>
      </c>
      <c r="C13" s="391" t="s">
        <v>524</v>
      </c>
    </row>
    <row r="14" spans="2:3" ht="52.5" x14ac:dyDescent="0.15">
      <c r="B14" s="390" t="s">
        <v>502</v>
      </c>
      <c r="C14" s="391" t="s">
        <v>525</v>
      </c>
    </row>
    <row r="15" spans="2:3" ht="31.5" x14ac:dyDescent="0.15">
      <c r="B15" s="390" t="s">
        <v>504</v>
      </c>
      <c r="C15" s="391" t="s">
        <v>526</v>
      </c>
    </row>
    <row r="16" spans="2:3" ht="31.5" x14ac:dyDescent="0.15">
      <c r="B16" s="390" t="s">
        <v>527</v>
      </c>
      <c r="C16" s="391" t="s">
        <v>528</v>
      </c>
    </row>
    <row r="17" spans="2:3" x14ac:dyDescent="0.15">
      <c r="B17" s="390" t="s">
        <v>508</v>
      </c>
      <c r="C17" s="391" t="s">
        <v>509</v>
      </c>
    </row>
    <row r="18" spans="2:3" ht="21" x14ac:dyDescent="0.15">
      <c r="B18" s="390" t="s">
        <v>510</v>
      </c>
      <c r="C18" s="391" t="s">
        <v>529</v>
      </c>
    </row>
    <row r="19" spans="2:3" ht="21" x14ac:dyDescent="0.15">
      <c r="B19" s="390" t="s">
        <v>512</v>
      </c>
      <c r="C19" s="391" t="s">
        <v>530</v>
      </c>
    </row>
    <row r="20" spans="2:3" ht="21" x14ac:dyDescent="0.15">
      <c r="B20" s="390" t="s">
        <v>514</v>
      </c>
      <c r="C20" s="391" t="s">
        <v>531</v>
      </c>
    </row>
    <row r="21" spans="2:3" ht="21" x14ac:dyDescent="0.15">
      <c r="B21" s="392" t="s">
        <v>516</v>
      </c>
      <c r="C21" s="393" t="s">
        <v>532</v>
      </c>
    </row>
  </sheetData>
  <phoneticPr fontId="7"/>
  <printOptions horizontalCentered="1"/>
  <pageMargins left="0.23622047244094491" right="0.23622047244094491" top="0.74803149606299213" bottom="0.74803149606299213" header="0.31496062992125984" footer="0.31496062992125984"/>
  <pageSetup paperSize="9"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tabColor theme="0"/>
    <pageSetUpPr fitToPage="1"/>
  </sheetPr>
  <dimension ref="A1:Q36"/>
  <sheetViews>
    <sheetView view="pageBreakPreview" topLeftCell="B1" zoomScale="145" zoomScaleNormal="55" zoomScaleSheetLayoutView="145" workbookViewId="0">
      <selection activeCell="D16" sqref="D16:E17"/>
    </sheetView>
  </sheetViews>
  <sheetFormatPr defaultColWidth="9" defaultRowHeight="12" x14ac:dyDescent="0.15"/>
  <cols>
    <col min="1" max="1" width="7" style="162" customWidth="1"/>
    <col min="2" max="2" width="2.125" style="162" customWidth="1"/>
    <col min="3" max="11" width="9" style="162"/>
    <col min="12" max="12" width="9" style="162" customWidth="1"/>
    <col min="13" max="16384" width="9" style="162"/>
  </cols>
  <sheetData>
    <row r="1" spans="1:17" x14ac:dyDescent="0.15">
      <c r="A1" s="161"/>
      <c r="B1" s="161"/>
    </row>
    <row r="2" spans="1:17" ht="12" customHeight="1" x14ac:dyDescent="0.15">
      <c r="A2" s="161" t="s">
        <v>37</v>
      </c>
      <c r="B2" s="514" t="s">
        <v>242</v>
      </c>
      <c r="C2" s="515" t="s">
        <v>243</v>
      </c>
      <c r="D2" s="515"/>
      <c r="E2" s="515"/>
      <c r="F2" s="515"/>
      <c r="G2" s="515"/>
      <c r="H2" s="515"/>
      <c r="I2" s="515"/>
      <c r="J2" s="515"/>
      <c r="K2" s="515"/>
      <c r="L2" s="515"/>
      <c r="M2" s="515"/>
      <c r="N2" s="515"/>
      <c r="O2" s="515"/>
      <c r="Q2" s="178"/>
    </row>
    <row r="3" spans="1:17" x14ac:dyDescent="0.15">
      <c r="A3" s="161"/>
      <c r="B3" s="514"/>
      <c r="C3" s="515"/>
      <c r="D3" s="515"/>
      <c r="E3" s="515"/>
      <c r="F3" s="515"/>
      <c r="G3" s="515"/>
      <c r="H3" s="515"/>
      <c r="I3" s="515"/>
      <c r="J3" s="515"/>
      <c r="K3" s="515"/>
      <c r="L3" s="515"/>
      <c r="M3" s="515"/>
      <c r="N3" s="515"/>
      <c r="O3" s="515"/>
    </row>
    <row r="4" spans="1:17" x14ac:dyDescent="0.15">
      <c r="A4" s="161"/>
      <c r="B4" s="514"/>
      <c r="C4" s="515"/>
      <c r="D4" s="515"/>
      <c r="E4" s="515"/>
      <c r="F4" s="515"/>
      <c r="G4" s="515"/>
      <c r="H4" s="515"/>
      <c r="I4" s="515"/>
      <c r="J4" s="515"/>
      <c r="K4" s="515"/>
      <c r="L4" s="515"/>
      <c r="M4" s="515"/>
      <c r="N4" s="515"/>
      <c r="O4" s="515"/>
    </row>
    <row r="5" spans="1:17" x14ac:dyDescent="0.15">
      <c r="A5" s="161"/>
      <c r="B5" s="514"/>
      <c r="C5" s="515"/>
      <c r="D5" s="515"/>
      <c r="E5" s="515"/>
      <c r="F5" s="515"/>
      <c r="G5" s="515"/>
      <c r="H5" s="515"/>
      <c r="I5" s="515"/>
      <c r="J5" s="515"/>
      <c r="K5" s="515"/>
      <c r="L5" s="515"/>
      <c r="M5" s="515"/>
      <c r="N5" s="515"/>
      <c r="O5" s="515"/>
    </row>
    <row r="6" spans="1:17" x14ac:dyDescent="0.15">
      <c r="A6" s="161"/>
      <c r="B6" s="514"/>
      <c r="C6" s="515"/>
      <c r="D6" s="515"/>
      <c r="E6" s="515"/>
      <c r="F6" s="515"/>
      <c r="G6" s="515"/>
      <c r="H6" s="515"/>
      <c r="I6" s="515"/>
      <c r="J6" s="515"/>
      <c r="K6" s="515"/>
      <c r="L6" s="515"/>
      <c r="M6" s="515"/>
      <c r="N6" s="515"/>
      <c r="O6" s="515"/>
    </row>
    <row r="7" spans="1:17" x14ac:dyDescent="0.15">
      <c r="A7" s="161"/>
      <c r="B7" s="514"/>
      <c r="C7" s="515"/>
      <c r="D7" s="515"/>
      <c r="E7" s="515"/>
      <c r="F7" s="515"/>
      <c r="G7" s="515"/>
      <c r="H7" s="515"/>
      <c r="I7" s="515"/>
      <c r="J7" s="515"/>
      <c r="K7" s="515"/>
      <c r="L7" s="515"/>
      <c r="M7" s="515"/>
      <c r="N7" s="515"/>
      <c r="O7" s="515"/>
    </row>
    <row r="8" spans="1:17" x14ac:dyDescent="0.15">
      <c r="A8" s="163"/>
      <c r="B8" s="514"/>
      <c r="C8" s="515"/>
      <c r="D8" s="515"/>
      <c r="E8" s="515"/>
      <c r="F8" s="515"/>
      <c r="G8" s="515"/>
      <c r="H8" s="515"/>
      <c r="I8" s="515"/>
      <c r="J8" s="515"/>
      <c r="K8" s="515"/>
      <c r="L8" s="515"/>
      <c r="M8" s="515"/>
      <c r="N8" s="515"/>
      <c r="O8" s="515"/>
    </row>
    <row r="9" spans="1:17" x14ac:dyDescent="0.15">
      <c r="A9" s="163"/>
      <c r="B9" s="514"/>
      <c r="C9" s="515"/>
      <c r="D9" s="515"/>
      <c r="E9" s="515"/>
      <c r="F9" s="515"/>
      <c r="G9" s="515"/>
      <c r="H9" s="515"/>
      <c r="I9" s="515"/>
      <c r="J9" s="515"/>
      <c r="K9" s="515"/>
      <c r="L9" s="515"/>
      <c r="M9" s="515"/>
      <c r="N9" s="515"/>
      <c r="O9" s="515"/>
    </row>
    <row r="10" spans="1:17" x14ac:dyDescent="0.15">
      <c r="B10" s="514"/>
      <c r="C10" s="515"/>
      <c r="D10" s="515"/>
      <c r="E10" s="515"/>
      <c r="F10" s="515"/>
      <c r="G10" s="515"/>
      <c r="H10" s="515"/>
      <c r="I10" s="515"/>
      <c r="J10" s="515"/>
      <c r="K10" s="515"/>
      <c r="L10" s="515"/>
      <c r="M10" s="515"/>
      <c r="N10" s="515"/>
      <c r="O10" s="515"/>
    </row>
    <row r="11" spans="1:17" x14ac:dyDescent="0.15">
      <c r="B11" s="514"/>
      <c r="C11" s="515"/>
      <c r="D11" s="515"/>
      <c r="E11" s="515"/>
      <c r="F11" s="515"/>
      <c r="G11" s="515"/>
      <c r="H11" s="515"/>
      <c r="I11" s="515"/>
      <c r="J11" s="515"/>
      <c r="K11" s="515"/>
      <c r="L11" s="515"/>
      <c r="M11" s="515"/>
      <c r="N11" s="515"/>
      <c r="O11" s="515"/>
    </row>
    <row r="12" spans="1:17" x14ac:dyDescent="0.15">
      <c r="B12" s="514"/>
      <c r="C12" s="515"/>
      <c r="D12" s="515"/>
      <c r="E12" s="515"/>
      <c r="F12" s="515"/>
      <c r="G12" s="515"/>
      <c r="H12" s="515"/>
      <c r="I12" s="515"/>
      <c r="J12" s="515"/>
      <c r="K12" s="515"/>
      <c r="L12" s="515"/>
      <c r="M12" s="515"/>
      <c r="N12" s="515"/>
      <c r="O12" s="515"/>
    </row>
    <row r="13" spans="1:17" x14ac:dyDescent="0.15">
      <c r="B13" s="514"/>
      <c r="C13" s="515"/>
      <c r="D13" s="515"/>
      <c r="E13" s="515"/>
      <c r="F13" s="515"/>
      <c r="G13" s="515"/>
      <c r="H13" s="515"/>
      <c r="I13" s="515"/>
      <c r="J13" s="515"/>
      <c r="K13" s="515"/>
      <c r="L13" s="515"/>
      <c r="M13" s="515"/>
      <c r="N13" s="515"/>
      <c r="O13" s="515"/>
    </row>
    <row r="14" spans="1:17" x14ac:dyDescent="0.15">
      <c r="B14" s="514"/>
      <c r="C14" s="515"/>
      <c r="D14" s="515"/>
      <c r="E14" s="515"/>
      <c r="F14" s="515"/>
      <c r="G14" s="515"/>
      <c r="H14" s="515"/>
      <c r="I14" s="515"/>
      <c r="J14" s="515"/>
      <c r="K14" s="515"/>
      <c r="L14" s="515"/>
      <c r="M14" s="515"/>
      <c r="N14" s="515"/>
      <c r="O14" s="515"/>
    </row>
    <row r="15" spans="1:17" x14ac:dyDescent="0.15">
      <c r="B15" s="514"/>
      <c r="C15" s="515"/>
      <c r="D15" s="515"/>
      <c r="E15" s="515"/>
      <c r="F15" s="515"/>
      <c r="G15" s="515"/>
      <c r="H15" s="515"/>
      <c r="I15" s="515"/>
      <c r="J15" s="515"/>
      <c r="K15" s="515"/>
      <c r="L15" s="515"/>
      <c r="M15" s="515"/>
      <c r="N15" s="515"/>
      <c r="O15" s="515"/>
    </row>
    <row r="16" spans="1:17" x14ac:dyDescent="0.15">
      <c r="B16" s="514"/>
      <c r="C16" s="515"/>
      <c r="D16" s="515"/>
      <c r="E16" s="515"/>
      <c r="F16" s="515"/>
      <c r="G16" s="515"/>
      <c r="H16" s="515"/>
      <c r="I16" s="515"/>
      <c r="J16" s="515"/>
      <c r="K16" s="515"/>
      <c r="L16" s="515"/>
      <c r="M16" s="515"/>
      <c r="N16" s="515"/>
      <c r="O16" s="515"/>
    </row>
    <row r="17" spans="1:15" x14ac:dyDescent="0.15">
      <c r="B17" s="514"/>
      <c r="C17" s="515"/>
      <c r="D17" s="515"/>
      <c r="E17" s="515"/>
      <c r="F17" s="515"/>
      <c r="G17" s="515"/>
      <c r="H17" s="515"/>
      <c r="I17" s="515"/>
      <c r="J17" s="515"/>
      <c r="K17" s="515"/>
      <c r="L17" s="515"/>
      <c r="M17" s="515"/>
      <c r="N17" s="515"/>
      <c r="O17" s="515"/>
    </row>
    <row r="18" spans="1:15" x14ac:dyDescent="0.15">
      <c r="B18" s="514"/>
      <c r="C18" s="515"/>
      <c r="D18" s="515"/>
      <c r="E18" s="515"/>
      <c r="F18" s="515"/>
      <c r="G18" s="515"/>
      <c r="H18" s="515"/>
      <c r="I18" s="515"/>
      <c r="J18" s="515"/>
      <c r="K18" s="515"/>
      <c r="L18" s="515"/>
      <c r="M18" s="515"/>
      <c r="N18" s="515"/>
      <c r="O18" s="515"/>
    </row>
    <row r="19" spans="1:15" x14ac:dyDescent="0.15">
      <c r="A19" s="161"/>
      <c r="B19" s="514"/>
      <c r="C19" s="515"/>
      <c r="D19" s="515"/>
      <c r="E19" s="515"/>
      <c r="F19" s="515"/>
      <c r="G19" s="515"/>
      <c r="H19" s="515"/>
      <c r="I19" s="515"/>
      <c r="J19" s="515"/>
      <c r="K19" s="515"/>
      <c r="L19" s="515"/>
      <c r="M19" s="515"/>
      <c r="N19" s="515"/>
      <c r="O19" s="515"/>
    </row>
    <row r="20" spans="1:15" x14ac:dyDescent="0.15">
      <c r="B20" s="514"/>
      <c r="C20" s="515"/>
      <c r="D20" s="515"/>
      <c r="E20" s="515"/>
      <c r="F20" s="515"/>
      <c r="G20" s="515"/>
      <c r="H20" s="515"/>
      <c r="I20" s="515"/>
      <c r="J20" s="515"/>
      <c r="K20" s="515"/>
      <c r="L20" s="515"/>
      <c r="M20" s="515"/>
      <c r="N20" s="515"/>
      <c r="O20" s="515"/>
    </row>
    <row r="21" spans="1:15" x14ac:dyDescent="0.15">
      <c r="B21" s="514"/>
      <c r="C21" s="515"/>
      <c r="D21" s="515"/>
      <c r="E21" s="515"/>
      <c r="F21" s="515"/>
      <c r="G21" s="515"/>
      <c r="H21" s="515"/>
      <c r="I21" s="515"/>
      <c r="J21" s="515"/>
      <c r="K21" s="515"/>
      <c r="L21" s="515"/>
      <c r="M21" s="515"/>
      <c r="N21" s="515"/>
      <c r="O21" s="515"/>
    </row>
    <row r="22" spans="1:15" x14ac:dyDescent="0.15">
      <c r="B22" s="514"/>
      <c r="C22" s="515"/>
      <c r="D22" s="515"/>
      <c r="E22" s="515"/>
      <c r="F22" s="515"/>
      <c r="G22" s="515"/>
      <c r="H22" s="515"/>
      <c r="I22" s="515"/>
      <c r="J22" s="515"/>
      <c r="K22" s="515"/>
      <c r="L22" s="515"/>
      <c r="M22" s="515"/>
      <c r="N22" s="515"/>
      <c r="O22" s="515"/>
    </row>
    <row r="23" spans="1:15" x14ac:dyDescent="0.15">
      <c r="B23" s="514"/>
      <c r="C23" s="515"/>
      <c r="D23" s="515"/>
      <c r="E23" s="515"/>
      <c r="F23" s="515"/>
      <c r="G23" s="515"/>
      <c r="H23" s="515"/>
      <c r="I23" s="515"/>
      <c r="J23" s="515"/>
      <c r="K23" s="515"/>
      <c r="L23" s="515"/>
      <c r="M23" s="515"/>
      <c r="N23" s="515"/>
      <c r="O23" s="515"/>
    </row>
    <row r="24" spans="1:15" x14ac:dyDescent="0.15">
      <c r="B24" s="514"/>
      <c r="C24" s="515"/>
      <c r="D24" s="515"/>
      <c r="E24" s="515"/>
      <c r="F24" s="515"/>
      <c r="G24" s="515"/>
      <c r="H24" s="515"/>
      <c r="I24" s="515"/>
      <c r="J24" s="515"/>
      <c r="K24" s="515"/>
      <c r="L24" s="515"/>
      <c r="M24" s="515"/>
      <c r="N24" s="515"/>
      <c r="O24" s="515"/>
    </row>
    <row r="25" spans="1:15" x14ac:dyDescent="0.15">
      <c r="B25" s="514"/>
      <c r="C25" s="515"/>
      <c r="D25" s="515"/>
      <c r="E25" s="515"/>
      <c r="F25" s="515"/>
      <c r="G25" s="515"/>
      <c r="H25" s="515"/>
      <c r="I25" s="515"/>
      <c r="J25" s="515"/>
      <c r="K25" s="515"/>
      <c r="L25" s="515"/>
      <c r="M25" s="515"/>
      <c r="N25" s="515"/>
      <c r="O25" s="515"/>
    </row>
    <row r="26" spans="1:15" x14ac:dyDescent="0.15">
      <c r="B26" s="514"/>
      <c r="C26" s="515"/>
      <c r="D26" s="515"/>
      <c r="E26" s="515"/>
      <c r="F26" s="515"/>
      <c r="G26" s="515"/>
      <c r="H26" s="515"/>
      <c r="I26" s="515"/>
      <c r="J26" s="515"/>
      <c r="K26" s="515"/>
      <c r="L26" s="515"/>
      <c r="M26" s="515"/>
      <c r="N26" s="515"/>
      <c r="O26" s="515"/>
    </row>
    <row r="27" spans="1:15" x14ac:dyDescent="0.15">
      <c r="B27" s="514"/>
      <c r="C27" s="515"/>
      <c r="D27" s="515"/>
      <c r="E27" s="515"/>
      <c r="F27" s="515"/>
      <c r="G27" s="515"/>
      <c r="H27" s="515"/>
      <c r="I27" s="515"/>
      <c r="J27" s="515"/>
      <c r="K27" s="515"/>
      <c r="L27" s="515"/>
      <c r="M27" s="515"/>
      <c r="N27" s="515"/>
      <c r="O27" s="515"/>
    </row>
    <row r="28" spans="1:15" x14ac:dyDescent="0.15">
      <c r="B28" s="514"/>
      <c r="C28" s="515"/>
      <c r="D28" s="515"/>
      <c r="E28" s="515"/>
      <c r="F28" s="515"/>
      <c r="G28" s="515"/>
      <c r="H28" s="515"/>
      <c r="I28" s="515"/>
      <c r="J28" s="515"/>
      <c r="K28" s="515"/>
      <c r="L28" s="515"/>
      <c r="M28" s="515"/>
      <c r="N28" s="515"/>
      <c r="O28" s="515"/>
    </row>
    <row r="29" spans="1:15" x14ac:dyDescent="0.15">
      <c r="B29" s="179"/>
      <c r="C29" s="179"/>
      <c r="D29" s="179"/>
      <c r="E29" s="179"/>
      <c r="F29" s="179"/>
      <c r="G29" s="179"/>
      <c r="H29" s="179"/>
      <c r="I29" s="179"/>
      <c r="J29" s="179"/>
      <c r="K29" s="179"/>
      <c r="L29" s="179"/>
      <c r="M29" s="179"/>
      <c r="N29" s="179"/>
      <c r="O29" s="179"/>
    </row>
    <row r="30" spans="1:15" x14ac:dyDescent="0.15">
      <c r="B30" s="179"/>
      <c r="C30" s="179"/>
      <c r="D30" s="179"/>
      <c r="E30" s="179"/>
      <c r="F30" s="179"/>
      <c r="G30" s="179"/>
      <c r="H30" s="179"/>
      <c r="I30" s="179"/>
      <c r="J30" s="179"/>
      <c r="K30" s="179"/>
      <c r="L30" s="179"/>
      <c r="M30" s="179"/>
      <c r="N30" s="179"/>
      <c r="O30" s="179"/>
    </row>
    <row r="31" spans="1:15" x14ac:dyDescent="0.15">
      <c r="B31" s="179"/>
      <c r="C31" s="179"/>
      <c r="D31" s="179"/>
      <c r="E31" s="179"/>
      <c r="F31" s="179"/>
      <c r="G31" s="179"/>
      <c r="H31" s="179"/>
      <c r="I31" s="179"/>
      <c r="J31" s="179"/>
      <c r="K31" s="179"/>
      <c r="L31" s="179"/>
      <c r="M31" s="179"/>
      <c r="N31" s="179"/>
      <c r="O31" s="179"/>
    </row>
    <row r="32" spans="1:15" x14ac:dyDescent="0.15">
      <c r="B32" s="179"/>
      <c r="C32" s="179"/>
      <c r="D32" s="179"/>
      <c r="E32" s="179"/>
      <c r="F32" s="179"/>
      <c r="G32" s="179"/>
      <c r="H32" s="179"/>
      <c r="I32" s="179"/>
      <c r="J32" s="179"/>
      <c r="K32" s="179"/>
      <c r="L32" s="179"/>
      <c r="M32" s="179"/>
      <c r="N32" s="179"/>
      <c r="O32" s="179"/>
    </row>
    <row r="33" spans="2:15" x14ac:dyDescent="0.15">
      <c r="B33" s="179"/>
      <c r="C33" s="179"/>
      <c r="D33" s="179"/>
      <c r="E33" s="179"/>
      <c r="F33" s="179"/>
      <c r="G33" s="179"/>
      <c r="H33" s="179"/>
      <c r="I33" s="179"/>
      <c r="J33" s="179"/>
      <c r="K33" s="179"/>
      <c r="L33" s="179"/>
      <c r="M33" s="179"/>
      <c r="N33" s="179"/>
      <c r="O33" s="179"/>
    </row>
    <row r="34" spans="2:15" x14ac:dyDescent="0.15">
      <c r="B34" s="179"/>
      <c r="C34" s="179"/>
      <c r="D34" s="179"/>
      <c r="E34" s="179"/>
      <c r="F34" s="179"/>
      <c r="G34" s="179"/>
      <c r="H34" s="179"/>
      <c r="I34" s="179"/>
      <c r="J34" s="179"/>
      <c r="K34" s="179"/>
      <c r="L34" s="179"/>
      <c r="M34" s="179"/>
      <c r="N34" s="179"/>
      <c r="O34" s="179"/>
    </row>
    <row r="35" spans="2:15" x14ac:dyDescent="0.15">
      <c r="B35" s="179"/>
      <c r="C35" s="179"/>
      <c r="D35" s="179"/>
      <c r="E35" s="179"/>
      <c r="F35" s="179"/>
      <c r="G35" s="179"/>
      <c r="H35" s="179"/>
      <c r="I35" s="179"/>
      <c r="J35" s="179"/>
      <c r="K35" s="179"/>
      <c r="L35" s="179"/>
      <c r="M35" s="179"/>
      <c r="N35" s="179"/>
      <c r="O35" s="179"/>
    </row>
    <row r="36" spans="2:15" x14ac:dyDescent="0.15">
      <c r="B36" s="179"/>
      <c r="C36" s="179"/>
      <c r="D36" s="179"/>
      <c r="E36" s="179"/>
      <c r="F36" s="179"/>
      <c r="G36" s="179"/>
      <c r="H36" s="179"/>
      <c r="I36" s="179"/>
      <c r="J36" s="179"/>
      <c r="K36" s="179"/>
      <c r="L36" s="179"/>
      <c r="M36" s="179"/>
      <c r="N36" s="179"/>
      <c r="O36" s="179"/>
    </row>
  </sheetData>
  <mergeCells count="2">
    <mergeCell ref="B2:B28"/>
    <mergeCell ref="C2:O28"/>
  </mergeCells>
  <phoneticPr fontId="7"/>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5AF3C-24BA-4CE0-9FCB-97EF6E95CC1A}">
  <sheetPr>
    <tabColor theme="0"/>
    <pageSetUpPr fitToPage="1"/>
  </sheetPr>
  <dimension ref="A1:BV154"/>
  <sheetViews>
    <sheetView showGridLines="0" view="pageBreakPreview" topLeftCell="A7" zoomScale="130" zoomScaleNormal="100" zoomScaleSheetLayoutView="130" workbookViewId="0">
      <selection activeCell="D16" sqref="D16:E17"/>
    </sheetView>
  </sheetViews>
  <sheetFormatPr defaultColWidth="2.875" defaultRowHeight="14.85" customHeight="1" x14ac:dyDescent="0.15"/>
  <cols>
    <col min="1" max="1" width="2.875" style="12"/>
    <col min="2" max="7" width="3" style="12" customWidth="1"/>
    <col min="8" max="16384" width="2.875" style="12"/>
  </cols>
  <sheetData>
    <row r="1" spans="1:71" ht="14.85" customHeight="1" x14ac:dyDescent="0.15">
      <c r="A1" s="9" t="s">
        <v>244</v>
      </c>
      <c r="B1" s="9"/>
      <c r="C1" s="9"/>
      <c r="D1" s="9"/>
      <c r="E1" s="9"/>
      <c r="F1" s="9"/>
      <c r="G1" s="9"/>
      <c r="H1" s="9"/>
      <c r="I1" s="9"/>
      <c r="J1" s="9"/>
      <c r="K1" s="9"/>
      <c r="L1" s="9"/>
      <c r="M1" s="9"/>
      <c r="N1" s="10"/>
      <c r="O1" s="9"/>
      <c r="P1" s="9"/>
      <c r="Q1" s="9"/>
      <c r="R1" s="9"/>
      <c r="S1" s="9"/>
      <c r="T1" s="9"/>
      <c r="U1" s="9"/>
      <c r="V1" s="9"/>
      <c r="W1" s="11"/>
      <c r="X1" s="11"/>
      <c r="Y1" s="11"/>
      <c r="Z1" s="11"/>
      <c r="AA1" s="11"/>
      <c r="AB1" s="11"/>
      <c r="AC1" s="11"/>
      <c r="AD1" s="11"/>
      <c r="AE1" s="11"/>
      <c r="AF1" s="9"/>
      <c r="AG1" s="9"/>
      <c r="AH1" s="9"/>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row>
    <row r="2" spans="1:71" ht="14.85" customHeight="1" x14ac:dyDescent="0.15">
      <c r="A2" s="9"/>
      <c r="B2" s="9"/>
      <c r="C2" s="9"/>
      <c r="D2" s="9"/>
      <c r="E2" s="9"/>
      <c r="F2" s="9"/>
      <c r="G2" s="9"/>
      <c r="H2" s="9"/>
      <c r="I2" s="9"/>
      <c r="J2" s="9"/>
      <c r="K2" s="9"/>
      <c r="L2" s="9"/>
      <c r="M2" s="9"/>
      <c r="N2" s="9"/>
      <c r="O2" s="9"/>
      <c r="P2" s="9"/>
      <c r="Q2" s="9"/>
      <c r="R2" s="9"/>
      <c r="S2" s="9"/>
      <c r="T2" s="9"/>
      <c r="U2" s="9"/>
      <c r="V2" s="9"/>
      <c r="W2" s="14"/>
      <c r="X2" s="14"/>
      <c r="Y2" s="14"/>
      <c r="Z2" s="14"/>
      <c r="AA2" s="14"/>
      <c r="AB2" s="14"/>
      <c r="AC2" s="14"/>
      <c r="AD2" s="14"/>
      <c r="AE2" s="14"/>
      <c r="AF2" s="14"/>
      <c r="AG2" s="14"/>
      <c r="AH2" s="14"/>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row>
    <row r="3" spans="1:71" ht="14.85" customHeight="1" x14ac:dyDescent="0.15">
      <c r="A3" s="9"/>
      <c r="B3" s="9"/>
      <c r="C3" s="9"/>
      <c r="D3" s="9" t="s">
        <v>203</v>
      </c>
      <c r="F3" s="9"/>
      <c r="G3" s="9"/>
      <c r="H3" s="9"/>
      <c r="I3" s="9"/>
      <c r="J3" s="9"/>
      <c r="K3" s="9"/>
      <c r="L3" s="9"/>
      <c r="M3" s="9"/>
      <c r="N3" s="9"/>
      <c r="O3" s="9"/>
      <c r="P3" s="9"/>
      <c r="Q3" s="9"/>
      <c r="R3" s="9"/>
      <c r="S3" s="9"/>
      <c r="T3" s="9"/>
      <c r="U3" s="9"/>
      <c r="V3" s="14"/>
      <c r="W3" s="14"/>
      <c r="X3" s="14"/>
      <c r="Y3" s="14"/>
      <c r="Z3" s="14"/>
      <c r="AA3" s="14"/>
      <c r="AB3" s="14"/>
      <c r="AC3" s="14"/>
      <c r="AD3" s="14"/>
      <c r="AE3" s="14"/>
      <c r="AF3" s="14"/>
      <c r="AG3" s="14"/>
      <c r="AH3" s="14"/>
      <c r="AI3" s="15"/>
      <c r="AL3" s="13"/>
      <c r="AM3" s="13"/>
      <c r="AN3" s="13"/>
      <c r="AO3" s="13"/>
      <c r="AP3" s="13"/>
      <c r="AQ3" s="13"/>
      <c r="AR3" s="13"/>
      <c r="AS3" s="13"/>
      <c r="AT3" s="13"/>
      <c r="AU3" s="13"/>
      <c r="AV3" s="13"/>
      <c r="AW3" s="13"/>
      <c r="AX3" s="13"/>
      <c r="AY3" s="13"/>
      <c r="AZ3" s="13"/>
      <c r="BA3" s="13"/>
      <c r="BB3" s="13"/>
      <c r="BC3" s="13"/>
      <c r="BD3" s="13"/>
      <c r="BE3" s="13"/>
      <c r="BF3" s="13"/>
      <c r="BG3" s="15"/>
      <c r="BH3" s="15"/>
      <c r="BI3" s="15"/>
      <c r="BK3" s="15"/>
      <c r="BL3" s="15"/>
      <c r="BM3" s="15"/>
      <c r="BN3" s="15"/>
      <c r="BO3" s="15"/>
      <c r="BP3" s="15"/>
      <c r="BQ3" s="15"/>
      <c r="BR3" s="15"/>
      <c r="BS3" s="15"/>
    </row>
    <row r="4" spans="1:71" ht="14.85" customHeight="1" x14ac:dyDescent="0.15">
      <c r="A4" s="9"/>
      <c r="B4" s="9"/>
      <c r="C4" s="9"/>
      <c r="D4" s="9" t="s">
        <v>204</v>
      </c>
      <c r="F4" s="9"/>
      <c r="G4" s="9"/>
      <c r="H4" s="9"/>
      <c r="I4" s="9"/>
      <c r="J4" s="9"/>
      <c r="K4" s="9"/>
      <c r="L4" s="9"/>
      <c r="M4" s="9"/>
      <c r="N4" s="9"/>
      <c r="O4" s="9"/>
      <c r="P4" s="9"/>
      <c r="Q4" s="9"/>
      <c r="R4" s="9"/>
      <c r="S4" s="9"/>
      <c r="T4" s="9"/>
      <c r="U4" s="9"/>
      <c r="V4" s="14"/>
      <c r="W4" s="14"/>
      <c r="X4" s="14"/>
      <c r="Y4" s="14"/>
      <c r="Z4" s="14"/>
      <c r="AA4" s="14"/>
      <c r="AB4" s="14"/>
      <c r="AC4" s="14"/>
      <c r="AD4" s="14"/>
      <c r="AE4" s="14"/>
      <c r="AF4" s="14"/>
      <c r="AG4" s="14"/>
      <c r="AH4" s="14"/>
      <c r="AI4" s="15"/>
      <c r="AL4" s="13"/>
      <c r="AM4" s="13"/>
      <c r="AN4" s="13"/>
      <c r="AO4" s="13"/>
      <c r="AP4" s="13"/>
      <c r="AQ4" s="13"/>
      <c r="AR4" s="13"/>
      <c r="AS4" s="13"/>
      <c r="AT4" s="13"/>
      <c r="AU4" s="13"/>
      <c r="AV4" s="13"/>
      <c r="AW4" s="13"/>
      <c r="AX4" s="13"/>
      <c r="AY4" s="13"/>
      <c r="AZ4" s="13"/>
      <c r="BA4" s="13"/>
      <c r="BB4" s="13"/>
      <c r="BC4" s="13"/>
      <c r="BD4" s="13"/>
      <c r="BE4" s="13"/>
      <c r="BF4" s="13"/>
      <c r="BG4" s="15"/>
      <c r="BH4" s="15"/>
      <c r="BI4" s="15"/>
      <c r="BK4" s="15"/>
      <c r="BL4" s="15"/>
      <c r="BM4" s="15"/>
      <c r="BN4" s="15"/>
      <c r="BO4" s="15"/>
      <c r="BP4" s="15"/>
      <c r="BQ4" s="15"/>
      <c r="BR4" s="15"/>
      <c r="BS4" s="15"/>
    </row>
    <row r="5" spans="1:71" ht="14.85" customHeight="1" x14ac:dyDescent="0.15">
      <c r="A5" s="9"/>
      <c r="B5" s="9"/>
      <c r="C5" s="9"/>
      <c r="D5" s="9" t="s">
        <v>205</v>
      </c>
      <c r="F5" s="9"/>
      <c r="G5" s="9"/>
      <c r="H5" s="9"/>
      <c r="I5" s="9"/>
      <c r="J5" s="9"/>
      <c r="K5" s="9"/>
      <c r="L5" s="9"/>
      <c r="M5" s="9"/>
      <c r="N5" s="9"/>
      <c r="P5" s="9"/>
      <c r="Q5" s="9"/>
      <c r="R5" s="9"/>
      <c r="S5" s="9"/>
      <c r="T5" s="9"/>
      <c r="U5" s="9"/>
      <c r="V5" s="9"/>
      <c r="W5" s="9"/>
      <c r="X5" s="9"/>
      <c r="Y5" s="9"/>
      <c r="Z5" s="9"/>
      <c r="AA5" s="9"/>
      <c r="AB5" s="9"/>
      <c r="AC5" s="9"/>
      <c r="AD5" s="9"/>
      <c r="AE5" s="9"/>
      <c r="AF5" s="9"/>
      <c r="AG5" s="9"/>
      <c r="AH5" s="9"/>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row>
    <row r="6" spans="1:71" ht="14.85" customHeight="1" x14ac:dyDescent="0.15">
      <c r="A6" s="9"/>
      <c r="B6" s="9"/>
      <c r="C6" s="9"/>
      <c r="D6" s="9" t="s">
        <v>245</v>
      </c>
      <c r="F6" s="9"/>
      <c r="G6" s="9"/>
      <c r="H6" s="9"/>
      <c r="I6" s="9"/>
      <c r="J6" s="9"/>
      <c r="K6" s="9"/>
      <c r="L6" s="9"/>
      <c r="M6" s="9"/>
      <c r="N6" s="9"/>
      <c r="P6" s="9"/>
      <c r="Q6" s="9"/>
      <c r="R6" s="9"/>
      <c r="S6" s="9"/>
      <c r="T6" s="9"/>
      <c r="U6" s="9"/>
      <c r="V6" s="9"/>
      <c r="W6" s="9"/>
      <c r="X6" s="9"/>
      <c r="Y6" s="9"/>
      <c r="Z6" s="9"/>
      <c r="AA6" s="9"/>
      <c r="AB6" s="9"/>
      <c r="AC6" s="9"/>
      <c r="AD6" s="9"/>
      <c r="AE6" s="9"/>
      <c r="AF6" s="9"/>
      <c r="AG6" s="9"/>
      <c r="AH6" s="9"/>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row>
    <row r="7" spans="1:71" ht="14.85" customHeight="1" x14ac:dyDescent="0.15">
      <c r="A7" s="512" t="s">
        <v>246</v>
      </c>
      <c r="B7" s="512"/>
      <c r="C7" s="512"/>
      <c r="D7" s="512"/>
      <c r="E7" s="512"/>
      <c r="F7" s="512"/>
      <c r="G7" s="512"/>
      <c r="H7" s="512"/>
      <c r="I7" s="512"/>
      <c r="J7" s="512"/>
      <c r="K7" s="512"/>
      <c r="L7" s="512"/>
      <c r="M7" s="512"/>
      <c r="N7" s="512"/>
      <c r="O7" s="512"/>
      <c r="P7" s="512"/>
      <c r="Q7" s="512"/>
      <c r="R7" s="512"/>
      <c r="S7" s="512"/>
      <c r="T7" s="512"/>
      <c r="U7" s="512"/>
      <c r="V7" s="512"/>
      <c r="W7" s="512"/>
      <c r="X7" s="512"/>
      <c r="Y7" s="512"/>
      <c r="Z7" s="512"/>
      <c r="AA7" s="512"/>
      <c r="AB7" s="512"/>
      <c r="AC7" s="512"/>
      <c r="AD7" s="512"/>
      <c r="AE7" s="512"/>
      <c r="AF7" s="512"/>
      <c r="AG7" s="512"/>
      <c r="AH7" s="512"/>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row>
    <row r="8" spans="1:71" ht="14.85" customHeight="1" x14ac:dyDescent="0.15">
      <c r="A8" s="9"/>
      <c r="B8" s="9"/>
      <c r="C8" s="9"/>
      <c r="D8" s="9"/>
      <c r="E8" s="9"/>
      <c r="F8" s="9"/>
      <c r="G8" s="11"/>
      <c r="H8" s="11"/>
      <c r="I8" s="11"/>
      <c r="J8" s="11"/>
      <c r="K8" s="11"/>
      <c r="L8" s="11"/>
      <c r="M8" s="11"/>
      <c r="N8" s="11"/>
      <c r="O8" s="11"/>
      <c r="P8" s="11"/>
      <c r="Q8" s="11"/>
      <c r="R8" s="11"/>
      <c r="S8" s="9"/>
      <c r="T8" s="9"/>
      <c r="U8" s="9"/>
      <c r="V8" s="9"/>
      <c r="W8" s="9"/>
      <c r="X8" s="9"/>
      <c r="Y8" s="9"/>
      <c r="Z8" s="9"/>
      <c r="AA8" s="9"/>
      <c r="AB8" s="9"/>
      <c r="AC8" s="9"/>
      <c r="AD8" s="9"/>
      <c r="AE8" s="9"/>
      <c r="AF8" s="9"/>
      <c r="AG8" s="9"/>
      <c r="AH8" s="9"/>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row>
    <row r="9" spans="1:71" ht="14.85" customHeight="1" x14ac:dyDescent="0.15">
      <c r="A9" s="9"/>
      <c r="B9" s="9"/>
      <c r="C9" s="11"/>
      <c r="D9" s="11"/>
      <c r="E9" s="9"/>
      <c r="F9" s="11"/>
      <c r="G9" s="11"/>
      <c r="H9" s="11"/>
      <c r="I9" s="11"/>
      <c r="J9" s="11"/>
      <c r="K9" s="11"/>
      <c r="L9" s="9"/>
      <c r="M9" s="9"/>
      <c r="N9" s="9"/>
      <c r="O9" s="9"/>
      <c r="P9" s="9"/>
      <c r="Q9" s="9"/>
      <c r="R9" s="9"/>
      <c r="S9" s="9"/>
      <c r="T9" s="9"/>
      <c r="U9" s="9"/>
      <c r="V9" s="9"/>
      <c r="W9" s="9"/>
      <c r="X9" s="9"/>
      <c r="Y9" s="512"/>
      <c r="Z9" s="512"/>
      <c r="AA9" s="512"/>
      <c r="AB9" s="9" t="s">
        <v>1</v>
      </c>
      <c r="AC9" s="512"/>
      <c r="AD9" s="512"/>
      <c r="AE9" s="9" t="s">
        <v>2</v>
      </c>
      <c r="AF9" s="512"/>
      <c r="AG9" s="512"/>
      <c r="AH9" s="9" t="s">
        <v>3</v>
      </c>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row>
    <row r="10" spans="1:71" ht="14.85" customHeight="1" x14ac:dyDescent="0.15">
      <c r="A10" s="583"/>
      <c r="B10" s="583"/>
      <c r="C10" s="583"/>
      <c r="D10" s="583"/>
      <c r="E10" s="583"/>
      <c r="F10" s="512" t="s">
        <v>123</v>
      </c>
      <c r="G10" s="512"/>
      <c r="H10" s="512"/>
      <c r="I10" s="512"/>
      <c r="J10" s="512"/>
      <c r="K10" s="512"/>
      <c r="L10" s="9"/>
      <c r="M10" s="9"/>
      <c r="N10" s="9"/>
      <c r="O10" s="9"/>
      <c r="P10" s="9"/>
      <c r="Q10" s="9"/>
      <c r="R10" s="9"/>
      <c r="S10" s="9"/>
      <c r="T10" s="9"/>
      <c r="U10" s="9"/>
      <c r="V10" s="9"/>
      <c r="W10" s="9"/>
      <c r="X10" s="9"/>
      <c r="Y10" s="9"/>
      <c r="Z10" s="9"/>
      <c r="AA10" s="9"/>
      <c r="AB10" s="9"/>
      <c r="AC10" s="9"/>
      <c r="AD10" s="9"/>
      <c r="AE10" s="9"/>
      <c r="AF10" s="9"/>
      <c r="AG10" s="9"/>
      <c r="AH10" s="9"/>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row>
    <row r="11" spans="1:71" ht="18" customHeight="1" x14ac:dyDescent="0.15">
      <c r="A11" s="583"/>
      <c r="B11" s="583"/>
      <c r="C11" s="583"/>
      <c r="D11" s="583"/>
      <c r="E11" s="583"/>
      <c r="F11" s="512"/>
      <c r="G11" s="512"/>
      <c r="H11" s="512"/>
      <c r="I11" s="512"/>
      <c r="J11" s="512"/>
      <c r="K11" s="512"/>
      <c r="M11" s="9"/>
      <c r="N11" s="9"/>
      <c r="O11" s="9"/>
      <c r="P11" s="486" t="s">
        <v>247</v>
      </c>
      <c r="Q11" s="486"/>
      <c r="R11" s="486"/>
      <c r="S11" s="486"/>
      <c r="T11" s="487"/>
      <c r="U11" s="487"/>
      <c r="V11" s="487"/>
      <c r="W11" s="487"/>
      <c r="X11" s="487"/>
      <c r="Y11" s="487"/>
      <c r="Z11" s="487"/>
      <c r="AA11" s="487"/>
      <c r="AB11" s="487"/>
      <c r="AC11" s="487"/>
      <c r="AD11" s="487"/>
      <c r="AE11" s="487"/>
      <c r="AF11" s="487"/>
      <c r="AG11" s="487"/>
      <c r="AH11" s="487"/>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row>
    <row r="12" spans="1:71" ht="18" customHeight="1" x14ac:dyDescent="0.15">
      <c r="A12" s="138"/>
      <c r="B12" s="138"/>
      <c r="C12" s="138"/>
      <c r="D12" s="138"/>
      <c r="E12" s="138"/>
      <c r="F12" s="138"/>
      <c r="G12" s="180"/>
      <c r="H12" s="9"/>
      <c r="I12" s="11"/>
      <c r="J12" s="180"/>
      <c r="K12" s="11"/>
      <c r="L12" s="9"/>
      <c r="M12" s="9"/>
      <c r="N12" s="9"/>
      <c r="O12" s="9"/>
      <c r="P12" s="486"/>
      <c r="Q12" s="486"/>
      <c r="R12" s="486"/>
      <c r="S12" s="486"/>
      <c r="T12" s="487"/>
      <c r="U12" s="487"/>
      <c r="V12" s="487"/>
      <c r="W12" s="487"/>
      <c r="X12" s="487"/>
      <c r="Y12" s="487"/>
      <c r="Z12" s="487"/>
      <c r="AA12" s="487"/>
      <c r="AB12" s="487"/>
      <c r="AC12" s="487"/>
      <c r="AD12" s="487"/>
      <c r="AE12" s="487"/>
      <c r="AF12" s="487"/>
      <c r="AG12" s="487"/>
      <c r="AH12" s="487"/>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row>
    <row r="13" spans="1:71" ht="18" customHeight="1" x14ac:dyDescent="0.15">
      <c r="A13" s="9"/>
      <c r="B13" s="9"/>
      <c r="C13" s="11"/>
      <c r="D13" s="11"/>
      <c r="E13" s="11"/>
      <c r="F13" s="11"/>
      <c r="G13" s="11"/>
      <c r="H13" s="11"/>
      <c r="I13" s="11"/>
      <c r="J13" s="11"/>
      <c r="K13" s="11"/>
      <c r="L13" s="9"/>
      <c r="M13" s="16" t="s">
        <v>5</v>
      </c>
      <c r="O13" s="9"/>
      <c r="P13" s="486" t="s">
        <v>167</v>
      </c>
      <c r="Q13" s="486"/>
      <c r="R13" s="486"/>
      <c r="S13" s="486"/>
      <c r="T13" s="487"/>
      <c r="U13" s="487"/>
      <c r="V13" s="487"/>
      <c r="W13" s="487"/>
      <c r="X13" s="487"/>
      <c r="Y13" s="487"/>
      <c r="Z13" s="487"/>
      <c r="AA13" s="487"/>
      <c r="AB13" s="487"/>
      <c r="AC13" s="487"/>
      <c r="AD13" s="487"/>
      <c r="AE13" s="487"/>
      <c r="AF13" s="487"/>
      <c r="AG13" s="487"/>
      <c r="AH13" s="487"/>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row>
    <row r="14" spans="1:71" ht="18" customHeight="1" x14ac:dyDescent="0.15">
      <c r="A14" s="9"/>
      <c r="B14" s="9"/>
      <c r="C14" s="11"/>
      <c r="D14" s="11"/>
      <c r="E14" s="11"/>
      <c r="F14" s="11"/>
      <c r="G14" s="11"/>
      <c r="H14" s="11"/>
      <c r="I14" s="11"/>
      <c r="J14" s="11"/>
      <c r="K14" s="11"/>
      <c r="L14" s="9"/>
      <c r="M14" s="9"/>
      <c r="N14" s="9"/>
      <c r="O14" s="9"/>
      <c r="P14" s="486"/>
      <c r="Q14" s="486"/>
      <c r="R14" s="486"/>
      <c r="S14" s="486"/>
      <c r="T14" s="487"/>
      <c r="U14" s="487"/>
      <c r="V14" s="487"/>
      <c r="W14" s="487"/>
      <c r="X14" s="487"/>
      <c r="Y14" s="487"/>
      <c r="Z14" s="487"/>
      <c r="AA14" s="487"/>
      <c r="AB14" s="487"/>
      <c r="AC14" s="487"/>
      <c r="AD14" s="487"/>
      <c r="AE14" s="487"/>
      <c r="AF14" s="487"/>
      <c r="AG14" s="487"/>
      <c r="AH14" s="487"/>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row>
    <row r="15" spans="1:71" ht="18" customHeight="1" x14ac:dyDescent="0.15">
      <c r="A15" s="9"/>
      <c r="B15" s="9"/>
      <c r="C15" s="11"/>
      <c r="D15" s="11"/>
      <c r="E15" s="11"/>
      <c r="F15" s="11"/>
      <c r="G15" s="11"/>
      <c r="H15" s="11"/>
      <c r="I15" s="11"/>
      <c r="J15" s="11"/>
      <c r="K15" s="11"/>
      <c r="L15" s="9"/>
      <c r="M15" s="9"/>
      <c r="N15" s="9"/>
      <c r="O15" s="9"/>
      <c r="P15" s="486" t="s">
        <v>248</v>
      </c>
      <c r="Q15" s="486"/>
      <c r="R15" s="486"/>
      <c r="S15" s="486"/>
      <c r="T15" s="486"/>
      <c r="U15" s="486"/>
      <c r="V15" s="487"/>
      <c r="W15" s="487"/>
      <c r="X15" s="487"/>
      <c r="Y15" s="487"/>
      <c r="Z15" s="487"/>
      <c r="AA15" s="487"/>
      <c r="AB15" s="487"/>
      <c r="AC15" s="487"/>
      <c r="AD15" s="487"/>
      <c r="AE15" s="487"/>
      <c r="AF15" s="487"/>
      <c r="AG15" s="487"/>
      <c r="AH15" s="487"/>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row>
    <row r="16" spans="1:71" ht="18" customHeight="1" x14ac:dyDescent="0.15">
      <c r="A16" s="9"/>
      <c r="B16" s="9"/>
      <c r="C16" s="11"/>
      <c r="D16" s="11"/>
      <c r="E16" s="11"/>
      <c r="F16" s="11"/>
      <c r="G16" s="11"/>
      <c r="H16" s="11"/>
      <c r="I16" s="11"/>
      <c r="J16" s="11"/>
      <c r="K16" s="11"/>
      <c r="L16" s="9"/>
      <c r="M16" s="9"/>
      <c r="N16" s="9"/>
      <c r="O16" s="9"/>
      <c r="P16" s="486"/>
      <c r="Q16" s="486"/>
      <c r="R16" s="486"/>
      <c r="S16" s="486"/>
      <c r="T16" s="486"/>
      <c r="U16" s="486"/>
      <c r="V16" s="487"/>
      <c r="W16" s="487"/>
      <c r="X16" s="487"/>
      <c r="Y16" s="487"/>
      <c r="Z16" s="487"/>
      <c r="AA16" s="487"/>
      <c r="AB16" s="487"/>
      <c r="AC16" s="487"/>
      <c r="AD16" s="487"/>
      <c r="AE16" s="487"/>
      <c r="AF16" s="487"/>
      <c r="AG16" s="487"/>
      <c r="AH16" s="487"/>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row>
    <row r="17" spans="1:74" ht="18" customHeight="1" x14ac:dyDescent="0.15">
      <c r="A17" s="9"/>
      <c r="B17" s="9"/>
      <c r="C17" s="11"/>
      <c r="D17" s="11"/>
      <c r="E17" s="11"/>
      <c r="F17" s="11"/>
      <c r="G17" s="11"/>
      <c r="H17" s="11"/>
      <c r="I17" s="11"/>
      <c r="J17" s="11"/>
      <c r="K17" s="11"/>
      <c r="L17" s="9"/>
      <c r="M17" s="9"/>
      <c r="N17" s="9"/>
      <c r="O17" s="9"/>
      <c r="P17" s="143"/>
      <c r="Q17" s="143"/>
      <c r="R17" s="143"/>
      <c r="S17" s="143"/>
      <c r="T17" s="143"/>
      <c r="U17" s="143"/>
      <c r="V17" s="144"/>
      <c r="W17" s="144"/>
      <c r="X17" s="144"/>
      <c r="Y17" s="144"/>
      <c r="Z17" s="144"/>
      <c r="AA17" s="144"/>
      <c r="AB17" s="144"/>
      <c r="AC17" s="144"/>
      <c r="AD17" s="144"/>
      <c r="AE17" s="144"/>
      <c r="AF17" s="144"/>
      <c r="AG17" s="144"/>
      <c r="AH17" s="144"/>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row>
    <row r="18" spans="1:74" ht="14.85" customHeight="1" x14ac:dyDescent="0.15">
      <c r="B18" s="9"/>
      <c r="C18" s="9"/>
      <c r="D18" s="9" t="s">
        <v>249</v>
      </c>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row>
    <row r="19" spans="1:74" ht="14.85" customHeight="1" x14ac:dyDescent="0.15">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row>
    <row r="20" spans="1:74" ht="14.85" customHeight="1" thickBot="1" x14ac:dyDescent="0.2">
      <c r="A20" s="9"/>
      <c r="B20" s="9"/>
      <c r="C20" s="9"/>
      <c r="D20" s="9"/>
      <c r="E20" s="9"/>
      <c r="F20" s="9"/>
      <c r="G20" s="9"/>
      <c r="H20" s="9"/>
      <c r="I20" s="9"/>
      <c r="J20" s="9"/>
      <c r="K20" s="9"/>
      <c r="L20" s="9"/>
      <c r="M20" s="9"/>
      <c r="N20" s="9"/>
      <c r="O20" s="9"/>
      <c r="P20" s="9"/>
      <c r="Q20" s="9"/>
      <c r="R20" s="9"/>
      <c r="S20" s="488" t="s">
        <v>119</v>
      </c>
      <c r="T20" s="489"/>
      <c r="U20" s="490"/>
      <c r="V20" s="164"/>
      <c r="W20" s="165"/>
      <c r="X20" s="165"/>
      <c r="Y20" s="165"/>
      <c r="Z20" s="165"/>
      <c r="AA20" s="165"/>
      <c r="AB20" s="165"/>
      <c r="AC20" s="165"/>
      <c r="AD20" s="165"/>
      <c r="AE20" s="165"/>
      <c r="AF20" s="166"/>
      <c r="AG20" s="166"/>
      <c r="AH20" s="167"/>
      <c r="AI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row>
    <row r="21" spans="1:74" ht="14.85" customHeight="1" x14ac:dyDescent="0.15">
      <c r="A21" s="522" t="s">
        <v>7</v>
      </c>
      <c r="B21" s="525" t="s">
        <v>8</v>
      </c>
      <c r="C21" s="526"/>
      <c r="D21" s="526"/>
      <c r="E21" s="526"/>
      <c r="F21" s="526"/>
      <c r="G21" s="527"/>
      <c r="H21" s="528"/>
      <c r="I21" s="529"/>
      <c r="J21" s="529"/>
      <c r="K21" s="529"/>
      <c r="L21" s="529"/>
      <c r="M21" s="529"/>
      <c r="N21" s="529"/>
      <c r="O21" s="529"/>
      <c r="P21" s="529"/>
      <c r="Q21" s="529"/>
      <c r="R21" s="529"/>
      <c r="S21" s="529"/>
      <c r="T21" s="529"/>
      <c r="U21" s="529"/>
      <c r="V21" s="529"/>
      <c r="W21" s="529"/>
      <c r="X21" s="529"/>
      <c r="Y21" s="529"/>
      <c r="Z21" s="529"/>
      <c r="AA21" s="529"/>
      <c r="AB21" s="529"/>
      <c r="AC21" s="529"/>
      <c r="AD21" s="529"/>
      <c r="AE21" s="529"/>
      <c r="AF21" s="529"/>
      <c r="AG21" s="529"/>
      <c r="AH21" s="581"/>
      <c r="AI21" s="13"/>
      <c r="AL21" s="579"/>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row>
    <row r="22" spans="1:74" ht="28.5" customHeight="1" x14ac:dyDescent="0.15">
      <c r="A22" s="523"/>
      <c r="B22" s="453" t="s">
        <v>9</v>
      </c>
      <c r="C22" s="454"/>
      <c r="D22" s="454"/>
      <c r="E22" s="454"/>
      <c r="F22" s="454"/>
      <c r="G22" s="455"/>
      <c r="H22" s="562"/>
      <c r="I22" s="563"/>
      <c r="J22" s="563"/>
      <c r="K22" s="563"/>
      <c r="L22" s="563"/>
      <c r="M22" s="563"/>
      <c r="N22" s="563"/>
      <c r="O22" s="563"/>
      <c r="P22" s="563"/>
      <c r="Q22" s="563"/>
      <c r="R22" s="563"/>
      <c r="S22" s="563"/>
      <c r="T22" s="563"/>
      <c r="U22" s="563"/>
      <c r="V22" s="563"/>
      <c r="W22" s="563"/>
      <c r="X22" s="563"/>
      <c r="Y22" s="563"/>
      <c r="Z22" s="563"/>
      <c r="AA22" s="563"/>
      <c r="AB22" s="563"/>
      <c r="AC22" s="563"/>
      <c r="AD22" s="563"/>
      <c r="AE22" s="563"/>
      <c r="AF22" s="563"/>
      <c r="AG22" s="563"/>
      <c r="AH22" s="564"/>
      <c r="AI22" s="13"/>
      <c r="AL22" s="580"/>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row>
    <row r="23" spans="1:74" ht="14.25" customHeight="1" x14ac:dyDescent="0.15">
      <c r="A23" s="523"/>
      <c r="B23" s="456" t="s">
        <v>10</v>
      </c>
      <c r="C23" s="451"/>
      <c r="D23" s="451"/>
      <c r="E23" s="451"/>
      <c r="F23" s="451"/>
      <c r="G23" s="452"/>
      <c r="H23" s="476" t="s">
        <v>11</v>
      </c>
      <c r="I23" s="477"/>
      <c r="J23" s="477"/>
      <c r="K23" s="477"/>
      <c r="L23" s="478"/>
      <c r="M23" s="478"/>
      <c r="N23" s="141" t="s">
        <v>12</v>
      </c>
      <c r="O23" s="478"/>
      <c r="P23" s="478"/>
      <c r="Q23" s="17" t="s">
        <v>13</v>
      </c>
      <c r="R23" s="477"/>
      <c r="S23" s="477"/>
      <c r="T23" s="477"/>
      <c r="U23" s="477"/>
      <c r="V23" s="477"/>
      <c r="W23" s="477"/>
      <c r="X23" s="477"/>
      <c r="Y23" s="477"/>
      <c r="Z23" s="477"/>
      <c r="AA23" s="477"/>
      <c r="AB23" s="477"/>
      <c r="AC23" s="477"/>
      <c r="AD23" s="477"/>
      <c r="AE23" s="477"/>
      <c r="AF23" s="477"/>
      <c r="AG23" s="477"/>
      <c r="AH23" s="520"/>
      <c r="AI23" s="15"/>
      <c r="AJ23" s="13"/>
      <c r="AK23" s="13"/>
      <c r="AL23" s="580"/>
      <c r="AM23" s="13"/>
      <c r="AN23" s="13"/>
      <c r="AO23" s="13"/>
      <c r="AP23" s="13"/>
      <c r="AQ23" s="13"/>
      <c r="AR23" s="13"/>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3"/>
      <c r="BU23" s="13"/>
      <c r="BV23" s="13"/>
    </row>
    <row r="24" spans="1:74" ht="14.85" customHeight="1" x14ac:dyDescent="0.15">
      <c r="A24" s="523"/>
      <c r="B24" s="496"/>
      <c r="C24" s="474"/>
      <c r="D24" s="474"/>
      <c r="E24" s="474"/>
      <c r="F24" s="474"/>
      <c r="G24" s="475"/>
      <c r="H24" s="480"/>
      <c r="I24" s="481"/>
      <c r="J24" s="481"/>
      <c r="K24" s="481"/>
      <c r="L24" s="139" t="s">
        <v>14</v>
      </c>
      <c r="M24" s="139" t="s">
        <v>15</v>
      </c>
      <c r="N24" s="481"/>
      <c r="O24" s="481"/>
      <c r="P24" s="481"/>
      <c r="Q24" s="481"/>
      <c r="R24" s="481"/>
      <c r="S24" s="481"/>
      <c r="T24" s="481"/>
      <c r="U24" s="481"/>
      <c r="V24" s="139" t="s">
        <v>16</v>
      </c>
      <c r="W24" s="139" t="s">
        <v>17</v>
      </c>
      <c r="X24" s="481"/>
      <c r="Y24" s="481"/>
      <c r="Z24" s="481"/>
      <c r="AA24" s="481"/>
      <c r="AB24" s="481"/>
      <c r="AC24" s="481"/>
      <c r="AD24" s="481"/>
      <c r="AE24" s="481"/>
      <c r="AF24" s="481"/>
      <c r="AG24" s="481"/>
      <c r="AH24" s="521"/>
      <c r="AI24" s="15"/>
      <c r="AJ24" s="13"/>
      <c r="AK24" s="13"/>
      <c r="AL24" s="580"/>
      <c r="AM24" s="13"/>
      <c r="AN24" s="13"/>
      <c r="AO24" s="13"/>
      <c r="AP24" s="13"/>
      <c r="AQ24" s="13"/>
      <c r="AR24" s="13"/>
      <c r="AS24" s="15"/>
      <c r="AT24" s="15"/>
      <c r="AU24" s="15"/>
      <c r="AV24" s="15"/>
      <c r="AW24" s="18"/>
      <c r="AX24" s="18"/>
      <c r="AY24" s="15"/>
      <c r="AZ24" s="15"/>
      <c r="BA24" s="15"/>
      <c r="BB24" s="15"/>
      <c r="BC24" s="145"/>
      <c r="BD24" s="18"/>
      <c r="BE24" s="15"/>
      <c r="BF24" s="13"/>
      <c r="BG24" s="15"/>
      <c r="BH24" s="13"/>
      <c r="BI24" s="15"/>
      <c r="BJ24" s="15"/>
      <c r="BK24" s="15"/>
      <c r="BL24" s="15"/>
      <c r="BM24" s="13"/>
      <c r="BN24" s="15"/>
      <c r="BO24" s="15"/>
      <c r="BP24" s="15"/>
      <c r="BQ24" s="15"/>
      <c r="BR24" s="15"/>
      <c r="BS24" s="15"/>
      <c r="BT24" s="13"/>
      <c r="BU24" s="13"/>
      <c r="BV24" s="13"/>
    </row>
    <row r="25" spans="1:74" ht="14.85" customHeight="1" x14ac:dyDescent="0.15">
      <c r="A25" s="523"/>
      <c r="B25" s="473"/>
      <c r="C25" s="474"/>
      <c r="D25" s="474"/>
      <c r="E25" s="474"/>
      <c r="F25" s="474"/>
      <c r="G25" s="475"/>
      <c r="H25" s="480"/>
      <c r="I25" s="481"/>
      <c r="J25" s="481"/>
      <c r="K25" s="481"/>
      <c r="L25" s="139" t="s">
        <v>18</v>
      </c>
      <c r="M25" s="139" t="s">
        <v>19</v>
      </c>
      <c r="N25" s="481"/>
      <c r="O25" s="481"/>
      <c r="P25" s="481"/>
      <c r="Q25" s="481"/>
      <c r="R25" s="481"/>
      <c r="S25" s="481"/>
      <c r="T25" s="481"/>
      <c r="U25" s="481"/>
      <c r="V25" s="139" t="s">
        <v>20</v>
      </c>
      <c r="W25" s="139" t="s">
        <v>21</v>
      </c>
      <c r="X25" s="481"/>
      <c r="Y25" s="481"/>
      <c r="Z25" s="481"/>
      <c r="AA25" s="481"/>
      <c r="AB25" s="481"/>
      <c r="AC25" s="481"/>
      <c r="AD25" s="481"/>
      <c r="AE25" s="481"/>
      <c r="AF25" s="481"/>
      <c r="AG25" s="481"/>
      <c r="AH25" s="521"/>
      <c r="AI25" s="15"/>
      <c r="AJ25" s="13"/>
      <c r="AK25" s="13"/>
      <c r="AL25" s="580"/>
      <c r="AM25" s="13"/>
      <c r="AN25" s="13"/>
      <c r="AO25" s="13"/>
      <c r="AP25" s="13"/>
      <c r="AQ25" s="13"/>
      <c r="AR25" s="13"/>
      <c r="AS25" s="15"/>
      <c r="AT25" s="15"/>
      <c r="AU25" s="15"/>
      <c r="AV25" s="15"/>
      <c r="AW25" s="18"/>
      <c r="AX25" s="18"/>
      <c r="AY25" s="15"/>
      <c r="AZ25" s="15"/>
      <c r="BA25" s="15"/>
      <c r="BB25" s="15"/>
      <c r="BC25" s="145"/>
      <c r="BD25" s="18"/>
      <c r="BE25" s="15"/>
      <c r="BF25" s="13"/>
      <c r="BG25" s="15"/>
      <c r="BH25" s="13"/>
      <c r="BI25" s="15"/>
      <c r="BJ25" s="15"/>
      <c r="BK25" s="15"/>
      <c r="BL25" s="15"/>
      <c r="BM25" s="13"/>
      <c r="BN25" s="15"/>
      <c r="BO25" s="15"/>
      <c r="BP25" s="15"/>
      <c r="BQ25" s="15"/>
      <c r="BR25" s="15"/>
      <c r="BS25" s="15"/>
      <c r="BT25" s="13"/>
      <c r="BU25" s="13"/>
      <c r="BV25" s="13"/>
    </row>
    <row r="26" spans="1:74" ht="18.95" customHeight="1" x14ac:dyDescent="0.15">
      <c r="A26" s="523"/>
      <c r="B26" s="473"/>
      <c r="C26" s="474"/>
      <c r="D26" s="474"/>
      <c r="E26" s="474"/>
      <c r="F26" s="474"/>
      <c r="G26" s="475"/>
      <c r="H26" s="546"/>
      <c r="I26" s="547"/>
      <c r="J26" s="547"/>
      <c r="K26" s="547"/>
      <c r="L26" s="547"/>
      <c r="M26" s="547"/>
      <c r="N26" s="547"/>
      <c r="O26" s="547"/>
      <c r="P26" s="547"/>
      <c r="Q26" s="547"/>
      <c r="R26" s="547"/>
      <c r="S26" s="547"/>
      <c r="T26" s="547"/>
      <c r="U26" s="547"/>
      <c r="V26" s="547"/>
      <c r="W26" s="547"/>
      <c r="X26" s="547"/>
      <c r="Y26" s="547"/>
      <c r="Z26" s="547"/>
      <c r="AA26" s="547"/>
      <c r="AB26" s="547"/>
      <c r="AC26" s="547"/>
      <c r="AD26" s="547"/>
      <c r="AE26" s="547"/>
      <c r="AF26" s="547"/>
      <c r="AG26" s="547"/>
      <c r="AH26" s="548"/>
      <c r="AI26" s="15"/>
      <c r="AL26" s="580"/>
      <c r="AM26" s="13"/>
      <c r="AN26" s="13"/>
      <c r="AO26" s="13"/>
      <c r="AP26" s="13"/>
      <c r="AQ26" s="13"/>
      <c r="AR26" s="13"/>
      <c r="AS26" s="15"/>
      <c r="AT26" s="15"/>
      <c r="AU26" s="15"/>
      <c r="AV26" s="15"/>
      <c r="AW26" s="18"/>
      <c r="AX26" s="18"/>
      <c r="AY26" s="15"/>
      <c r="AZ26" s="15"/>
      <c r="BA26" s="15"/>
      <c r="BB26" s="15"/>
      <c r="BC26" s="18"/>
      <c r="BD26" s="18"/>
      <c r="BE26" s="15"/>
      <c r="BF26" s="13"/>
      <c r="BG26" s="15"/>
      <c r="BH26" s="13"/>
      <c r="BI26" s="15"/>
      <c r="BJ26" s="15"/>
      <c r="BK26" s="15"/>
      <c r="BL26" s="15"/>
      <c r="BM26" s="15"/>
      <c r="BN26" s="15"/>
      <c r="BO26" s="15"/>
      <c r="BP26" s="15"/>
      <c r="BQ26" s="15"/>
      <c r="BR26" s="15"/>
      <c r="BS26" s="15"/>
    </row>
    <row r="27" spans="1:74" ht="14.85" customHeight="1" x14ac:dyDescent="0.15">
      <c r="A27" s="523"/>
      <c r="B27" s="450" t="s">
        <v>22</v>
      </c>
      <c r="C27" s="451"/>
      <c r="D27" s="451"/>
      <c r="E27" s="451"/>
      <c r="F27" s="451"/>
      <c r="G27" s="452"/>
      <c r="H27" s="412" t="s">
        <v>23</v>
      </c>
      <c r="I27" s="413"/>
      <c r="J27" s="414"/>
      <c r="K27" s="500"/>
      <c r="L27" s="501"/>
      <c r="M27" s="501"/>
      <c r="N27" s="501"/>
      <c r="O27" s="501"/>
      <c r="P27" s="501"/>
      <c r="Q27" s="19" t="s">
        <v>24</v>
      </c>
      <c r="R27" s="20"/>
      <c r="S27" s="502"/>
      <c r="T27" s="502"/>
      <c r="U27" s="503"/>
      <c r="V27" s="412" t="s">
        <v>25</v>
      </c>
      <c r="W27" s="413"/>
      <c r="X27" s="414"/>
      <c r="Y27" s="500"/>
      <c r="Z27" s="501"/>
      <c r="AA27" s="501"/>
      <c r="AB27" s="501"/>
      <c r="AC27" s="501"/>
      <c r="AD27" s="501"/>
      <c r="AE27" s="501"/>
      <c r="AF27" s="501"/>
      <c r="AG27" s="501"/>
      <c r="AH27" s="582"/>
      <c r="AI27" s="13"/>
      <c r="AL27" s="580"/>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row>
    <row r="28" spans="1:74" ht="14.85" customHeight="1" x14ac:dyDescent="0.15">
      <c r="A28" s="523"/>
      <c r="B28" s="453"/>
      <c r="C28" s="454"/>
      <c r="D28" s="454"/>
      <c r="E28" s="454"/>
      <c r="F28" s="454"/>
      <c r="G28" s="455"/>
      <c r="H28" s="505" t="s">
        <v>26</v>
      </c>
      <c r="I28" s="505"/>
      <c r="J28" s="505"/>
      <c r="K28" s="500"/>
      <c r="L28" s="501"/>
      <c r="M28" s="501"/>
      <c r="N28" s="501"/>
      <c r="O28" s="501"/>
      <c r="P28" s="501"/>
      <c r="Q28" s="501"/>
      <c r="R28" s="501"/>
      <c r="S28" s="501"/>
      <c r="T28" s="501"/>
      <c r="U28" s="501"/>
      <c r="V28" s="501"/>
      <c r="W28" s="501"/>
      <c r="X28" s="501"/>
      <c r="Y28" s="501"/>
      <c r="Z28" s="501"/>
      <c r="AA28" s="501"/>
      <c r="AB28" s="501"/>
      <c r="AC28" s="501"/>
      <c r="AD28" s="501"/>
      <c r="AE28" s="501"/>
      <c r="AF28" s="501"/>
      <c r="AG28" s="501"/>
      <c r="AH28" s="582"/>
      <c r="AI28" s="13"/>
      <c r="AL28" s="580"/>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row>
    <row r="29" spans="1:74" ht="14.85" customHeight="1" x14ac:dyDescent="0.15">
      <c r="A29" s="523"/>
      <c r="B29" s="570" t="s">
        <v>28</v>
      </c>
      <c r="C29" s="571"/>
      <c r="D29" s="571"/>
      <c r="E29" s="571"/>
      <c r="F29" s="571"/>
      <c r="G29" s="572"/>
      <c r="H29" s="450" t="s">
        <v>29</v>
      </c>
      <c r="I29" s="451"/>
      <c r="J29" s="452"/>
      <c r="K29" s="456"/>
      <c r="L29" s="457"/>
      <c r="M29" s="457"/>
      <c r="N29" s="457"/>
      <c r="O29" s="457"/>
      <c r="P29" s="458"/>
      <c r="Q29" s="462" t="s">
        <v>8</v>
      </c>
      <c r="R29" s="463"/>
      <c r="S29" s="463"/>
      <c r="T29" s="463"/>
      <c r="U29" s="463"/>
      <c r="V29" s="463"/>
      <c r="W29" s="463"/>
      <c r="X29" s="463"/>
      <c r="Y29" s="463"/>
      <c r="Z29" s="463"/>
      <c r="AA29" s="464"/>
      <c r="AB29" s="576" t="s">
        <v>40</v>
      </c>
      <c r="AC29" s="577"/>
      <c r="AD29" s="577"/>
      <c r="AE29" s="577"/>
      <c r="AF29" s="577"/>
      <c r="AG29" s="577"/>
      <c r="AH29" s="578"/>
      <c r="AI29" s="13"/>
      <c r="AL29" s="580"/>
      <c r="AM29" s="13"/>
      <c r="AN29" s="13"/>
      <c r="AO29" s="13"/>
      <c r="AP29" s="13"/>
      <c r="AQ29" s="13"/>
      <c r="AR29" s="13"/>
      <c r="AS29" s="565"/>
      <c r="AT29" s="565"/>
      <c r="AU29" s="565"/>
      <c r="AV29" s="13"/>
      <c r="AW29" s="13"/>
      <c r="AX29" s="13"/>
      <c r="AY29" s="13"/>
      <c r="AZ29" s="13"/>
      <c r="BA29" s="13"/>
      <c r="BB29" s="13"/>
      <c r="BC29" s="13"/>
      <c r="BD29" s="13"/>
      <c r="BE29" s="22"/>
      <c r="BF29" s="22"/>
      <c r="BG29" s="13"/>
      <c r="BH29" s="13"/>
      <c r="BI29" s="13"/>
      <c r="BJ29" s="13"/>
      <c r="BK29" s="13"/>
      <c r="BL29" s="13"/>
      <c r="BM29" s="13"/>
      <c r="BN29" s="13"/>
      <c r="BO29" s="13"/>
      <c r="BP29" s="13"/>
      <c r="BQ29" s="13"/>
      <c r="BR29" s="13"/>
      <c r="BS29" s="13"/>
    </row>
    <row r="30" spans="1:74" ht="14.85" customHeight="1" x14ac:dyDescent="0.15">
      <c r="A30" s="523"/>
      <c r="B30" s="573"/>
      <c r="C30" s="574"/>
      <c r="D30" s="574"/>
      <c r="E30" s="574"/>
      <c r="F30" s="574"/>
      <c r="G30" s="575"/>
      <c r="H30" s="453"/>
      <c r="I30" s="454"/>
      <c r="J30" s="455"/>
      <c r="K30" s="459"/>
      <c r="L30" s="460"/>
      <c r="M30" s="460"/>
      <c r="N30" s="460"/>
      <c r="O30" s="460"/>
      <c r="P30" s="461"/>
      <c r="Q30" s="470" t="s">
        <v>31</v>
      </c>
      <c r="R30" s="471"/>
      <c r="S30" s="471"/>
      <c r="T30" s="471"/>
      <c r="U30" s="471"/>
      <c r="V30" s="471"/>
      <c r="W30" s="471"/>
      <c r="X30" s="471"/>
      <c r="Y30" s="471"/>
      <c r="Z30" s="471"/>
      <c r="AA30" s="472"/>
      <c r="AB30" s="566"/>
      <c r="AC30" s="567"/>
      <c r="AD30" s="567"/>
      <c r="AE30" s="567"/>
      <c r="AF30" s="567"/>
      <c r="AG30" s="567"/>
      <c r="AH30" s="568"/>
      <c r="AI30" s="13"/>
      <c r="AL30" s="580"/>
      <c r="AM30" s="13"/>
      <c r="AN30" s="13"/>
      <c r="AO30" s="13"/>
      <c r="AP30" s="13"/>
      <c r="AQ30" s="13"/>
      <c r="AR30" s="13"/>
      <c r="AS30" s="565"/>
      <c r="AT30" s="565"/>
      <c r="AU30" s="565"/>
      <c r="AV30" s="13"/>
      <c r="AW30" s="13"/>
      <c r="AX30" s="13"/>
      <c r="AY30" s="13"/>
      <c r="AZ30" s="13"/>
      <c r="BA30" s="13"/>
      <c r="BB30" s="13"/>
      <c r="BC30" s="13"/>
      <c r="BD30" s="13"/>
      <c r="BE30" s="22"/>
      <c r="BF30" s="22"/>
      <c r="BG30" s="13"/>
      <c r="BH30" s="13"/>
      <c r="BI30" s="13"/>
      <c r="BJ30" s="13"/>
      <c r="BK30" s="13"/>
      <c r="BL30" s="13"/>
      <c r="BM30" s="13"/>
      <c r="BN30" s="13"/>
      <c r="BO30" s="13"/>
      <c r="BP30" s="13"/>
      <c r="BQ30" s="13"/>
      <c r="BR30" s="13"/>
      <c r="BS30" s="13"/>
    </row>
    <row r="31" spans="1:74" ht="14.85" customHeight="1" x14ac:dyDescent="0.15">
      <c r="A31" s="523"/>
      <c r="B31" s="450" t="s">
        <v>32</v>
      </c>
      <c r="C31" s="451"/>
      <c r="D31" s="451"/>
      <c r="E31" s="451"/>
      <c r="F31" s="451"/>
      <c r="G31" s="452"/>
      <c r="H31" s="476" t="s">
        <v>11</v>
      </c>
      <c r="I31" s="477"/>
      <c r="J31" s="477"/>
      <c r="K31" s="477"/>
      <c r="L31" s="478"/>
      <c r="M31" s="478"/>
      <c r="N31" s="141" t="s">
        <v>12</v>
      </c>
      <c r="O31" s="478"/>
      <c r="P31" s="478"/>
      <c r="Q31" s="17" t="s">
        <v>13</v>
      </c>
      <c r="R31" s="477"/>
      <c r="S31" s="477"/>
      <c r="T31" s="477"/>
      <c r="U31" s="477"/>
      <c r="V31" s="477"/>
      <c r="W31" s="477"/>
      <c r="X31" s="477"/>
      <c r="Y31" s="477"/>
      <c r="Z31" s="477"/>
      <c r="AA31" s="477"/>
      <c r="AB31" s="477"/>
      <c r="AC31" s="477"/>
      <c r="AD31" s="477"/>
      <c r="AE31" s="477"/>
      <c r="AF31" s="477"/>
      <c r="AG31" s="477"/>
      <c r="AH31" s="520"/>
      <c r="AI31" s="15"/>
      <c r="AL31" s="580"/>
      <c r="AM31" s="569"/>
      <c r="AN31" s="569"/>
      <c r="AO31" s="569"/>
      <c r="AP31" s="569"/>
      <c r="AQ31" s="569"/>
      <c r="AR31" s="569"/>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row>
    <row r="32" spans="1:74" ht="14.85" customHeight="1" x14ac:dyDescent="0.15">
      <c r="A32" s="523"/>
      <c r="B32" s="473"/>
      <c r="C32" s="474"/>
      <c r="D32" s="474"/>
      <c r="E32" s="474"/>
      <c r="F32" s="474"/>
      <c r="G32" s="475"/>
      <c r="H32" s="480"/>
      <c r="I32" s="481"/>
      <c r="J32" s="481"/>
      <c r="K32" s="481"/>
      <c r="L32" s="139" t="s">
        <v>14</v>
      </c>
      <c r="M32" s="139" t="s">
        <v>15</v>
      </c>
      <c r="N32" s="481"/>
      <c r="O32" s="481"/>
      <c r="P32" s="481"/>
      <c r="Q32" s="481"/>
      <c r="R32" s="481"/>
      <c r="S32" s="481"/>
      <c r="T32" s="481"/>
      <c r="U32" s="481"/>
      <c r="V32" s="139" t="s">
        <v>16</v>
      </c>
      <c r="W32" s="139" t="s">
        <v>17</v>
      </c>
      <c r="X32" s="481"/>
      <c r="Y32" s="481"/>
      <c r="Z32" s="481"/>
      <c r="AA32" s="481"/>
      <c r="AB32" s="481"/>
      <c r="AC32" s="481"/>
      <c r="AD32" s="481"/>
      <c r="AE32" s="481"/>
      <c r="AF32" s="481"/>
      <c r="AG32" s="481"/>
      <c r="AH32" s="521"/>
      <c r="AI32" s="15"/>
      <c r="AL32" s="580"/>
      <c r="AM32" s="569"/>
      <c r="AN32" s="569"/>
      <c r="AO32" s="569"/>
      <c r="AP32" s="569"/>
      <c r="AQ32" s="569"/>
      <c r="AR32" s="569"/>
      <c r="AS32" s="15"/>
      <c r="AT32" s="15"/>
      <c r="AU32" s="15"/>
      <c r="AV32" s="15"/>
      <c r="AW32" s="18"/>
      <c r="AX32" s="18"/>
      <c r="AY32" s="15"/>
      <c r="AZ32" s="15"/>
      <c r="BA32" s="15"/>
      <c r="BB32" s="15"/>
      <c r="BC32" s="145"/>
      <c r="BD32" s="18"/>
      <c r="BE32" s="15"/>
      <c r="BF32" s="13"/>
      <c r="BG32" s="15"/>
      <c r="BH32" s="13"/>
      <c r="BI32" s="15"/>
      <c r="BJ32" s="15"/>
      <c r="BK32" s="15"/>
      <c r="BL32" s="15"/>
      <c r="BM32" s="13"/>
      <c r="BN32" s="15"/>
      <c r="BO32" s="15"/>
      <c r="BP32" s="15"/>
      <c r="BQ32" s="15"/>
      <c r="BR32" s="15"/>
      <c r="BS32" s="15"/>
    </row>
    <row r="33" spans="1:74" ht="14.85" customHeight="1" x14ac:dyDescent="0.15">
      <c r="A33" s="523"/>
      <c r="B33" s="473"/>
      <c r="C33" s="474"/>
      <c r="D33" s="474"/>
      <c r="E33" s="474"/>
      <c r="F33" s="474"/>
      <c r="G33" s="475"/>
      <c r="H33" s="480"/>
      <c r="I33" s="481"/>
      <c r="J33" s="481"/>
      <c r="K33" s="481"/>
      <c r="L33" s="139" t="s">
        <v>18</v>
      </c>
      <c r="M33" s="139" t="s">
        <v>19</v>
      </c>
      <c r="N33" s="481"/>
      <c r="O33" s="481"/>
      <c r="P33" s="481"/>
      <c r="Q33" s="481"/>
      <c r="R33" s="481"/>
      <c r="S33" s="481"/>
      <c r="T33" s="481"/>
      <c r="U33" s="481"/>
      <c r="V33" s="139" t="s">
        <v>20</v>
      </c>
      <c r="W33" s="139" t="s">
        <v>21</v>
      </c>
      <c r="X33" s="481"/>
      <c r="Y33" s="481"/>
      <c r="Z33" s="481"/>
      <c r="AA33" s="481"/>
      <c r="AB33" s="481"/>
      <c r="AC33" s="481"/>
      <c r="AD33" s="481"/>
      <c r="AE33" s="481"/>
      <c r="AF33" s="481"/>
      <c r="AG33" s="481"/>
      <c r="AH33" s="521"/>
      <c r="AI33" s="15"/>
      <c r="AL33" s="580"/>
      <c r="AM33" s="569"/>
      <c r="AN33" s="569"/>
      <c r="AO33" s="569"/>
      <c r="AP33" s="569"/>
      <c r="AQ33" s="569"/>
      <c r="AR33" s="569"/>
      <c r="AS33" s="15"/>
      <c r="AT33" s="15"/>
      <c r="AU33" s="15"/>
      <c r="AV33" s="15"/>
      <c r="AW33" s="18"/>
      <c r="AX33" s="18"/>
      <c r="AY33" s="15"/>
      <c r="AZ33" s="15"/>
      <c r="BA33" s="15"/>
      <c r="BB33" s="15"/>
      <c r="BC33" s="145"/>
      <c r="BD33" s="18"/>
      <c r="BE33" s="15"/>
      <c r="BF33" s="13"/>
      <c r="BG33" s="15"/>
      <c r="BH33" s="13"/>
      <c r="BI33" s="15"/>
      <c r="BJ33" s="15"/>
      <c r="BK33" s="15"/>
      <c r="BL33" s="15"/>
      <c r="BM33" s="13"/>
      <c r="BN33" s="15"/>
      <c r="BO33" s="15"/>
      <c r="BP33" s="15"/>
      <c r="BQ33" s="15"/>
      <c r="BR33" s="15"/>
      <c r="BS33" s="15"/>
    </row>
    <row r="34" spans="1:74" ht="18.95" customHeight="1" thickBot="1" x14ac:dyDescent="0.2">
      <c r="A34" s="524"/>
      <c r="B34" s="540"/>
      <c r="C34" s="541"/>
      <c r="D34" s="541"/>
      <c r="E34" s="541"/>
      <c r="F34" s="541"/>
      <c r="G34" s="542"/>
      <c r="H34" s="546"/>
      <c r="I34" s="547"/>
      <c r="J34" s="547"/>
      <c r="K34" s="547"/>
      <c r="L34" s="547"/>
      <c r="M34" s="547"/>
      <c r="N34" s="547"/>
      <c r="O34" s="547"/>
      <c r="P34" s="547"/>
      <c r="Q34" s="547"/>
      <c r="R34" s="547"/>
      <c r="S34" s="547"/>
      <c r="T34" s="547"/>
      <c r="U34" s="547"/>
      <c r="V34" s="547"/>
      <c r="W34" s="547"/>
      <c r="X34" s="547"/>
      <c r="Y34" s="547"/>
      <c r="Z34" s="547"/>
      <c r="AA34" s="547"/>
      <c r="AB34" s="547"/>
      <c r="AC34" s="547"/>
      <c r="AD34" s="547"/>
      <c r="AE34" s="547"/>
      <c r="AF34" s="547"/>
      <c r="AG34" s="547"/>
      <c r="AH34" s="548"/>
      <c r="AI34" s="15"/>
      <c r="AL34" s="580"/>
      <c r="AM34" s="13"/>
      <c r="AN34" s="13"/>
      <c r="AO34" s="13"/>
      <c r="AP34" s="13"/>
      <c r="AQ34" s="13"/>
      <c r="AR34" s="13"/>
      <c r="AS34" s="15"/>
      <c r="AT34" s="15"/>
      <c r="AU34" s="15"/>
      <c r="AV34" s="15"/>
      <c r="AW34" s="18"/>
      <c r="AX34" s="18"/>
      <c r="AY34" s="15"/>
      <c r="AZ34" s="15"/>
      <c r="BA34" s="15"/>
      <c r="BB34" s="15"/>
      <c r="BC34" s="18"/>
      <c r="BD34" s="18"/>
      <c r="BE34" s="15"/>
      <c r="BF34" s="13"/>
      <c r="BG34" s="15"/>
      <c r="BH34" s="13"/>
      <c r="BI34" s="15"/>
      <c r="BJ34" s="15"/>
      <c r="BK34" s="15"/>
      <c r="BL34" s="15"/>
      <c r="BM34" s="15"/>
      <c r="BN34" s="15"/>
      <c r="BO34" s="15"/>
      <c r="BP34" s="15"/>
      <c r="BQ34" s="15"/>
      <c r="BR34" s="15"/>
      <c r="BS34" s="15"/>
    </row>
    <row r="35" spans="1:74" ht="27" customHeight="1" x14ac:dyDescent="0.15">
      <c r="A35" s="522" t="s">
        <v>168</v>
      </c>
      <c r="B35" s="551" t="s">
        <v>169</v>
      </c>
      <c r="C35" s="552"/>
      <c r="D35" s="552"/>
      <c r="E35" s="552"/>
      <c r="F35" s="552"/>
      <c r="G35" s="553"/>
      <c r="H35" s="554"/>
      <c r="I35" s="555"/>
      <c r="J35" s="555"/>
      <c r="K35" s="555"/>
      <c r="L35" s="555"/>
      <c r="M35" s="555"/>
      <c r="N35" s="555"/>
      <c r="O35" s="555"/>
      <c r="P35" s="555"/>
      <c r="Q35" s="556"/>
      <c r="R35" s="551" t="s">
        <v>170</v>
      </c>
      <c r="S35" s="552"/>
      <c r="T35" s="552"/>
      <c r="U35" s="552"/>
      <c r="V35" s="552"/>
      <c r="W35" s="552"/>
      <c r="X35" s="552"/>
      <c r="Y35" s="168"/>
      <c r="Z35" s="169"/>
      <c r="AA35" s="181"/>
      <c r="AB35" s="182"/>
      <c r="AC35" s="182"/>
      <c r="AD35" s="182"/>
      <c r="AE35" s="182"/>
      <c r="AF35" s="182"/>
      <c r="AG35" s="181"/>
      <c r="AH35" s="183"/>
      <c r="AI35" s="15"/>
      <c r="AL35" s="147"/>
      <c r="AM35" s="13"/>
      <c r="AN35" s="13"/>
      <c r="AO35" s="13"/>
      <c r="AP35" s="13"/>
      <c r="AQ35" s="13"/>
      <c r="AR35" s="13"/>
      <c r="AS35" s="15"/>
      <c r="AT35" s="15"/>
      <c r="AU35" s="15"/>
      <c r="AV35" s="15"/>
      <c r="AW35" s="18"/>
      <c r="AX35" s="18"/>
      <c r="AY35" s="15"/>
      <c r="AZ35" s="15"/>
      <c r="BA35" s="15"/>
      <c r="BB35" s="15"/>
      <c r="BC35" s="18"/>
      <c r="BD35" s="18"/>
      <c r="BE35" s="15"/>
      <c r="BF35" s="13"/>
      <c r="BG35" s="15"/>
      <c r="BH35" s="13"/>
      <c r="BI35" s="15"/>
      <c r="BJ35" s="15"/>
      <c r="BK35" s="15"/>
      <c r="BL35" s="15"/>
      <c r="BM35" s="15"/>
      <c r="BN35" s="15"/>
      <c r="BO35" s="15"/>
      <c r="BP35" s="15"/>
      <c r="BQ35" s="15"/>
      <c r="BR35" s="15"/>
      <c r="BS35" s="15"/>
    </row>
    <row r="36" spans="1:74" ht="18" customHeight="1" x14ac:dyDescent="0.15">
      <c r="A36" s="549"/>
      <c r="B36" s="412" t="s">
        <v>171</v>
      </c>
      <c r="C36" s="413"/>
      <c r="D36" s="413"/>
      <c r="E36" s="413"/>
      <c r="F36" s="413"/>
      <c r="G36" s="414"/>
      <c r="H36" s="557"/>
      <c r="I36" s="558"/>
      <c r="J36" s="558"/>
      <c r="K36" s="558"/>
      <c r="L36" s="558"/>
      <c r="M36" s="558"/>
      <c r="N36" s="558"/>
      <c r="O36" s="558"/>
      <c r="P36" s="558"/>
      <c r="Q36" s="558"/>
      <c r="R36" s="558"/>
      <c r="S36" s="558"/>
      <c r="T36" s="558"/>
      <c r="U36" s="558"/>
      <c r="V36" s="558"/>
      <c r="W36" s="558"/>
      <c r="X36" s="558"/>
      <c r="Y36" s="558"/>
      <c r="Z36" s="558"/>
      <c r="AA36" s="558"/>
      <c r="AB36" s="558"/>
      <c r="AC36" s="558"/>
      <c r="AD36" s="558"/>
      <c r="AE36" s="558"/>
      <c r="AF36" s="558"/>
      <c r="AG36" s="558"/>
      <c r="AH36" s="559"/>
      <c r="AI36" s="15"/>
      <c r="AL36" s="147"/>
      <c r="AM36" s="13"/>
      <c r="AN36" s="13"/>
      <c r="AO36" s="13"/>
      <c r="AP36" s="13"/>
      <c r="AQ36" s="13"/>
      <c r="AR36" s="13"/>
      <c r="AS36" s="15"/>
      <c r="AT36" s="15"/>
      <c r="AU36" s="15"/>
      <c r="AV36" s="15"/>
      <c r="AW36" s="18"/>
      <c r="AX36" s="18"/>
      <c r="AY36" s="15"/>
      <c r="AZ36" s="15"/>
      <c r="BA36" s="15"/>
      <c r="BB36" s="15"/>
      <c r="BC36" s="18"/>
      <c r="BD36" s="18"/>
      <c r="BE36" s="15"/>
      <c r="BF36" s="13"/>
      <c r="BG36" s="15"/>
      <c r="BH36" s="13"/>
      <c r="BI36" s="15"/>
      <c r="BJ36" s="15"/>
      <c r="BK36" s="15"/>
      <c r="BL36" s="15"/>
      <c r="BM36" s="15"/>
      <c r="BN36" s="15"/>
      <c r="BO36" s="15"/>
      <c r="BP36" s="15"/>
      <c r="BQ36" s="15"/>
      <c r="BR36" s="15"/>
      <c r="BS36" s="15"/>
    </row>
    <row r="37" spans="1:74" ht="14.85" customHeight="1" x14ac:dyDescent="0.15">
      <c r="A37" s="549"/>
      <c r="B37" s="450" t="s">
        <v>8</v>
      </c>
      <c r="C37" s="451"/>
      <c r="D37" s="451"/>
      <c r="E37" s="451"/>
      <c r="F37" s="451"/>
      <c r="G37" s="452"/>
      <c r="H37" s="462"/>
      <c r="I37" s="463"/>
      <c r="J37" s="463"/>
      <c r="K37" s="463"/>
      <c r="L37" s="463"/>
      <c r="M37" s="463"/>
      <c r="N37" s="463"/>
      <c r="O37" s="463"/>
      <c r="P37" s="463"/>
      <c r="Q37" s="463"/>
      <c r="R37" s="463"/>
      <c r="S37" s="463"/>
      <c r="T37" s="463"/>
      <c r="U37" s="463"/>
      <c r="V37" s="463"/>
      <c r="W37" s="463"/>
      <c r="X37" s="463"/>
      <c r="Y37" s="463"/>
      <c r="Z37" s="463"/>
      <c r="AA37" s="463"/>
      <c r="AB37" s="463"/>
      <c r="AC37" s="463"/>
      <c r="AD37" s="463"/>
      <c r="AE37" s="463"/>
      <c r="AF37" s="463"/>
      <c r="AG37" s="463"/>
      <c r="AH37" s="561"/>
      <c r="AI37" s="13"/>
      <c r="AL37" s="147"/>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row>
    <row r="38" spans="1:74" ht="28.5" customHeight="1" x14ac:dyDescent="0.15">
      <c r="A38" s="549"/>
      <c r="B38" s="453" t="s">
        <v>9</v>
      </c>
      <c r="C38" s="454"/>
      <c r="D38" s="454"/>
      <c r="E38" s="454"/>
      <c r="F38" s="454"/>
      <c r="G38" s="455"/>
      <c r="H38" s="562"/>
      <c r="I38" s="563"/>
      <c r="J38" s="563"/>
      <c r="K38" s="563"/>
      <c r="L38" s="563"/>
      <c r="M38" s="563"/>
      <c r="N38" s="563"/>
      <c r="O38" s="563"/>
      <c r="P38" s="563"/>
      <c r="Q38" s="563"/>
      <c r="R38" s="563"/>
      <c r="S38" s="563"/>
      <c r="T38" s="563"/>
      <c r="U38" s="563"/>
      <c r="V38" s="563"/>
      <c r="W38" s="563"/>
      <c r="X38" s="563"/>
      <c r="Y38" s="563"/>
      <c r="Z38" s="563"/>
      <c r="AA38" s="563"/>
      <c r="AB38" s="563"/>
      <c r="AC38" s="563"/>
      <c r="AD38" s="563"/>
      <c r="AE38" s="563"/>
      <c r="AF38" s="563"/>
      <c r="AG38" s="563"/>
      <c r="AH38" s="564"/>
      <c r="AI38" s="13"/>
      <c r="AL38" s="147"/>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row>
    <row r="39" spans="1:74" ht="14.85" customHeight="1" x14ac:dyDescent="0.15">
      <c r="A39" s="549"/>
      <c r="B39" s="456" t="s">
        <v>38</v>
      </c>
      <c r="C39" s="451"/>
      <c r="D39" s="451"/>
      <c r="E39" s="451"/>
      <c r="F39" s="451"/>
      <c r="G39" s="452"/>
      <c r="H39" s="476" t="s">
        <v>11</v>
      </c>
      <c r="I39" s="477"/>
      <c r="J39" s="477"/>
      <c r="K39" s="477"/>
      <c r="L39" s="478"/>
      <c r="M39" s="478"/>
      <c r="N39" s="141" t="s">
        <v>12</v>
      </c>
      <c r="O39" s="478"/>
      <c r="P39" s="478"/>
      <c r="Q39" s="17" t="s">
        <v>13</v>
      </c>
      <c r="R39" s="477"/>
      <c r="S39" s="477"/>
      <c r="T39" s="477"/>
      <c r="U39" s="477"/>
      <c r="V39" s="477"/>
      <c r="W39" s="477"/>
      <c r="X39" s="477"/>
      <c r="Y39" s="477"/>
      <c r="Z39" s="477"/>
      <c r="AA39" s="477"/>
      <c r="AB39" s="477"/>
      <c r="AC39" s="477"/>
      <c r="AD39" s="477"/>
      <c r="AE39" s="477"/>
      <c r="AF39" s="477"/>
      <c r="AG39" s="477"/>
      <c r="AH39" s="520"/>
      <c r="AI39" s="15"/>
      <c r="AJ39" s="13"/>
      <c r="AK39" s="13"/>
      <c r="AL39" s="147"/>
      <c r="AM39" s="13"/>
      <c r="AN39" s="13"/>
      <c r="AO39" s="13"/>
      <c r="AP39" s="13"/>
      <c r="AQ39" s="13"/>
      <c r="AR39" s="13"/>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3"/>
      <c r="BU39" s="13"/>
      <c r="BV39" s="13"/>
    </row>
    <row r="40" spans="1:74" ht="14.85" customHeight="1" x14ac:dyDescent="0.15">
      <c r="A40" s="549"/>
      <c r="B40" s="496"/>
      <c r="C40" s="474"/>
      <c r="D40" s="474"/>
      <c r="E40" s="474"/>
      <c r="F40" s="474"/>
      <c r="G40" s="475"/>
      <c r="H40" s="480"/>
      <c r="I40" s="481"/>
      <c r="J40" s="481"/>
      <c r="K40" s="481"/>
      <c r="L40" s="139" t="s">
        <v>14</v>
      </c>
      <c r="M40" s="139" t="s">
        <v>15</v>
      </c>
      <c r="N40" s="481"/>
      <c r="O40" s="481"/>
      <c r="P40" s="481"/>
      <c r="Q40" s="481"/>
      <c r="R40" s="481"/>
      <c r="S40" s="481"/>
      <c r="T40" s="481"/>
      <c r="U40" s="481"/>
      <c r="V40" s="139" t="s">
        <v>16</v>
      </c>
      <c r="W40" s="139" t="s">
        <v>17</v>
      </c>
      <c r="X40" s="481"/>
      <c r="Y40" s="481"/>
      <c r="Z40" s="481"/>
      <c r="AA40" s="481"/>
      <c r="AB40" s="481"/>
      <c r="AC40" s="481"/>
      <c r="AD40" s="481"/>
      <c r="AE40" s="481"/>
      <c r="AF40" s="481"/>
      <c r="AG40" s="481"/>
      <c r="AH40" s="521"/>
      <c r="AI40" s="15"/>
      <c r="AJ40" s="13"/>
      <c r="AK40" s="13"/>
      <c r="AL40" s="147"/>
      <c r="AM40" s="13"/>
      <c r="AN40" s="13"/>
      <c r="AO40" s="13"/>
      <c r="AP40" s="13"/>
      <c r="AQ40" s="13"/>
      <c r="AR40" s="13"/>
      <c r="AS40" s="15"/>
      <c r="AT40" s="15"/>
      <c r="AU40" s="15"/>
      <c r="AV40" s="15"/>
      <c r="AW40" s="18"/>
      <c r="AX40" s="18"/>
      <c r="AY40" s="15"/>
      <c r="AZ40" s="15"/>
      <c r="BA40" s="15"/>
      <c r="BB40" s="15"/>
      <c r="BC40" s="145"/>
      <c r="BD40" s="18"/>
      <c r="BE40" s="15"/>
      <c r="BF40" s="13"/>
      <c r="BG40" s="15"/>
      <c r="BH40" s="13"/>
      <c r="BI40" s="15"/>
      <c r="BJ40" s="15"/>
      <c r="BK40" s="15"/>
      <c r="BL40" s="15"/>
      <c r="BM40" s="13"/>
      <c r="BN40" s="15"/>
      <c r="BO40" s="15"/>
      <c r="BP40" s="15"/>
      <c r="BQ40" s="15"/>
      <c r="BR40" s="15"/>
      <c r="BS40" s="15"/>
      <c r="BT40" s="13"/>
      <c r="BU40" s="13"/>
      <c r="BV40" s="13"/>
    </row>
    <row r="41" spans="1:74" ht="14.85" customHeight="1" x14ac:dyDescent="0.15">
      <c r="A41" s="549"/>
      <c r="B41" s="473"/>
      <c r="C41" s="474"/>
      <c r="D41" s="474"/>
      <c r="E41" s="474"/>
      <c r="F41" s="474"/>
      <c r="G41" s="475"/>
      <c r="H41" s="480"/>
      <c r="I41" s="481"/>
      <c r="J41" s="481"/>
      <c r="K41" s="481"/>
      <c r="L41" s="139" t="s">
        <v>18</v>
      </c>
      <c r="M41" s="139" t="s">
        <v>19</v>
      </c>
      <c r="N41" s="481"/>
      <c r="O41" s="481"/>
      <c r="P41" s="481"/>
      <c r="Q41" s="481"/>
      <c r="R41" s="481"/>
      <c r="S41" s="481"/>
      <c r="T41" s="481"/>
      <c r="U41" s="481"/>
      <c r="V41" s="139" t="s">
        <v>20</v>
      </c>
      <c r="W41" s="139" t="s">
        <v>21</v>
      </c>
      <c r="X41" s="481"/>
      <c r="Y41" s="481"/>
      <c r="Z41" s="481"/>
      <c r="AA41" s="481"/>
      <c r="AB41" s="481"/>
      <c r="AC41" s="481"/>
      <c r="AD41" s="481"/>
      <c r="AE41" s="481"/>
      <c r="AF41" s="481"/>
      <c r="AG41" s="481"/>
      <c r="AH41" s="521"/>
      <c r="AI41" s="15"/>
      <c r="AJ41" s="13"/>
      <c r="AK41" s="13"/>
      <c r="AL41" s="147"/>
      <c r="AM41" s="13"/>
      <c r="AN41" s="13"/>
      <c r="AO41" s="13"/>
      <c r="AP41" s="13"/>
      <c r="AQ41" s="13"/>
      <c r="AR41" s="13"/>
      <c r="AS41" s="15"/>
      <c r="AT41" s="15"/>
      <c r="AU41" s="15"/>
      <c r="AV41" s="15"/>
      <c r="AW41" s="18"/>
      <c r="AX41" s="18"/>
      <c r="AY41" s="15"/>
      <c r="AZ41" s="15"/>
      <c r="BA41" s="15"/>
      <c r="BB41" s="15"/>
      <c r="BC41" s="145"/>
      <c r="BD41" s="18"/>
      <c r="BE41" s="15"/>
      <c r="BF41" s="13"/>
      <c r="BG41" s="15"/>
      <c r="BH41" s="13"/>
      <c r="BI41" s="15"/>
      <c r="BJ41" s="15"/>
      <c r="BK41" s="15"/>
      <c r="BL41" s="15"/>
      <c r="BM41" s="13"/>
      <c r="BN41" s="15"/>
      <c r="BO41" s="15"/>
      <c r="BP41" s="15"/>
      <c r="BQ41" s="15"/>
      <c r="BR41" s="15"/>
      <c r="BS41" s="15"/>
      <c r="BT41" s="13"/>
      <c r="BU41" s="13"/>
      <c r="BV41" s="13"/>
    </row>
    <row r="42" spans="1:74" ht="18.95" customHeight="1" x14ac:dyDescent="0.15">
      <c r="A42" s="549"/>
      <c r="B42" s="453"/>
      <c r="C42" s="454"/>
      <c r="D42" s="454"/>
      <c r="E42" s="454"/>
      <c r="F42" s="454"/>
      <c r="G42" s="455"/>
      <c r="H42" s="546"/>
      <c r="I42" s="547"/>
      <c r="J42" s="547"/>
      <c r="K42" s="547"/>
      <c r="L42" s="547"/>
      <c r="M42" s="547"/>
      <c r="N42" s="547"/>
      <c r="O42" s="547"/>
      <c r="P42" s="547"/>
      <c r="Q42" s="547"/>
      <c r="R42" s="547"/>
      <c r="S42" s="547"/>
      <c r="T42" s="547"/>
      <c r="U42" s="547"/>
      <c r="V42" s="547"/>
      <c r="W42" s="547"/>
      <c r="X42" s="547"/>
      <c r="Y42" s="547"/>
      <c r="Z42" s="547"/>
      <c r="AA42" s="547"/>
      <c r="AB42" s="547"/>
      <c r="AC42" s="547"/>
      <c r="AD42" s="547"/>
      <c r="AE42" s="547"/>
      <c r="AF42" s="547"/>
      <c r="AG42" s="547"/>
      <c r="AH42" s="548"/>
      <c r="AI42" s="15"/>
      <c r="AL42" s="147"/>
      <c r="AM42" s="13"/>
      <c r="AN42" s="13"/>
      <c r="AO42" s="13"/>
      <c r="AP42" s="13"/>
      <c r="AQ42" s="13"/>
      <c r="AR42" s="13"/>
      <c r="AS42" s="15"/>
      <c r="AT42" s="15"/>
      <c r="AU42" s="15"/>
      <c r="AV42" s="15"/>
      <c r="AW42" s="18"/>
      <c r="AX42" s="18"/>
      <c r="AY42" s="15"/>
      <c r="AZ42" s="15"/>
      <c r="BA42" s="15"/>
      <c r="BB42" s="15"/>
      <c r="BC42" s="18"/>
      <c r="BD42" s="18"/>
      <c r="BE42" s="15"/>
      <c r="BF42" s="13"/>
      <c r="BG42" s="15"/>
      <c r="BH42" s="13"/>
      <c r="BI42" s="15"/>
      <c r="BJ42" s="15"/>
      <c r="BK42" s="15"/>
      <c r="BL42" s="15"/>
      <c r="BM42" s="15"/>
      <c r="BN42" s="15"/>
      <c r="BO42" s="15"/>
      <c r="BP42" s="15"/>
      <c r="BQ42" s="15"/>
      <c r="BR42" s="15"/>
      <c r="BS42" s="15"/>
    </row>
    <row r="43" spans="1:74" ht="14.85" customHeight="1" x14ac:dyDescent="0.15">
      <c r="A43" s="549"/>
      <c r="B43" s="424" t="s">
        <v>172</v>
      </c>
      <c r="C43" s="425"/>
      <c r="D43" s="425"/>
      <c r="E43" s="425"/>
      <c r="F43" s="425"/>
      <c r="G43" s="425"/>
      <c r="H43" s="425"/>
      <c r="I43" s="425"/>
      <c r="J43" s="425"/>
      <c r="K43" s="425"/>
      <c r="L43" s="425"/>
      <c r="M43" s="425"/>
      <c r="N43" s="425"/>
      <c r="O43" s="425"/>
      <c r="P43" s="425"/>
      <c r="Q43" s="425"/>
      <c r="R43" s="425"/>
      <c r="S43" s="425"/>
      <c r="T43" s="425"/>
      <c r="U43" s="425"/>
      <c r="V43" s="425"/>
      <c r="W43" s="425"/>
      <c r="X43" s="425"/>
      <c r="Y43" s="425"/>
      <c r="Z43" s="425"/>
      <c r="AA43" s="425"/>
      <c r="AB43" s="425"/>
      <c r="AC43" s="425"/>
      <c r="AD43" s="425"/>
      <c r="AE43" s="425"/>
      <c r="AF43" s="425"/>
      <c r="AG43" s="425"/>
      <c r="AH43" s="560"/>
      <c r="AI43" s="15"/>
      <c r="AL43" s="147"/>
      <c r="AM43" s="13"/>
      <c r="AN43" s="13"/>
      <c r="AO43" s="13"/>
      <c r="AP43" s="13"/>
      <c r="AQ43" s="13"/>
      <c r="AR43" s="13"/>
      <c r="AS43" s="15"/>
      <c r="AT43" s="15"/>
      <c r="AU43" s="15"/>
      <c r="AV43" s="15"/>
      <c r="AW43" s="18"/>
      <c r="AX43" s="18"/>
      <c r="AY43" s="15"/>
      <c r="AZ43" s="15"/>
      <c r="BA43" s="15"/>
      <c r="BB43" s="15"/>
      <c r="BC43" s="18"/>
      <c r="BD43" s="18"/>
      <c r="BE43" s="15"/>
      <c r="BF43" s="13"/>
      <c r="BG43" s="15"/>
      <c r="BH43" s="13"/>
      <c r="BI43" s="15"/>
      <c r="BJ43" s="15"/>
      <c r="BK43" s="15"/>
      <c r="BL43" s="15"/>
      <c r="BM43" s="15"/>
      <c r="BN43" s="15"/>
      <c r="BO43" s="15"/>
      <c r="BP43" s="15"/>
      <c r="BQ43" s="15"/>
      <c r="BR43" s="15"/>
      <c r="BS43" s="15"/>
    </row>
    <row r="44" spans="1:74" ht="14.85" customHeight="1" x14ac:dyDescent="0.15">
      <c r="A44" s="549"/>
      <c r="B44" s="450" t="s">
        <v>8</v>
      </c>
      <c r="C44" s="451"/>
      <c r="D44" s="451"/>
      <c r="E44" s="451"/>
      <c r="F44" s="451"/>
      <c r="G44" s="452"/>
      <c r="H44" s="462"/>
      <c r="I44" s="463"/>
      <c r="J44" s="463"/>
      <c r="K44" s="463"/>
      <c r="L44" s="463"/>
      <c r="M44" s="463"/>
      <c r="N44" s="463"/>
      <c r="O44" s="463"/>
      <c r="P44" s="463"/>
      <c r="Q44" s="463"/>
      <c r="R44" s="463"/>
      <c r="S44" s="463"/>
      <c r="T44" s="463"/>
      <c r="U44" s="463"/>
      <c r="V44" s="463"/>
      <c r="W44" s="463"/>
      <c r="X44" s="463"/>
      <c r="Y44" s="463"/>
      <c r="Z44" s="463"/>
      <c r="AA44" s="463"/>
      <c r="AB44" s="463"/>
      <c r="AC44" s="463"/>
      <c r="AD44" s="463"/>
      <c r="AE44" s="463"/>
      <c r="AF44" s="463"/>
      <c r="AG44" s="463"/>
      <c r="AH44" s="561"/>
      <c r="AI44" s="13"/>
      <c r="AL44" s="147"/>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row>
    <row r="45" spans="1:74" ht="28.5" customHeight="1" x14ac:dyDescent="0.15">
      <c r="A45" s="549"/>
      <c r="B45" s="453" t="s">
        <v>9</v>
      </c>
      <c r="C45" s="454"/>
      <c r="D45" s="454"/>
      <c r="E45" s="454"/>
      <c r="F45" s="454"/>
      <c r="G45" s="455"/>
      <c r="H45" s="562"/>
      <c r="I45" s="563"/>
      <c r="J45" s="563"/>
      <c r="K45" s="563"/>
      <c r="L45" s="563"/>
      <c r="M45" s="563"/>
      <c r="N45" s="563"/>
      <c r="O45" s="563"/>
      <c r="P45" s="563"/>
      <c r="Q45" s="563"/>
      <c r="R45" s="563"/>
      <c r="S45" s="563"/>
      <c r="T45" s="563"/>
      <c r="U45" s="563"/>
      <c r="V45" s="563"/>
      <c r="W45" s="563"/>
      <c r="X45" s="563"/>
      <c r="Y45" s="563"/>
      <c r="Z45" s="563"/>
      <c r="AA45" s="563"/>
      <c r="AB45" s="563"/>
      <c r="AC45" s="563"/>
      <c r="AD45" s="563"/>
      <c r="AE45" s="563"/>
      <c r="AF45" s="563"/>
      <c r="AG45" s="563"/>
      <c r="AH45" s="564"/>
      <c r="AI45" s="13"/>
      <c r="AL45" s="147"/>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row>
    <row r="46" spans="1:74" ht="14.85" customHeight="1" x14ac:dyDescent="0.15">
      <c r="A46" s="549"/>
      <c r="B46" s="456" t="s">
        <v>10</v>
      </c>
      <c r="C46" s="451"/>
      <c r="D46" s="451"/>
      <c r="E46" s="451"/>
      <c r="F46" s="451"/>
      <c r="G46" s="452"/>
      <c r="H46" s="476" t="s">
        <v>11</v>
      </c>
      <c r="I46" s="477"/>
      <c r="J46" s="477"/>
      <c r="K46" s="477"/>
      <c r="L46" s="478"/>
      <c r="M46" s="478"/>
      <c r="N46" s="141" t="s">
        <v>12</v>
      </c>
      <c r="O46" s="478"/>
      <c r="P46" s="478"/>
      <c r="Q46" s="17" t="s">
        <v>13</v>
      </c>
      <c r="R46" s="477"/>
      <c r="S46" s="477"/>
      <c r="T46" s="477"/>
      <c r="U46" s="477"/>
      <c r="V46" s="477"/>
      <c r="W46" s="477"/>
      <c r="X46" s="477"/>
      <c r="Y46" s="477"/>
      <c r="Z46" s="477"/>
      <c r="AA46" s="477"/>
      <c r="AB46" s="477"/>
      <c r="AC46" s="477"/>
      <c r="AD46" s="477"/>
      <c r="AE46" s="477"/>
      <c r="AF46" s="477"/>
      <c r="AG46" s="477"/>
      <c r="AH46" s="520"/>
      <c r="AI46" s="15"/>
      <c r="AJ46" s="13"/>
      <c r="AK46" s="13"/>
      <c r="AL46" s="147"/>
      <c r="AM46" s="13"/>
      <c r="AN46" s="13"/>
      <c r="AO46" s="13"/>
      <c r="AP46" s="13"/>
      <c r="AQ46" s="13"/>
      <c r="AR46" s="13"/>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3"/>
      <c r="BU46" s="13"/>
      <c r="BV46" s="13"/>
    </row>
    <row r="47" spans="1:74" ht="14.85" customHeight="1" x14ac:dyDescent="0.15">
      <c r="A47" s="549"/>
      <c r="B47" s="496"/>
      <c r="C47" s="474"/>
      <c r="D47" s="474"/>
      <c r="E47" s="474"/>
      <c r="F47" s="474"/>
      <c r="G47" s="475"/>
      <c r="H47" s="480"/>
      <c r="I47" s="481"/>
      <c r="J47" s="481"/>
      <c r="K47" s="481"/>
      <c r="L47" s="139" t="s">
        <v>14</v>
      </c>
      <c r="M47" s="139" t="s">
        <v>15</v>
      </c>
      <c r="N47" s="481"/>
      <c r="O47" s="481"/>
      <c r="P47" s="481"/>
      <c r="Q47" s="481"/>
      <c r="R47" s="481"/>
      <c r="S47" s="481"/>
      <c r="T47" s="481"/>
      <c r="U47" s="481"/>
      <c r="V47" s="139" t="s">
        <v>16</v>
      </c>
      <c r="W47" s="139" t="s">
        <v>17</v>
      </c>
      <c r="X47" s="481"/>
      <c r="Y47" s="481"/>
      <c r="Z47" s="481"/>
      <c r="AA47" s="481"/>
      <c r="AB47" s="481"/>
      <c r="AC47" s="481"/>
      <c r="AD47" s="481"/>
      <c r="AE47" s="481"/>
      <c r="AF47" s="481"/>
      <c r="AG47" s="481"/>
      <c r="AH47" s="521"/>
      <c r="AI47" s="15"/>
      <c r="AJ47" s="13"/>
      <c r="AK47" s="13"/>
      <c r="AL47" s="147"/>
      <c r="AM47" s="13"/>
      <c r="AN47" s="13"/>
      <c r="AO47" s="13"/>
      <c r="AP47" s="13"/>
      <c r="AQ47" s="13"/>
      <c r="AR47" s="13"/>
      <c r="AS47" s="15"/>
      <c r="AT47" s="15"/>
      <c r="AU47" s="15"/>
      <c r="AV47" s="15"/>
      <c r="AW47" s="18"/>
      <c r="AX47" s="18"/>
      <c r="AY47" s="15"/>
      <c r="AZ47" s="15"/>
      <c r="BA47" s="15"/>
      <c r="BB47" s="15"/>
      <c r="BC47" s="145"/>
      <c r="BD47" s="18"/>
      <c r="BE47" s="15"/>
      <c r="BF47" s="13"/>
      <c r="BG47" s="15"/>
      <c r="BH47" s="13"/>
      <c r="BI47" s="15"/>
      <c r="BJ47" s="15"/>
      <c r="BK47" s="15"/>
      <c r="BL47" s="15"/>
      <c r="BM47" s="13"/>
      <c r="BN47" s="15"/>
      <c r="BO47" s="15"/>
      <c r="BP47" s="15"/>
      <c r="BQ47" s="15"/>
      <c r="BR47" s="15"/>
      <c r="BS47" s="15"/>
      <c r="BT47" s="13"/>
      <c r="BU47" s="13"/>
      <c r="BV47" s="13"/>
    </row>
    <row r="48" spans="1:74" ht="14.85" customHeight="1" x14ac:dyDescent="0.15">
      <c r="A48" s="549"/>
      <c r="B48" s="473"/>
      <c r="C48" s="474"/>
      <c r="D48" s="474"/>
      <c r="E48" s="474"/>
      <c r="F48" s="474"/>
      <c r="G48" s="475"/>
      <c r="H48" s="480"/>
      <c r="I48" s="481"/>
      <c r="J48" s="481"/>
      <c r="K48" s="481"/>
      <c r="L48" s="139" t="s">
        <v>18</v>
      </c>
      <c r="M48" s="139" t="s">
        <v>19</v>
      </c>
      <c r="N48" s="481"/>
      <c r="O48" s="481"/>
      <c r="P48" s="481"/>
      <c r="Q48" s="481"/>
      <c r="R48" s="481"/>
      <c r="S48" s="481"/>
      <c r="T48" s="481"/>
      <c r="U48" s="481"/>
      <c r="V48" s="139" t="s">
        <v>20</v>
      </c>
      <c r="W48" s="139" t="s">
        <v>21</v>
      </c>
      <c r="X48" s="481"/>
      <c r="Y48" s="481"/>
      <c r="Z48" s="481"/>
      <c r="AA48" s="481"/>
      <c r="AB48" s="481"/>
      <c r="AC48" s="481"/>
      <c r="AD48" s="481"/>
      <c r="AE48" s="481"/>
      <c r="AF48" s="481"/>
      <c r="AG48" s="481"/>
      <c r="AH48" s="521"/>
      <c r="AI48" s="15"/>
      <c r="AJ48" s="13"/>
      <c r="AK48" s="13"/>
      <c r="AL48" s="147"/>
      <c r="AM48" s="13"/>
      <c r="AN48" s="13"/>
      <c r="AO48" s="13"/>
      <c r="AP48" s="13"/>
      <c r="AQ48" s="13"/>
      <c r="AR48" s="13"/>
      <c r="AS48" s="15"/>
      <c r="AT48" s="15"/>
      <c r="AU48" s="15"/>
      <c r="AV48" s="15"/>
      <c r="AW48" s="18"/>
      <c r="AX48" s="18"/>
      <c r="AY48" s="15"/>
      <c r="AZ48" s="15"/>
      <c r="BA48" s="15"/>
      <c r="BB48" s="15"/>
      <c r="BC48" s="145"/>
      <c r="BD48" s="18"/>
      <c r="BE48" s="15"/>
      <c r="BF48" s="13"/>
      <c r="BG48" s="15"/>
      <c r="BH48" s="13"/>
      <c r="BI48" s="15"/>
      <c r="BJ48" s="15"/>
      <c r="BK48" s="15"/>
      <c r="BL48" s="15"/>
      <c r="BM48" s="13"/>
      <c r="BN48" s="15"/>
      <c r="BO48" s="15"/>
      <c r="BP48" s="15"/>
      <c r="BQ48" s="15"/>
      <c r="BR48" s="15"/>
      <c r="BS48" s="15"/>
      <c r="BT48" s="13"/>
      <c r="BU48" s="13"/>
      <c r="BV48" s="13"/>
    </row>
    <row r="49" spans="1:74" ht="18.95" customHeight="1" thickBot="1" x14ac:dyDescent="0.2">
      <c r="A49" s="550"/>
      <c r="B49" s="540"/>
      <c r="C49" s="541"/>
      <c r="D49" s="541"/>
      <c r="E49" s="541"/>
      <c r="F49" s="541"/>
      <c r="G49" s="542"/>
      <c r="H49" s="546"/>
      <c r="I49" s="547"/>
      <c r="J49" s="547"/>
      <c r="K49" s="547"/>
      <c r="L49" s="547"/>
      <c r="M49" s="547"/>
      <c r="N49" s="547"/>
      <c r="O49" s="547"/>
      <c r="P49" s="547"/>
      <c r="Q49" s="547"/>
      <c r="R49" s="547"/>
      <c r="S49" s="547"/>
      <c r="T49" s="547"/>
      <c r="U49" s="547"/>
      <c r="V49" s="547"/>
      <c r="W49" s="547"/>
      <c r="X49" s="547"/>
      <c r="Y49" s="547"/>
      <c r="Z49" s="547"/>
      <c r="AA49" s="547"/>
      <c r="AB49" s="547"/>
      <c r="AC49" s="547"/>
      <c r="AD49" s="547"/>
      <c r="AE49" s="547"/>
      <c r="AF49" s="547"/>
      <c r="AG49" s="547"/>
      <c r="AH49" s="548"/>
      <c r="AI49" s="15"/>
      <c r="AL49" s="147"/>
      <c r="AM49" s="13"/>
      <c r="AN49" s="13"/>
      <c r="AO49" s="13"/>
      <c r="AP49" s="13"/>
      <c r="AQ49" s="13"/>
      <c r="AR49" s="13"/>
      <c r="AS49" s="15"/>
      <c r="AT49" s="15"/>
      <c r="AU49" s="15"/>
      <c r="AV49" s="15"/>
      <c r="AW49" s="18"/>
      <c r="AX49" s="18"/>
      <c r="AY49" s="15"/>
      <c r="AZ49" s="15"/>
      <c r="BA49" s="15"/>
      <c r="BB49" s="15"/>
      <c r="BC49" s="18"/>
      <c r="BD49" s="18"/>
      <c r="BE49" s="15"/>
      <c r="BF49" s="13"/>
      <c r="BG49" s="15"/>
      <c r="BH49" s="13"/>
      <c r="BI49" s="15"/>
      <c r="BJ49" s="15"/>
      <c r="BK49" s="15"/>
      <c r="BL49" s="15"/>
      <c r="BM49" s="15"/>
      <c r="BN49" s="15"/>
      <c r="BO49" s="15"/>
      <c r="BP49" s="15"/>
      <c r="BQ49" s="15"/>
      <c r="BR49" s="15"/>
      <c r="BS49" s="15"/>
    </row>
    <row r="50" spans="1:74" ht="14.85" customHeight="1" x14ac:dyDescent="0.15">
      <c r="A50" s="522" t="s">
        <v>173</v>
      </c>
      <c r="B50" s="525" t="s">
        <v>8</v>
      </c>
      <c r="C50" s="526"/>
      <c r="D50" s="526"/>
      <c r="E50" s="526"/>
      <c r="F50" s="526"/>
      <c r="G50" s="527"/>
      <c r="H50" s="528"/>
      <c r="I50" s="529"/>
      <c r="J50" s="529"/>
      <c r="K50" s="529"/>
      <c r="L50" s="529"/>
      <c r="M50" s="529"/>
      <c r="N50" s="529"/>
      <c r="O50" s="529"/>
      <c r="P50" s="529"/>
      <c r="Q50" s="529"/>
      <c r="R50" s="529"/>
      <c r="S50" s="529"/>
      <c r="T50" s="529"/>
      <c r="U50" s="530"/>
      <c r="V50" s="531" t="s">
        <v>174</v>
      </c>
      <c r="W50" s="532"/>
      <c r="X50" s="532"/>
      <c r="Y50" s="533"/>
      <c r="Z50" s="534"/>
      <c r="AA50" s="535"/>
      <c r="AB50" s="535"/>
      <c r="AC50" s="535"/>
      <c r="AD50" s="535"/>
      <c r="AE50" s="535"/>
      <c r="AF50" s="535"/>
      <c r="AG50" s="535"/>
      <c r="AH50" s="536"/>
      <c r="AI50" s="13"/>
      <c r="AL50" s="147"/>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row>
    <row r="51" spans="1:74" ht="28.5" customHeight="1" x14ac:dyDescent="0.15">
      <c r="A51" s="523"/>
      <c r="B51" s="453" t="s">
        <v>175</v>
      </c>
      <c r="C51" s="454"/>
      <c r="D51" s="454"/>
      <c r="E51" s="454"/>
      <c r="F51" s="454"/>
      <c r="G51" s="455"/>
      <c r="H51" s="470"/>
      <c r="I51" s="471"/>
      <c r="J51" s="471"/>
      <c r="K51" s="471"/>
      <c r="L51" s="471"/>
      <c r="M51" s="471"/>
      <c r="N51" s="471"/>
      <c r="O51" s="471"/>
      <c r="P51" s="471"/>
      <c r="Q51" s="471"/>
      <c r="R51" s="471"/>
      <c r="S51" s="471"/>
      <c r="T51" s="471"/>
      <c r="U51" s="472"/>
      <c r="V51" s="424"/>
      <c r="W51" s="425"/>
      <c r="X51" s="425"/>
      <c r="Y51" s="440"/>
      <c r="Z51" s="537"/>
      <c r="AA51" s="538"/>
      <c r="AB51" s="538"/>
      <c r="AC51" s="538"/>
      <c r="AD51" s="538"/>
      <c r="AE51" s="538"/>
      <c r="AF51" s="538"/>
      <c r="AG51" s="538"/>
      <c r="AH51" s="539"/>
      <c r="AI51" s="13"/>
      <c r="AL51" s="147"/>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row>
    <row r="52" spans="1:74" ht="14.85" customHeight="1" x14ac:dyDescent="0.15">
      <c r="A52" s="523"/>
      <c r="B52" s="456" t="s">
        <v>41</v>
      </c>
      <c r="C52" s="451"/>
      <c r="D52" s="451"/>
      <c r="E52" s="451"/>
      <c r="F52" s="451"/>
      <c r="G52" s="452"/>
      <c r="H52" s="476" t="s">
        <v>11</v>
      </c>
      <c r="I52" s="477"/>
      <c r="J52" s="477"/>
      <c r="K52" s="477"/>
      <c r="L52" s="478"/>
      <c r="M52" s="478"/>
      <c r="N52" s="141" t="s">
        <v>12</v>
      </c>
      <c r="O52" s="478"/>
      <c r="P52" s="478"/>
      <c r="Q52" s="17" t="s">
        <v>13</v>
      </c>
      <c r="R52" s="477"/>
      <c r="S52" s="477"/>
      <c r="T52" s="477"/>
      <c r="U52" s="477"/>
      <c r="V52" s="477"/>
      <c r="W52" s="477"/>
      <c r="X52" s="477"/>
      <c r="Y52" s="477"/>
      <c r="Z52" s="477"/>
      <c r="AA52" s="477"/>
      <c r="AB52" s="477"/>
      <c r="AC52" s="477"/>
      <c r="AD52" s="477"/>
      <c r="AE52" s="477"/>
      <c r="AF52" s="477"/>
      <c r="AG52" s="477"/>
      <c r="AH52" s="520"/>
      <c r="AI52" s="15"/>
      <c r="AJ52" s="13"/>
      <c r="AK52" s="13"/>
      <c r="AL52" s="147"/>
      <c r="AM52" s="13"/>
      <c r="AN52" s="13"/>
      <c r="AO52" s="13"/>
      <c r="AP52" s="13"/>
      <c r="AQ52" s="13"/>
      <c r="AR52" s="13"/>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3"/>
      <c r="BU52" s="13"/>
      <c r="BV52" s="13"/>
    </row>
    <row r="53" spans="1:74" ht="14.85" customHeight="1" x14ac:dyDescent="0.15">
      <c r="A53" s="523"/>
      <c r="B53" s="496"/>
      <c r="C53" s="474"/>
      <c r="D53" s="474"/>
      <c r="E53" s="474"/>
      <c r="F53" s="474"/>
      <c r="G53" s="475"/>
      <c r="H53" s="480"/>
      <c r="I53" s="481"/>
      <c r="J53" s="481"/>
      <c r="K53" s="481"/>
      <c r="L53" s="139" t="s">
        <v>14</v>
      </c>
      <c r="M53" s="139" t="s">
        <v>15</v>
      </c>
      <c r="N53" s="481"/>
      <c r="O53" s="481"/>
      <c r="P53" s="481"/>
      <c r="Q53" s="481"/>
      <c r="R53" s="481"/>
      <c r="S53" s="481"/>
      <c r="T53" s="481"/>
      <c r="U53" s="481"/>
      <c r="V53" s="139" t="s">
        <v>16</v>
      </c>
      <c r="W53" s="139" t="s">
        <v>17</v>
      </c>
      <c r="X53" s="481"/>
      <c r="Y53" s="481"/>
      <c r="Z53" s="481"/>
      <c r="AA53" s="481"/>
      <c r="AB53" s="481"/>
      <c r="AC53" s="481"/>
      <c r="AD53" s="481"/>
      <c r="AE53" s="481"/>
      <c r="AF53" s="481"/>
      <c r="AG53" s="481"/>
      <c r="AH53" s="521"/>
      <c r="AI53" s="15"/>
      <c r="AJ53" s="13"/>
      <c r="AK53" s="13"/>
      <c r="AL53" s="147"/>
      <c r="AM53" s="13"/>
      <c r="AN53" s="13"/>
      <c r="AO53" s="13"/>
      <c r="AP53" s="13"/>
      <c r="AQ53" s="13"/>
      <c r="AR53" s="13"/>
      <c r="AS53" s="15"/>
      <c r="AT53" s="15"/>
      <c r="AU53" s="15"/>
      <c r="AV53" s="15"/>
      <c r="AW53" s="18"/>
      <c r="AX53" s="18"/>
      <c r="AY53" s="15"/>
      <c r="AZ53" s="15"/>
      <c r="BA53" s="15"/>
      <c r="BB53" s="15"/>
      <c r="BC53" s="145"/>
      <c r="BD53" s="18"/>
      <c r="BE53" s="15"/>
      <c r="BF53" s="13"/>
      <c r="BG53" s="15"/>
      <c r="BH53" s="13"/>
      <c r="BI53" s="15"/>
      <c r="BJ53" s="15"/>
      <c r="BK53" s="15"/>
      <c r="BL53" s="15"/>
      <c r="BM53" s="13"/>
      <c r="BN53" s="15"/>
      <c r="BO53" s="15"/>
      <c r="BP53" s="15"/>
      <c r="BQ53" s="15"/>
      <c r="BR53" s="15"/>
      <c r="BS53" s="15"/>
      <c r="BT53" s="13"/>
      <c r="BU53" s="13"/>
      <c r="BV53" s="13"/>
    </row>
    <row r="54" spans="1:74" ht="14.85" customHeight="1" x14ac:dyDescent="0.15">
      <c r="A54" s="523"/>
      <c r="B54" s="473"/>
      <c r="C54" s="474"/>
      <c r="D54" s="474"/>
      <c r="E54" s="474"/>
      <c r="F54" s="474"/>
      <c r="G54" s="475"/>
      <c r="H54" s="480"/>
      <c r="I54" s="481"/>
      <c r="J54" s="481"/>
      <c r="K54" s="481"/>
      <c r="L54" s="139" t="s">
        <v>18</v>
      </c>
      <c r="M54" s="139" t="s">
        <v>19</v>
      </c>
      <c r="N54" s="481"/>
      <c r="O54" s="481"/>
      <c r="P54" s="481"/>
      <c r="Q54" s="481"/>
      <c r="R54" s="481"/>
      <c r="S54" s="481"/>
      <c r="T54" s="481"/>
      <c r="U54" s="481"/>
      <c r="V54" s="139" t="s">
        <v>20</v>
      </c>
      <c r="W54" s="139" t="s">
        <v>21</v>
      </c>
      <c r="X54" s="481"/>
      <c r="Y54" s="481"/>
      <c r="Z54" s="481"/>
      <c r="AA54" s="481"/>
      <c r="AB54" s="481"/>
      <c r="AC54" s="481"/>
      <c r="AD54" s="481"/>
      <c r="AE54" s="481"/>
      <c r="AF54" s="481"/>
      <c r="AG54" s="481"/>
      <c r="AH54" s="521"/>
      <c r="AI54" s="15"/>
      <c r="AJ54" s="13"/>
      <c r="AK54" s="13"/>
      <c r="AL54" s="147"/>
      <c r="AM54" s="13"/>
      <c r="AN54" s="13"/>
      <c r="AO54" s="13"/>
      <c r="AP54" s="13"/>
      <c r="AQ54" s="13"/>
      <c r="AR54" s="13"/>
      <c r="AS54" s="15"/>
      <c r="AT54" s="15"/>
      <c r="AU54" s="15"/>
      <c r="AV54" s="15"/>
      <c r="AW54" s="18"/>
      <c r="AX54" s="18"/>
      <c r="AY54" s="15"/>
      <c r="AZ54" s="15"/>
      <c r="BA54" s="15"/>
      <c r="BB54" s="15"/>
      <c r="BC54" s="145"/>
      <c r="BD54" s="18"/>
      <c r="BE54" s="15"/>
      <c r="BF54" s="13"/>
      <c r="BG54" s="15"/>
      <c r="BH54" s="13"/>
      <c r="BI54" s="15"/>
      <c r="BJ54" s="15"/>
      <c r="BK54" s="15"/>
      <c r="BL54" s="15"/>
      <c r="BM54" s="13"/>
      <c r="BN54" s="15"/>
      <c r="BO54" s="15"/>
      <c r="BP54" s="15"/>
      <c r="BQ54" s="15"/>
      <c r="BR54" s="15"/>
      <c r="BS54" s="15"/>
      <c r="BT54" s="13"/>
      <c r="BU54" s="13"/>
      <c r="BV54" s="13"/>
    </row>
    <row r="55" spans="1:74" ht="18.95" customHeight="1" thickBot="1" x14ac:dyDescent="0.2">
      <c r="A55" s="524"/>
      <c r="B55" s="540"/>
      <c r="C55" s="541"/>
      <c r="D55" s="541"/>
      <c r="E55" s="541"/>
      <c r="F55" s="541"/>
      <c r="G55" s="542"/>
      <c r="H55" s="543"/>
      <c r="I55" s="544"/>
      <c r="J55" s="544"/>
      <c r="K55" s="544"/>
      <c r="L55" s="544"/>
      <c r="M55" s="544"/>
      <c r="N55" s="544"/>
      <c r="O55" s="544"/>
      <c r="P55" s="544"/>
      <c r="Q55" s="544"/>
      <c r="R55" s="544"/>
      <c r="S55" s="544"/>
      <c r="T55" s="544"/>
      <c r="U55" s="544"/>
      <c r="V55" s="544"/>
      <c r="W55" s="544"/>
      <c r="X55" s="544"/>
      <c r="Y55" s="544"/>
      <c r="Z55" s="544"/>
      <c r="AA55" s="544"/>
      <c r="AB55" s="544"/>
      <c r="AC55" s="544"/>
      <c r="AD55" s="544"/>
      <c r="AE55" s="544"/>
      <c r="AF55" s="544"/>
      <c r="AG55" s="544"/>
      <c r="AH55" s="545"/>
      <c r="AI55" s="15"/>
      <c r="AL55" s="147"/>
      <c r="AM55" s="13"/>
      <c r="AN55" s="13"/>
      <c r="AO55" s="13"/>
      <c r="AP55" s="13"/>
      <c r="AQ55" s="13"/>
      <c r="AR55" s="13"/>
      <c r="AS55" s="15"/>
      <c r="AT55" s="15"/>
      <c r="AU55" s="15"/>
      <c r="AV55" s="15"/>
      <c r="AW55" s="18"/>
      <c r="AX55" s="18"/>
      <c r="AY55" s="15"/>
      <c r="AZ55" s="15"/>
      <c r="BA55" s="15"/>
      <c r="BB55" s="15"/>
      <c r="BC55" s="18"/>
      <c r="BD55" s="18"/>
      <c r="BE55" s="15"/>
      <c r="BF55" s="13"/>
      <c r="BG55" s="15"/>
      <c r="BH55" s="13"/>
      <c r="BI55" s="15"/>
      <c r="BJ55" s="15"/>
      <c r="BK55" s="15"/>
      <c r="BL55" s="15"/>
      <c r="BM55" s="15"/>
      <c r="BN55" s="15"/>
      <c r="BO55" s="15"/>
      <c r="BP55" s="15"/>
      <c r="BQ55" s="15"/>
      <c r="BR55" s="15"/>
      <c r="BS55" s="15"/>
    </row>
    <row r="56" spans="1:74" ht="14.85" customHeight="1" x14ac:dyDescent="0.15">
      <c r="A56" s="12" t="s">
        <v>176</v>
      </c>
      <c r="C56" s="516" t="s">
        <v>177</v>
      </c>
      <c r="D56" s="518" t="s">
        <v>250</v>
      </c>
      <c r="E56" s="518"/>
      <c r="F56" s="518"/>
      <c r="G56" s="518"/>
      <c r="H56" s="518"/>
      <c r="I56" s="518"/>
      <c r="J56" s="518"/>
      <c r="K56" s="518"/>
      <c r="L56" s="518"/>
      <c r="M56" s="518"/>
      <c r="N56" s="518"/>
      <c r="O56" s="518"/>
      <c r="P56" s="518"/>
      <c r="Q56" s="518"/>
      <c r="R56" s="518"/>
      <c r="S56" s="518"/>
      <c r="T56" s="518"/>
      <c r="U56" s="518"/>
      <c r="V56" s="518"/>
      <c r="W56" s="518"/>
      <c r="X56" s="518"/>
      <c r="Y56" s="518"/>
      <c r="Z56" s="518"/>
      <c r="AA56" s="518"/>
      <c r="AB56" s="518"/>
      <c r="AC56" s="518"/>
      <c r="AD56" s="518"/>
      <c r="AE56" s="518"/>
      <c r="AF56" s="518"/>
      <c r="AG56" s="518"/>
      <c r="AH56" s="518"/>
    </row>
    <row r="57" spans="1:74" ht="14.85" customHeight="1" x14ac:dyDescent="0.15">
      <c r="C57" s="517"/>
      <c r="D57" s="519"/>
      <c r="E57" s="519"/>
      <c r="F57" s="519"/>
      <c r="G57" s="519"/>
      <c r="H57" s="519"/>
      <c r="I57" s="519"/>
      <c r="J57" s="519"/>
      <c r="K57" s="519"/>
      <c r="L57" s="519"/>
      <c r="M57" s="519"/>
      <c r="N57" s="519"/>
      <c r="O57" s="519"/>
      <c r="P57" s="519"/>
      <c r="Q57" s="519"/>
      <c r="R57" s="519"/>
      <c r="S57" s="519"/>
      <c r="T57" s="519"/>
      <c r="U57" s="519"/>
      <c r="V57" s="519"/>
      <c r="W57" s="519"/>
      <c r="X57" s="519"/>
      <c r="Y57" s="519"/>
      <c r="Z57" s="519"/>
      <c r="AA57" s="519"/>
      <c r="AB57" s="519"/>
      <c r="AC57" s="519"/>
      <c r="AD57" s="519"/>
      <c r="AE57" s="519"/>
      <c r="AF57" s="519"/>
      <c r="AG57" s="519"/>
      <c r="AH57" s="519"/>
    </row>
    <row r="58" spans="1:74" ht="14.85" customHeight="1" x14ac:dyDescent="0.15">
      <c r="C58" s="517"/>
      <c r="D58" s="519"/>
      <c r="E58" s="519"/>
      <c r="F58" s="519"/>
      <c r="G58" s="519"/>
      <c r="H58" s="519"/>
      <c r="I58" s="519"/>
      <c r="J58" s="519"/>
      <c r="K58" s="519"/>
      <c r="L58" s="519"/>
      <c r="M58" s="519"/>
      <c r="N58" s="519"/>
      <c r="O58" s="519"/>
      <c r="P58" s="519"/>
      <c r="Q58" s="519"/>
      <c r="R58" s="519"/>
      <c r="S58" s="519"/>
      <c r="T58" s="519"/>
      <c r="U58" s="519"/>
      <c r="V58" s="519"/>
      <c r="W58" s="519"/>
      <c r="X58" s="519"/>
      <c r="Y58" s="519"/>
      <c r="Z58" s="519"/>
      <c r="AA58" s="519"/>
      <c r="AB58" s="519"/>
      <c r="AC58" s="519"/>
      <c r="AD58" s="519"/>
      <c r="AE58" s="519"/>
      <c r="AF58" s="519"/>
      <c r="AG58" s="519"/>
      <c r="AH58" s="519"/>
    </row>
    <row r="59" spans="1:74" ht="14.85" customHeight="1" x14ac:dyDescent="0.15">
      <c r="C59" s="517"/>
      <c r="D59" s="519"/>
      <c r="E59" s="519"/>
      <c r="F59" s="519"/>
      <c r="G59" s="519"/>
      <c r="H59" s="519"/>
      <c r="I59" s="519"/>
      <c r="J59" s="519"/>
      <c r="K59" s="519"/>
      <c r="L59" s="519"/>
      <c r="M59" s="519"/>
      <c r="N59" s="519"/>
      <c r="O59" s="519"/>
      <c r="P59" s="519"/>
      <c r="Q59" s="519"/>
      <c r="R59" s="519"/>
      <c r="S59" s="519"/>
      <c r="T59" s="519"/>
      <c r="U59" s="519"/>
      <c r="V59" s="519"/>
      <c r="W59" s="519"/>
      <c r="X59" s="519"/>
      <c r="Y59" s="519"/>
      <c r="Z59" s="519"/>
      <c r="AA59" s="519"/>
      <c r="AB59" s="519"/>
      <c r="AC59" s="519"/>
      <c r="AD59" s="519"/>
      <c r="AE59" s="519"/>
      <c r="AF59" s="519"/>
      <c r="AG59" s="519"/>
      <c r="AH59" s="519"/>
    </row>
    <row r="60" spans="1:74" ht="14.85" customHeight="1" x14ac:dyDescent="0.15">
      <c r="C60" s="517"/>
      <c r="D60" s="519"/>
      <c r="E60" s="519"/>
      <c r="F60" s="519"/>
      <c r="G60" s="519"/>
      <c r="H60" s="519"/>
      <c r="I60" s="519"/>
      <c r="J60" s="519"/>
      <c r="K60" s="519"/>
      <c r="L60" s="519"/>
      <c r="M60" s="519"/>
      <c r="N60" s="519"/>
      <c r="O60" s="519"/>
      <c r="P60" s="519"/>
      <c r="Q60" s="519"/>
      <c r="R60" s="519"/>
      <c r="S60" s="519"/>
      <c r="T60" s="519"/>
      <c r="U60" s="519"/>
      <c r="V60" s="519"/>
      <c r="W60" s="519"/>
      <c r="X60" s="519"/>
      <c r="Y60" s="519"/>
      <c r="Z60" s="519"/>
      <c r="AA60" s="519"/>
      <c r="AB60" s="519"/>
      <c r="AC60" s="519"/>
      <c r="AD60" s="519"/>
      <c r="AE60" s="519"/>
      <c r="AF60" s="519"/>
      <c r="AG60" s="519"/>
      <c r="AH60" s="519"/>
    </row>
    <row r="61" spans="1:74" ht="14.85" customHeight="1" x14ac:dyDescent="0.15">
      <c r="C61" s="517"/>
      <c r="D61" s="519"/>
      <c r="E61" s="519"/>
      <c r="F61" s="519"/>
      <c r="G61" s="519"/>
      <c r="H61" s="519"/>
      <c r="I61" s="519"/>
      <c r="J61" s="519"/>
      <c r="K61" s="519"/>
      <c r="L61" s="519"/>
      <c r="M61" s="519"/>
      <c r="N61" s="519"/>
      <c r="O61" s="519"/>
      <c r="P61" s="519"/>
      <c r="Q61" s="519"/>
      <c r="R61" s="519"/>
      <c r="S61" s="519"/>
      <c r="T61" s="519"/>
      <c r="U61" s="519"/>
      <c r="V61" s="519"/>
      <c r="W61" s="519"/>
      <c r="X61" s="519"/>
      <c r="Y61" s="519"/>
      <c r="Z61" s="519"/>
      <c r="AA61" s="519"/>
      <c r="AB61" s="519"/>
      <c r="AC61" s="519"/>
      <c r="AD61" s="519"/>
      <c r="AE61" s="519"/>
      <c r="AF61" s="519"/>
      <c r="AG61" s="519"/>
      <c r="AH61" s="519"/>
    </row>
    <row r="62" spans="1:74" ht="14.85" customHeight="1" x14ac:dyDescent="0.15">
      <c r="A62" s="13"/>
      <c r="C62" s="517"/>
      <c r="D62" s="519"/>
      <c r="E62" s="519"/>
      <c r="F62" s="519"/>
      <c r="G62" s="519"/>
      <c r="H62" s="519"/>
      <c r="I62" s="519"/>
      <c r="J62" s="519"/>
      <c r="K62" s="519"/>
      <c r="L62" s="519"/>
      <c r="M62" s="519"/>
      <c r="N62" s="519"/>
      <c r="O62" s="519"/>
      <c r="P62" s="519"/>
      <c r="Q62" s="519"/>
      <c r="R62" s="519"/>
      <c r="S62" s="519"/>
      <c r="T62" s="519"/>
      <c r="U62" s="519"/>
      <c r="V62" s="519"/>
      <c r="W62" s="519"/>
      <c r="X62" s="519"/>
      <c r="Y62" s="519"/>
      <c r="Z62" s="519"/>
      <c r="AA62" s="519"/>
      <c r="AB62" s="519"/>
      <c r="AC62" s="519"/>
      <c r="AD62" s="519"/>
      <c r="AE62" s="519"/>
      <c r="AF62" s="519"/>
      <c r="AG62" s="519"/>
      <c r="AH62" s="519"/>
    </row>
    <row r="63" spans="1:74" ht="14.85" customHeight="1" x14ac:dyDescent="0.15">
      <c r="A63" s="13"/>
      <c r="C63" s="517"/>
      <c r="D63" s="519"/>
      <c r="E63" s="519"/>
      <c r="F63" s="519"/>
      <c r="G63" s="519"/>
      <c r="H63" s="519"/>
      <c r="I63" s="519"/>
      <c r="J63" s="519"/>
      <c r="K63" s="519"/>
      <c r="L63" s="519"/>
      <c r="M63" s="519"/>
      <c r="N63" s="519"/>
      <c r="O63" s="519"/>
      <c r="P63" s="519"/>
      <c r="Q63" s="519"/>
      <c r="R63" s="519"/>
      <c r="S63" s="519"/>
      <c r="T63" s="519"/>
      <c r="U63" s="519"/>
      <c r="V63" s="519"/>
      <c r="W63" s="519"/>
      <c r="X63" s="519"/>
      <c r="Y63" s="519"/>
      <c r="Z63" s="519"/>
      <c r="AA63" s="519"/>
      <c r="AB63" s="519"/>
      <c r="AC63" s="519"/>
      <c r="AD63" s="519"/>
      <c r="AE63" s="519"/>
      <c r="AF63" s="519"/>
      <c r="AG63" s="519"/>
      <c r="AH63" s="519"/>
    </row>
    <row r="64" spans="1:74" ht="14.85" customHeight="1" x14ac:dyDescent="0.15">
      <c r="A64" s="13"/>
      <c r="C64" s="517"/>
      <c r="D64" s="519"/>
      <c r="E64" s="519"/>
      <c r="F64" s="519"/>
      <c r="G64" s="519"/>
      <c r="H64" s="519"/>
      <c r="I64" s="519"/>
      <c r="J64" s="519"/>
      <c r="K64" s="519"/>
      <c r="L64" s="519"/>
      <c r="M64" s="519"/>
      <c r="N64" s="519"/>
      <c r="O64" s="519"/>
      <c r="P64" s="519"/>
      <c r="Q64" s="519"/>
      <c r="R64" s="519"/>
      <c r="S64" s="519"/>
      <c r="T64" s="519"/>
      <c r="U64" s="519"/>
      <c r="V64" s="519"/>
      <c r="W64" s="519"/>
      <c r="X64" s="519"/>
      <c r="Y64" s="519"/>
      <c r="Z64" s="519"/>
      <c r="AA64" s="519"/>
      <c r="AB64" s="519"/>
      <c r="AC64" s="519"/>
      <c r="AD64" s="519"/>
      <c r="AE64" s="519"/>
      <c r="AF64" s="519"/>
      <c r="AG64" s="519"/>
      <c r="AH64" s="519"/>
    </row>
    <row r="65" spans="1:3" ht="14.85" customHeight="1" x14ac:dyDescent="0.15">
      <c r="A65" s="13"/>
      <c r="C65" s="517"/>
    </row>
    <row r="66" spans="1:3" ht="14.85" customHeight="1" x14ac:dyDescent="0.15">
      <c r="A66" s="13"/>
    </row>
    <row r="67" spans="1:3" ht="14.85" customHeight="1" x14ac:dyDescent="0.15">
      <c r="A67" s="13"/>
    </row>
    <row r="68" spans="1:3" ht="14.85" customHeight="1" x14ac:dyDescent="0.15">
      <c r="A68" s="13"/>
    </row>
    <row r="69" spans="1:3" ht="14.85" customHeight="1" x14ac:dyDescent="0.15">
      <c r="A69" s="13"/>
    </row>
    <row r="70" spans="1:3" ht="14.85" customHeight="1" x14ac:dyDescent="0.15">
      <c r="A70" s="13"/>
    </row>
    <row r="71" spans="1:3" ht="14.85" customHeight="1" x14ac:dyDescent="0.15">
      <c r="A71" s="13"/>
    </row>
    <row r="72" spans="1:3" ht="14.85" customHeight="1" x14ac:dyDescent="0.15">
      <c r="A72" s="13"/>
    </row>
    <row r="73" spans="1:3" ht="14.85" customHeight="1" x14ac:dyDescent="0.15">
      <c r="A73" s="13"/>
    </row>
    <row r="74" spans="1:3" ht="14.85" customHeight="1" x14ac:dyDescent="0.15">
      <c r="A74" s="13"/>
    </row>
    <row r="75" spans="1:3" ht="14.85" customHeight="1" x14ac:dyDescent="0.15">
      <c r="A75" s="13"/>
    </row>
    <row r="76" spans="1:3" ht="14.85" customHeight="1" x14ac:dyDescent="0.15">
      <c r="A76" s="13"/>
    </row>
    <row r="77" spans="1:3" ht="14.85" customHeight="1" x14ac:dyDescent="0.15">
      <c r="A77" s="13"/>
    </row>
    <row r="78" spans="1:3" ht="14.85" customHeight="1" x14ac:dyDescent="0.15">
      <c r="A78" s="13"/>
    </row>
    <row r="79" spans="1:3" ht="14.85" customHeight="1" x14ac:dyDescent="0.15">
      <c r="A79" s="13"/>
    </row>
    <row r="80" spans="1:3" ht="14.85" customHeight="1" x14ac:dyDescent="0.15">
      <c r="A80" s="13"/>
    </row>
    <row r="81" spans="1:1" ht="14.85" customHeight="1" x14ac:dyDescent="0.15">
      <c r="A81" s="13"/>
    </row>
    <row r="82" spans="1:1" ht="14.85" customHeight="1" x14ac:dyDescent="0.15">
      <c r="A82" s="13"/>
    </row>
    <row r="83" spans="1:1" ht="14.85" customHeight="1" x14ac:dyDescent="0.15">
      <c r="A83" s="13"/>
    </row>
    <row r="84" spans="1:1" ht="14.85" customHeight="1" x14ac:dyDescent="0.15">
      <c r="A84" s="13"/>
    </row>
    <row r="85" spans="1:1" ht="14.85" customHeight="1" x14ac:dyDescent="0.15">
      <c r="A85" s="13"/>
    </row>
    <row r="86" spans="1:1" ht="14.85" customHeight="1" x14ac:dyDescent="0.15">
      <c r="A86" s="13"/>
    </row>
    <row r="87" spans="1:1" ht="14.85" customHeight="1" x14ac:dyDescent="0.15">
      <c r="A87" s="13"/>
    </row>
    <row r="88" spans="1:1" ht="14.85" customHeight="1" x14ac:dyDescent="0.15">
      <c r="A88" s="13"/>
    </row>
    <row r="89" spans="1:1" ht="14.85" customHeight="1" x14ac:dyDescent="0.15">
      <c r="A89" s="13"/>
    </row>
    <row r="90" spans="1:1" ht="14.85" customHeight="1" x14ac:dyDescent="0.15">
      <c r="A90" s="13"/>
    </row>
    <row r="91" spans="1:1" ht="14.85" customHeight="1" x14ac:dyDescent="0.15">
      <c r="A91" s="13"/>
    </row>
    <row r="92" spans="1:1" ht="14.85" customHeight="1" x14ac:dyDescent="0.15">
      <c r="A92" s="13"/>
    </row>
    <row r="93" spans="1:1" ht="14.85" customHeight="1" x14ac:dyDescent="0.15">
      <c r="A93" s="13"/>
    </row>
    <row r="94" spans="1:1" ht="14.85" customHeight="1" x14ac:dyDescent="0.15">
      <c r="A94" s="13"/>
    </row>
    <row r="95" spans="1:1" ht="14.85" customHeight="1" x14ac:dyDescent="0.15">
      <c r="A95" s="13"/>
    </row>
    <row r="96" spans="1:1" ht="14.85" customHeight="1" x14ac:dyDescent="0.15">
      <c r="A96" s="13"/>
    </row>
    <row r="97" spans="1:1" ht="14.85" customHeight="1" x14ac:dyDescent="0.15">
      <c r="A97" s="13"/>
    </row>
    <row r="98" spans="1:1" ht="14.85" customHeight="1" x14ac:dyDescent="0.15">
      <c r="A98" s="13"/>
    </row>
    <row r="99" spans="1:1" ht="14.85" customHeight="1" x14ac:dyDescent="0.15">
      <c r="A99" s="13"/>
    </row>
    <row r="100" spans="1:1" ht="14.85" customHeight="1" x14ac:dyDescent="0.15">
      <c r="A100" s="13"/>
    </row>
    <row r="101" spans="1:1" ht="14.85" customHeight="1" x14ac:dyDescent="0.15">
      <c r="A101" s="13"/>
    </row>
    <row r="102" spans="1:1" ht="14.85" customHeight="1" x14ac:dyDescent="0.15">
      <c r="A102" s="13"/>
    </row>
    <row r="103" spans="1:1" ht="14.85" customHeight="1" x14ac:dyDescent="0.15">
      <c r="A103" s="13"/>
    </row>
    <row r="104" spans="1:1" ht="14.85" customHeight="1" x14ac:dyDescent="0.15">
      <c r="A104" s="13"/>
    </row>
    <row r="105" spans="1:1" ht="14.85" customHeight="1" x14ac:dyDescent="0.15">
      <c r="A105" s="13"/>
    </row>
    <row r="106" spans="1:1" ht="14.85" customHeight="1" x14ac:dyDescent="0.15">
      <c r="A106" s="13"/>
    </row>
    <row r="107" spans="1:1" ht="14.85" customHeight="1" x14ac:dyDescent="0.15">
      <c r="A107" s="13"/>
    </row>
    <row r="108" spans="1:1" ht="14.85" customHeight="1" x14ac:dyDescent="0.15">
      <c r="A108" s="13"/>
    </row>
    <row r="109" spans="1:1" ht="14.85" customHeight="1" x14ac:dyDescent="0.15">
      <c r="A109" s="13"/>
    </row>
    <row r="110" spans="1:1" ht="14.85" customHeight="1" x14ac:dyDescent="0.15">
      <c r="A110" s="13"/>
    </row>
    <row r="111" spans="1:1" ht="14.85" customHeight="1" x14ac:dyDescent="0.15">
      <c r="A111" s="13"/>
    </row>
    <row r="112" spans="1:1" ht="14.85" customHeight="1" x14ac:dyDescent="0.15">
      <c r="A112" s="13"/>
    </row>
    <row r="113" spans="1:1" ht="14.85" customHeight="1" x14ac:dyDescent="0.15">
      <c r="A113" s="13"/>
    </row>
    <row r="114" spans="1:1" ht="14.85" customHeight="1" x14ac:dyDescent="0.15">
      <c r="A114" s="13"/>
    </row>
    <row r="115" spans="1:1" ht="14.85" customHeight="1" x14ac:dyDescent="0.15">
      <c r="A115" s="13"/>
    </row>
    <row r="116" spans="1:1" ht="14.85" customHeight="1" x14ac:dyDescent="0.15">
      <c r="A116" s="13"/>
    </row>
    <row r="117" spans="1:1" ht="14.85" customHeight="1" x14ac:dyDescent="0.15">
      <c r="A117" s="13"/>
    </row>
    <row r="118" spans="1:1" ht="14.85" customHeight="1" x14ac:dyDescent="0.15">
      <c r="A118" s="13"/>
    </row>
    <row r="119" spans="1:1" ht="14.85" customHeight="1" x14ac:dyDescent="0.15">
      <c r="A119" s="13"/>
    </row>
    <row r="120" spans="1:1" ht="14.85" customHeight="1" x14ac:dyDescent="0.15">
      <c r="A120" s="13"/>
    </row>
    <row r="121" spans="1:1" ht="14.85" customHeight="1" x14ac:dyDescent="0.15">
      <c r="A121" s="13"/>
    </row>
    <row r="122" spans="1:1" ht="14.85" customHeight="1" x14ac:dyDescent="0.15">
      <c r="A122" s="13"/>
    </row>
    <row r="123" spans="1:1" ht="14.85" customHeight="1" x14ac:dyDescent="0.15">
      <c r="A123" s="13"/>
    </row>
    <row r="124" spans="1:1" ht="14.85" customHeight="1" x14ac:dyDescent="0.15">
      <c r="A124" s="13"/>
    </row>
    <row r="125" spans="1:1" ht="14.85" customHeight="1" x14ac:dyDescent="0.15">
      <c r="A125" s="13"/>
    </row>
    <row r="126" spans="1:1" ht="14.85" customHeight="1" x14ac:dyDescent="0.15">
      <c r="A126" s="13"/>
    </row>
    <row r="127" spans="1:1" ht="14.85" customHeight="1" x14ac:dyDescent="0.15">
      <c r="A127" s="13"/>
    </row>
    <row r="128" spans="1:1" ht="14.85" customHeight="1" x14ac:dyDescent="0.15">
      <c r="A128" s="13"/>
    </row>
    <row r="129" spans="1:1" ht="14.85" customHeight="1" x14ac:dyDescent="0.15">
      <c r="A129" s="13"/>
    </row>
    <row r="130" spans="1:1" ht="14.85" customHeight="1" x14ac:dyDescent="0.15">
      <c r="A130" s="13"/>
    </row>
    <row r="131" spans="1:1" ht="14.85" customHeight="1" x14ac:dyDescent="0.15">
      <c r="A131" s="13"/>
    </row>
    <row r="132" spans="1:1" ht="14.85" customHeight="1" x14ac:dyDescent="0.15">
      <c r="A132" s="13"/>
    </row>
    <row r="133" spans="1:1" ht="14.85" customHeight="1" x14ac:dyDescent="0.15">
      <c r="A133" s="13"/>
    </row>
    <row r="134" spans="1:1" ht="14.85" customHeight="1" x14ac:dyDescent="0.15">
      <c r="A134" s="13"/>
    </row>
    <row r="135" spans="1:1" ht="14.85" customHeight="1" x14ac:dyDescent="0.15">
      <c r="A135" s="13"/>
    </row>
    <row r="136" spans="1:1" ht="14.85" customHeight="1" x14ac:dyDescent="0.15">
      <c r="A136" s="13"/>
    </row>
    <row r="137" spans="1:1" ht="14.85" customHeight="1" x14ac:dyDescent="0.15">
      <c r="A137" s="13"/>
    </row>
    <row r="138" spans="1:1" ht="14.85" customHeight="1" x14ac:dyDescent="0.15">
      <c r="A138" s="13"/>
    </row>
    <row r="139" spans="1:1" ht="14.85" customHeight="1" x14ac:dyDescent="0.15">
      <c r="A139" s="13"/>
    </row>
    <row r="140" spans="1:1" ht="14.85" customHeight="1" x14ac:dyDescent="0.15">
      <c r="A140" s="13"/>
    </row>
    <row r="141" spans="1:1" ht="14.85" customHeight="1" x14ac:dyDescent="0.15">
      <c r="A141" s="13"/>
    </row>
    <row r="142" spans="1:1" ht="14.85" customHeight="1" x14ac:dyDescent="0.15">
      <c r="A142" s="13"/>
    </row>
    <row r="143" spans="1:1" ht="14.85" customHeight="1" x14ac:dyDescent="0.15">
      <c r="A143" s="13"/>
    </row>
    <row r="144" spans="1:1" ht="14.85" customHeight="1" x14ac:dyDescent="0.15">
      <c r="A144" s="13"/>
    </row>
    <row r="145" spans="1:1" ht="14.85" customHeight="1" x14ac:dyDescent="0.15">
      <c r="A145" s="13"/>
    </row>
    <row r="146" spans="1:1" ht="14.85" customHeight="1" x14ac:dyDescent="0.15">
      <c r="A146" s="13"/>
    </row>
    <row r="147" spans="1:1" ht="14.85" customHeight="1" x14ac:dyDescent="0.15">
      <c r="A147" s="13"/>
    </row>
    <row r="148" spans="1:1" ht="14.85" customHeight="1" x14ac:dyDescent="0.15">
      <c r="A148" s="13"/>
    </row>
    <row r="149" spans="1:1" ht="14.85" customHeight="1" x14ac:dyDescent="0.15">
      <c r="A149" s="13"/>
    </row>
    <row r="150" spans="1:1" ht="14.85" customHeight="1" x14ac:dyDescent="0.15">
      <c r="A150" s="13"/>
    </row>
    <row r="151" spans="1:1" ht="14.85" customHeight="1" x14ac:dyDescent="0.15">
      <c r="A151" s="13"/>
    </row>
    <row r="152" spans="1:1" ht="14.85" customHeight="1" x14ac:dyDescent="0.15">
      <c r="A152" s="13"/>
    </row>
    <row r="153" spans="1:1" ht="14.85" customHeight="1" x14ac:dyDescent="0.15">
      <c r="A153" s="13"/>
    </row>
    <row r="154" spans="1:1" ht="14.85" customHeight="1" x14ac:dyDescent="0.15">
      <c r="A154" s="13"/>
    </row>
  </sheetData>
  <mergeCells count="107">
    <mergeCell ref="A7:AH7"/>
    <mergeCell ref="Y9:AA9"/>
    <mergeCell ref="AC9:AD9"/>
    <mergeCell ref="AF9:AG9"/>
    <mergeCell ref="A10:E11"/>
    <mergeCell ref="F10:K11"/>
    <mergeCell ref="P11:S12"/>
    <mergeCell ref="T11:AH12"/>
    <mergeCell ref="P13:S14"/>
    <mergeCell ref="T13:AH1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B46:G49"/>
    <mergeCell ref="H46:K46"/>
    <mergeCell ref="L46:M46"/>
    <mergeCell ref="O46:P46"/>
    <mergeCell ref="R46:AH46"/>
    <mergeCell ref="H47:K48"/>
    <mergeCell ref="N47:U48"/>
    <mergeCell ref="X47:AH48"/>
    <mergeCell ref="H49:AH49"/>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s>
  <phoneticPr fontId="7"/>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EC7BE-8EF1-4C3A-8D16-C45375158FE0}">
  <sheetPr>
    <tabColor theme="0"/>
    <pageSetUpPr fitToPage="1"/>
  </sheetPr>
  <dimension ref="A1:BW156"/>
  <sheetViews>
    <sheetView showGridLines="0" view="pageBreakPreview" zoomScaleNormal="100" zoomScaleSheetLayoutView="100" workbookViewId="0">
      <selection activeCell="D16" sqref="D16:E17"/>
    </sheetView>
  </sheetViews>
  <sheetFormatPr defaultColWidth="2.5" defaultRowHeight="20.100000000000001" customHeight="1" x14ac:dyDescent="0.15"/>
  <cols>
    <col min="1" max="1" width="2.5" style="31"/>
    <col min="2" max="2" width="2.5" style="124" customWidth="1"/>
    <col min="3" max="37" width="2.5" style="31" customWidth="1"/>
    <col min="38" max="39" width="2.875" style="31" customWidth="1"/>
    <col min="40" max="16384" width="2.5" style="31"/>
  </cols>
  <sheetData>
    <row r="1" spans="1:75" ht="14.25" customHeight="1" x14ac:dyDescent="0.15">
      <c r="B1" s="124" t="s">
        <v>251</v>
      </c>
      <c r="Q1" s="32"/>
      <c r="Z1" s="33"/>
      <c r="AA1" s="33"/>
      <c r="AB1" s="33"/>
      <c r="AC1" s="33"/>
      <c r="AD1" s="33"/>
      <c r="AE1" s="33"/>
      <c r="AF1" s="33"/>
      <c r="AG1" s="33"/>
      <c r="AH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row>
    <row r="2" spans="1:75" ht="14.25" customHeight="1" x14ac:dyDescent="0.15">
      <c r="Z2" s="33"/>
      <c r="AA2" s="33"/>
      <c r="AB2" s="33"/>
      <c r="AC2" s="33"/>
      <c r="AD2" s="33"/>
      <c r="AE2" s="33"/>
      <c r="AF2" s="33"/>
      <c r="AG2" s="33"/>
      <c r="AH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row>
    <row r="3" spans="1:75" ht="14.25" customHeight="1" x14ac:dyDescent="0.15">
      <c r="Y3" s="34"/>
      <c r="Z3" s="34"/>
      <c r="AA3" s="34"/>
      <c r="AB3" s="34"/>
      <c r="AC3" s="34"/>
      <c r="AD3" s="34"/>
      <c r="AE3" s="34"/>
      <c r="AF3" s="34"/>
      <c r="AG3" s="34"/>
      <c r="AH3" s="34"/>
      <c r="AI3" s="34"/>
      <c r="AJ3" s="34"/>
      <c r="AK3" s="34"/>
      <c r="AL3" s="34"/>
      <c r="AM3" s="34"/>
      <c r="AP3" s="33"/>
      <c r="AQ3" s="33"/>
      <c r="AR3" s="33"/>
      <c r="AS3" s="33"/>
      <c r="AT3" s="33"/>
      <c r="AU3" s="33"/>
      <c r="AV3" s="33"/>
      <c r="AW3" s="33"/>
      <c r="AX3" s="33"/>
      <c r="AY3" s="33"/>
      <c r="AZ3" s="33"/>
      <c r="BA3" s="33"/>
      <c r="BB3" s="33"/>
      <c r="BC3" s="33"/>
      <c r="BD3" s="33"/>
      <c r="BE3" s="33"/>
      <c r="BF3" s="33"/>
      <c r="BG3" s="33"/>
      <c r="BH3" s="33"/>
      <c r="BI3" s="33"/>
      <c r="BJ3" s="33"/>
      <c r="BK3" s="34"/>
      <c r="BL3" s="34"/>
      <c r="BM3" s="34"/>
      <c r="BO3" s="34"/>
      <c r="BP3" s="34"/>
      <c r="BQ3" s="34"/>
      <c r="BR3" s="34"/>
      <c r="BS3" s="34"/>
      <c r="BT3" s="34"/>
      <c r="BU3" s="34"/>
      <c r="BV3" s="34"/>
      <c r="BW3" s="34"/>
    </row>
    <row r="4" spans="1:75" ht="14.25" customHeight="1" x14ac:dyDescent="0.15">
      <c r="A4" s="636" t="s">
        <v>182</v>
      </c>
      <c r="B4" s="636"/>
      <c r="C4" s="636"/>
      <c r="D4" s="636"/>
      <c r="E4" s="636"/>
      <c r="F4" s="636"/>
      <c r="G4" s="636"/>
      <c r="H4" s="636"/>
      <c r="I4" s="636"/>
      <c r="J4" s="636"/>
      <c r="K4" s="636"/>
      <c r="L4" s="636"/>
      <c r="M4" s="636"/>
      <c r="N4" s="636"/>
      <c r="O4" s="636"/>
      <c r="P4" s="636"/>
      <c r="Q4" s="636"/>
      <c r="R4" s="636"/>
      <c r="S4" s="636"/>
      <c r="T4" s="636"/>
      <c r="U4" s="636"/>
      <c r="V4" s="636"/>
      <c r="W4" s="636"/>
      <c r="X4" s="636"/>
      <c r="Y4" s="636"/>
      <c r="Z4" s="636"/>
      <c r="AA4" s="636"/>
      <c r="AB4" s="636"/>
      <c r="AC4" s="636"/>
      <c r="AD4" s="636"/>
      <c r="AE4" s="636"/>
      <c r="AF4" s="636"/>
      <c r="AG4" s="636"/>
      <c r="AH4" s="636"/>
      <c r="AI4" s="636"/>
      <c r="AJ4" s="636"/>
      <c r="AK4" s="636"/>
      <c r="AL4" s="34"/>
      <c r="AM4" s="34"/>
      <c r="AP4" s="33"/>
      <c r="AQ4" s="33"/>
      <c r="AR4" s="33"/>
      <c r="AS4" s="33"/>
      <c r="AT4" s="33"/>
      <c r="AU4" s="33"/>
      <c r="AV4" s="33"/>
      <c r="AW4" s="33"/>
      <c r="AX4" s="33"/>
      <c r="AY4" s="33"/>
      <c r="AZ4" s="33"/>
      <c r="BA4" s="33"/>
      <c r="BB4" s="33"/>
      <c r="BC4" s="33"/>
      <c r="BD4" s="33"/>
      <c r="BE4" s="33"/>
      <c r="BF4" s="33"/>
      <c r="BG4" s="33"/>
      <c r="BH4" s="33"/>
      <c r="BI4" s="33"/>
      <c r="BJ4" s="33"/>
      <c r="BK4" s="34"/>
      <c r="BL4" s="34"/>
      <c r="BM4" s="34"/>
      <c r="BO4" s="34"/>
      <c r="BP4" s="34"/>
      <c r="BQ4" s="34"/>
      <c r="BR4" s="34"/>
      <c r="BS4" s="34"/>
      <c r="BT4" s="34"/>
      <c r="BU4" s="34"/>
      <c r="BV4" s="34"/>
      <c r="BW4" s="34"/>
    </row>
    <row r="5" spans="1:75" ht="14.25" customHeight="1" x14ac:dyDescent="0.15">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row>
    <row r="6" spans="1:75" ht="14.25" customHeight="1" x14ac:dyDescent="0.15">
      <c r="H6" s="33"/>
      <c r="I6" s="33"/>
      <c r="J6" s="33"/>
      <c r="K6" s="33"/>
      <c r="L6" s="33"/>
      <c r="M6" s="33"/>
      <c r="N6" s="33"/>
      <c r="O6" s="33"/>
      <c r="P6" s="33"/>
      <c r="Q6" s="33"/>
      <c r="R6" s="33"/>
      <c r="S6" s="33"/>
      <c r="T6" s="33"/>
      <c r="U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row>
    <row r="7" spans="1:75" ht="14.25" customHeight="1" x14ac:dyDescent="0.15">
      <c r="D7" s="33"/>
      <c r="E7" s="33"/>
      <c r="G7" s="33"/>
      <c r="H7" s="33"/>
      <c r="I7" s="33"/>
      <c r="J7" s="33"/>
      <c r="K7" s="33"/>
      <c r="L7" s="33"/>
      <c r="M7" s="33"/>
      <c r="N7" s="33"/>
      <c r="AB7" s="512"/>
      <c r="AC7" s="512"/>
      <c r="AD7" s="512"/>
      <c r="AE7" s="9" t="s">
        <v>1</v>
      </c>
      <c r="AF7" s="512"/>
      <c r="AG7" s="512"/>
      <c r="AH7" s="9" t="s">
        <v>2</v>
      </c>
      <c r="AI7" s="512"/>
      <c r="AJ7" s="512"/>
      <c r="AK7" s="9" t="s">
        <v>3</v>
      </c>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row>
    <row r="8" spans="1:75" ht="14.25" customHeight="1" x14ac:dyDescent="0.15">
      <c r="D8" s="33"/>
      <c r="E8" s="33"/>
      <c r="F8" s="33"/>
      <c r="G8" s="33"/>
      <c r="H8" s="33"/>
      <c r="I8" s="33"/>
      <c r="J8" s="33"/>
      <c r="K8" s="33"/>
      <c r="L8" s="33"/>
      <c r="M8" s="33"/>
      <c r="N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row>
    <row r="9" spans="1:75" ht="18" customHeight="1" x14ac:dyDescent="0.15">
      <c r="B9" s="513"/>
      <c r="C9" s="513"/>
      <c r="D9" s="513"/>
      <c r="E9" s="513"/>
      <c r="F9" s="513"/>
      <c r="G9" s="512" t="s">
        <v>123</v>
      </c>
      <c r="H9" s="512"/>
      <c r="I9" s="512"/>
      <c r="J9" s="512"/>
      <c r="K9" s="512"/>
      <c r="L9" s="512"/>
      <c r="M9" s="512"/>
      <c r="N9" s="33"/>
      <c r="T9" s="637" t="s">
        <v>38</v>
      </c>
      <c r="U9" s="637"/>
      <c r="V9" s="637"/>
      <c r="W9" s="637"/>
      <c r="X9" s="638"/>
      <c r="Y9" s="638"/>
      <c r="Z9" s="638"/>
      <c r="AA9" s="638"/>
      <c r="AB9" s="638"/>
      <c r="AC9" s="638"/>
      <c r="AD9" s="638"/>
      <c r="AE9" s="638"/>
      <c r="AF9" s="638"/>
      <c r="AG9" s="638"/>
      <c r="AH9" s="638"/>
      <c r="AI9" s="638"/>
      <c r="AJ9" s="638"/>
      <c r="AK9" s="638"/>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row>
    <row r="10" spans="1:75" ht="18" customHeight="1" x14ac:dyDescent="0.15">
      <c r="B10" s="513"/>
      <c r="C10" s="513"/>
      <c r="D10" s="513"/>
      <c r="E10" s="513"/>
      <c r="F10" s="513"/>
      <c r="G10" s="512"/>
      <c r="H10" s="512"/>
      <c r="I10" s="512"/>
      <c r="J10" s="512"/>
      <c r="K10" s="512"/>
      <c r="L10" s="512"/>
      <c r="M10" s="512"/>
      <c r="N10" s="33"/>
      <c r="T10" s="637"/>
      <c r="U10" s="637"/>
      <c r="V10" s="637"/>
      <c r="W10" s="637"/>
      <c r="X10" s="638"/>
      <c r="Y10" s="638"/>
      <c r="Z10" s="638"/>
      <c r="AA10" s="638"/>
      <c r="AB10" s="638"/>
      <c r="AC10" s="638"/>
      <c r="AD10" s="638"/>
      <c r="AE10" s="638"/>
      <c r="AF10" s="638"/>
      <c r="AG10" s="638"/>
      <c r="AH10" s="638"/>
      <c r="AI10" s="638"/>
      <c r="AJ10" s="638"/>
      <c r="AK10" s="638"/>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row>
    <row r="11" spans="1:75" ht="18" customHeight="1" x14ac:dyDescent="0.15">
      <c r="D11" s="33"/>
      <c r="E11" s="33"/>
      <c r="F11" s="33"/>
      <c r="G11" s="33"/>
      <c r="H11" s="33"/>
      <c r="I11" s="33"/>
      <c r="J11" s="33"/>
      <c r="K11" s="33"/>
      <c r="L11" s="33"/>
      <c r="M11" s="33"/>
      <c r="N11" s="33"/>
      <c r="P11" s="35" t="s">
        <v>126</v>
      </c>
      <c r="T11" s="637" t="s">
        <v>39</v>
      </c>
      <c r="U11" s="637"/>
      <c r="V11" s="637"/>
      <c r="W11" s="637"/>
      <c r="X11" s="638"/>
      <c r="Y11" s="638"/>
      <c r="Z11" s="638"/>
      <c r="AA11" s="638"/>
      <c r="AB11" s="638"/>
      <c r="AC11" s="638"/>
      <c r="AD11" s="638"/>
      <c r="AE11" s="638"/>
      <c r="AF11" s="638"/>
      <c r="AG11" s="638"/>
      <c r="AH11" s="638"/>
      <c r="AI11" s="638"/>
      <c r="AJ11" s="638"/>
      <c r="AK11" s="638"/>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row>
    <row r="12" spans="1:75" ht="18" customHeight="1" x14ac:dyDescent="0.15">
      <c r="D12" s="33"/>
      <c r="E12" s="33"/>
      <c r="F12" s="33"/>
      <c r="G12" s="33"/>
      <c r="H12" s="33"/>
      <c r="I12" s="33"/>
      <c r="J12" s="33"/>
      <c r="K12" s="33"/>
      <c r="L12" s="33"/>
      <c r="M12" s="33"/>
      <c r="N12" s="33"/>
      <c r="P12" s="35"/>
      <c r="T12" s="637"/>
      <c r="U12" s="637"/>
      <c r="V12" s="637"/>
      <c r="W12" s="637"/>
      <c r="X12" s="638"/>
      <c r="Y12" s="638"/>
      <c r="Z12" s="638"/>
      <c r="AA12" s="638"/>
      <c r="AB12" s="638"/>
      <c r="AC12" s="638"/>
      <c r="AD12" s="638"/>
      <c r="AE12" s="638"/>
      <c r="AF12" s="638"/>
      <c r="AG12" s="638"/>
      <c r="AH12" s="638"/>
      <c r="AI12" s="638"/>
      <c r="AJ12" s="638"/>
      <c r="AK12" s="638"/>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row>
    <row r="13" spans="1:75" ht="18" customHeight="1" x14ac:dyDescent="0.15">
      <c r="D13" s="33"/>
      <c r="E13" s="33"/>
      <c r="F13" s="33"/>
      <c r="G13" s="33"/>
      <c r="H13" s="33"/>
      <c r="I13" s="33"/>
      <c r="J13" s="33"/>
      <c r="K13" s="33"/>
      <c r="L13" s="33"/>
      <c r="M13" s="33"/>
      <c r="N13" s="33"/>
      <c r="T13" s="637" t="s">
        <v>6</v>
      </c>
      <c r="U13" s="637"/>
      <c r="V13" s="637"/>
      <c r="W13" s="637"/>
      <c r="X13" s="637"/>
      <c r="Y13" s="637"/>
      <c r="Z13" s="637"/>
      <c r="AA13" s="638"/>
      <c r="AB13" s="638"/>
      <c r="AC13" s="638"/>
      <c r="AD13" s="638"/>
      <c r="AE13" s="638"/>
      <c r="AF13" s="638"/>
      <c r="AG13" s="638"/>
      <c r="AH13" s="638"/>
      <c r="AI13" s="638"/>
      <c r="AJ13" s="638"/>
      <c r="AK13" s="638"/>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row>
    <row r="14" spans="1:75" ht="18" customHeight="1" x14ac:dyDescent="0.15">
      <c r="D14" s="33"/>
      <c r="E14" s="33"/>
      <c r="F14" s="33"/>
      <c r="G14" s="33"/>
      <c r="H14" s="33"/>
      <c r="I14" s="33"/>
      <c r="J14" s="33"/>
      <c r="K14" s="33"/>
      <c r="L14" s="33"/>
      <c r="M14" s="33"/>
      <c r="N14" s="33"/>
      <c r="T14" s="637"/>
      <c r="U14" s="637"/>
      <c r="V14" s="637"/>
      <c r="W14" s="637"/>
      <c r="X14" s="637"/>
      <c r="Y14" s="637"/>
      <c r="Z14" s="637"/>
      <c r="AA14" s="638"/>
      <c r="AB14" s="638"/>
      <c r="AC14" s="638"/>
      <c r="AD14" s="638"/>
      <c r="AE14" s="638"/>
      <c r="AF14" s="638"/>
      <c r="AG14" s="638"/>
      <c r="AH14" s="638"/>
      <c r="AI14" s="638"/>
      <c r="AJ14" s="638"/>
      <c r="AK14" s="638"/>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row>
    <row r="15" spans="1:75" ht="14.25" customHeight="1" x14ac:dyDescent="0.15">
      <c r="D15" s="33"/>
      <c r="E15" s="33"/>
      <c r="F15" s="33"/>
      <c r="G15" s="33"/>
      <c r="H15" s="33"/>
      <c r="I15" s="33"/>
      <c r="J15" s="33"/>
      <c r="K15" s="33"/>
      <c r="L15" s="33"/>
      <c r="M15" s="33"/>
      <c r="N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row>
    <row r="16" spans="1:75" ht="14.25" customHeight="1" x14ac:dyDescent="0.15">
      <c r="F16" s="31" t="s">
        <v>183</v>
      </c>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row>
    <row r="17" spans="2:75" ht="14.25" customHeight="1" x14ac:dyDescent="0.15">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row>
    <row r="18" spans="2:75" ht="14.25" customHeight="1" x14ac:dyDescent="0.15">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row>
    <row r="19" spans="2:75" s="33" customFormat="1" ht="17.45" customHeight="1" x14ac:dyDescent="0.15">
      <c r="B19" s="61"/>
      <c r="J19" s="34"/>
      <c r="K19" s="34"/>
      <c r="L19" s="34"/>
      <c r="M19" s="34"/>
      <c r="N19" s="34"/>
      <c r="O19" s="34"/>
      <c r="P19" s="34"/>
      <c r="Q19" s="34"/>
      <c r="R19" s="34"/>
      <c r="S19" s="34"/>
      <c r="T19" s="34"/>
      <c r="U19" s="488" t="s">
        <v>42</v>
      </c>
      <c r="V19" s="489"/>
      <c r="W19" s="489"/>
      <c r="X19" s="489"/>
      <c r="Y19" s="489"/>
      <c r="Z19" s="489"/>
      <c r="AA19" s="490"/>
      <c r="AB19" s="42"/>
      <c r="AC19" s="43"/>
      <c r="AD19" s="37"/>
      <c r="AE19" s="44"/>
      <c r="AF19" s="43"/>
      <c r="AG19" s="43"/>
      <c r="AH19" s="43"/>
      <c r="AI19" s="43"/>
      <c r="AJ19" s="43"/>
      <c r="AK19" s="38"/>
      <c r="AL19" s="34"/>
      <c r="AM19" s="34"/>
      <c r="AP19" s="142"/>
      <c r="AQ19" s="142"/>
      <c r="AR19" s="142"/>
      <c r="AS19" s="142"/>
      <c r="AT19" s="142"/>
      <c r="AU19" s="142"/>
      <c r="AV19" s="142"/>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row>
    <row r="20" spans="2:75" s="33" customFormat="1" ht="17.45" customHeight="1" x14ac:dyDescent="0.15">
      <c r="B20" s="61"/>
      <c r="J20" s="34"/>
      <c r="K20" s="34"/>
      <c r="L20" s="34"/>
      <c r="M20" s="34"/>
      <c r="N20" s="34"/>
      <c r="O20" s="34"/>
      <c r="P20" s="34"/>
      <c r="Q20" s="34"/>
      <c r="R20" s="34"/>
      <c r="S20" s="34"/>
      <c r="T20" s="34"/>
      <c r="U20" s="488" t="s">
        <v>119</v>
      </c>
      <c r="V20" s="489"/>
      <c r="W20" s="489"/>
      <c r="X20" s="490"/>
      <c r="Y20" s="36"/>
      <c r="Z20" s="37"/>
      <c r="AA20" s="37"/>
      <c r="AB20" s="37"/>
      <c r="AC20" s="37"/>
      <c r="AD20" s="37"/>
      <c r="AE20" s="37"/>
      <c r="AF20" s="37"/>
      <c r="AG20" s="37"/>
      <c r="AH20" s="37"/>
      <c r="AI20" s="129"/>
      <c r="AJ20" s="129"/>
      <c r="AK20" s="130"/>
      <c r="AL20" s="34"/>
      <c r="AM20" s="34"/>
      <c r="AP20" s="142"/>
      <c r="AQ20" s="142"/>
      <c r="AR20" s="142"/>
      <c r="AS20" s="142"/>
      <c r="AT20" s="142"/>
      <c r="AU20" s="142"/>
      <c r="AV20" s="142"/>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row>
    <row r="21" spans="2:75" s="33" customFormat="1" ht="14.25" customHeight="1" x14ac:dyDescent="0.15">
      <c r="B21" s="590" t="s">
        <v>252</v>
      </c>
      <c r="C21" s="591"/>
      <c r="D21" s="591"/>
      <c r="E21" s="591"/>
      <c r="F21" s="591"/>
      <c r="G21" s="591"/>
      <c r="H21" s="591"/>
      <c r="I21" s="591"/>
      <c r="J21" s="591"/>
      <c r="K21" s="591"/>
      <c r="L21" s="591"/>
      <c r="M21" s="591"/>
      <c r="N21" s="591"/>
      <c r="O21" s="591"/>
      <c r="P21" s="591"/>
      <c r="Q21" s="591"/>
      <c r="R21" s="591"/>
      <c r="S21" s="591"/>
      <c r="T21" s="592"/>
      <c r="U21" s="621" t="s">
        <v>39</v>
      </c>
      <c r="V21" s="622"/>
      <c r="W21" s="625"/>
      <c r="X21" s="625"/>
      <c r="Y21" s="625"/>
      <c r="Z21" s="625"/>
      <c r="AA21" s="625"/>
      <c r="AB21" s="625"/>
      <c r="AC21" s="625"/>
      <c r="AD21" s="625"/>
      <c r="AE21" s="625"/>
      <c r="AF21" s="625"/>
      <c r="AG21" s="625"/>
      <c r="AH21" s="625"/>
      <c r="AI21" s="625"/>
      <c r="AJ21" s="625"/>
      <c r="AK21" s="626"/>
      <c r="AL21" s="34"/>
      <c r="AM21" s="34"/>
      <c r="AP21" s="142"/>
      <c r="AQ21" s="142"/>
      <c r="AR21" s="142"/>
      <c r="AS21" s="142"/>
      <c r="AT21" s="142"/>
      <c r="AU21" s="142"/>
      <c r="AV21" s="142"/>
      <c r="AW21" s="34"/>
      <c r="AX21" s="34"/>
      <c r="AY21" s="34"/>
      <c r="AZ21" s="34"/>
      <c r="BA21" s="39"/>
      <c r="BB21" s="39"/>
      <c r="BC21" s="34"/>
      <c r="BD21" s="34"/>
      <c r="BE21" s="34"/>
      <c r="BF21" s="34"/>
      <c r="BG21" s="142"/>
      <c r="BH21" s="39"/>
      <c r="BI21" s="34"/>
      <c r="BK21" s="34"/>
      <c r="BM21" s="34"/>
      <c r="BN21" s="34"/>
      <c r="BO21" s="34"/>
      <c r="BP21" s="34"/>
      <c r="BR21" s="34"/>
      <c r="BS21" s="34"/>
      <c r="BT21" s="34"/>
      <c r="BU21" s="34"/>
      <c r="BV21" s="34"/>
      <c r="BW21" s="34"/>
    </row>
    <row r="22" spans="2:75" s="33" customFormat="1" ht="14.25" customHeight="1" x14ac:dyDescent="0.15">
      <c r="B22" s="593"/>
      <c r="C22" s="594"/>
      <c r="D22" s="594"/>
      <c r="E22" s="594"/>
      <c r="F22" s="594"/>
      <c r="G22" s="594"/>
      <c r="H22" s="594"/>
      <c r="I22" s="594"/>
      <c r="J22" s="594"/>
      <c r="K22" s="594"/>
      <c r="L22" s="594"/>
      <c r="M22" s="594"/>
      <c r="N22" s="594"/>
      <c r="O22" s="594"/>
      <c r="P22" s="594"/>
      <c r="Q22" s="594"/>
      <c r="R22" s="594"/>
      <c r="S22" s="594"/>
      <c r="T22" s="595"/>
      <c r="U22" s="623"/>
      <c r="V22" s="624"/>
      <c r="W22" s="627"/>
      <c r="X22" s="627"/>
      <c r="Y22" s="627"/>
      <c r="Z22" s="627"/>
      <c r="AA22" s="627"/>
      <c r="AB22" s="627"/>
      <c r="AC22" s="627"/>
      <c r="AD22" s="627"/>
      <c r="AE22" s="627"/>
      <c r="AF22" s="627"/>
      <c r="AG22" s="627"/>
      <c r="AH22" s="627"/>
      <c r="AI22" s="627"/>
      <c r="AJ22" s="627"/>
      <c r="AK22" s="628"/>
      <c r="AL22" s="34"/>
      <c r="AM22" s="34"/>
      <c r="AP22" s="142"/>
      <c r="AQ22" s="142"/>
      <c r="AR22" s="142"/>
      <c r="AS22" s="142"/>
      <c r="AT22" s="142"/>
      <c r="AU22" s="142"/>
      <c r="AV22" s="142"/>
      <c r="AW22" s="34"/>
      <c r="AX22" s="34"/>
      <c r="AY22" s="34"/>
      <c r="AZ22" s="34"/>
      <c r="BA22" s="39"/>
      <c r="BB22" s="39"/>
      <c r="BC22" s="34"/>
      <c r="BD22" s="34"/>
      <c r="BE22" s="34"/>
      <c r="BF22" s="34"/>
      <c r="BG22" s="39"/>
      <c r="BH22" s="39"/>
      <c r="BI22" s="34"/>
      <c r="BK22" s="34"/>
      <c r="BM22" s="34"/>
      <c r="BN22" s="34"/>
      <c r="BO22" s="34"/>
      <c r="BP22" s="34"/>
      <c r="BQ22" s="34"/>
      <c r="BR22" s="34"/>
      <c r="BS22" s="34"/>
      <c r="BT22" s="34"/>
      <c r="BU22" s="34"/>
      <c r="BV22" s="34"/>
      <c r="BW22" s="34"/>
    </row>
    <row r="23" spans="2:75" s="33" customFormat="1" ht="14.25" customHeight="1" x14ac:dyDescent="0.15">
      <c r="B23" s="593"/>
      <c r="C23" s="594"/>
      <c r="D23" s="594"/>
      <c r="E23" s="594"/>
      <c r="F23" s="594"/>
      <c r="G23" s="594"/>
      <c r="H23" s="594"/>
      <c r="I23" s="594"/>
      <c r="J23" s="594"/>
      <c r="K23" s="594"/>
      <c r="L23" s="594"/>
      <c r="M23" s="594"/>
      <c r="N23" s="594"/>
      <c r="O23" s="594"/>
      <c r="P23" s="594"/>
      <c r="Q23" s="594"/>
      <c r="R23" s="594"/>
      <c r="S23" s="594"/>
      <c r="T23" s="595"/>
      <c r="U23" s="629" t="s">
        <v>38</v>
      </c>
      <c r="V23" s="630"/>
      <c r="W23" s="630"/>
      <c r="X23" s="630"/>
      <c r="Y23" s="630"/>
      <c r="Z23" s="630"/>
      <c r="AA23" s="630"/>
      <c r="AB23" s="630"/>
      <c r="AC23" s="630"/>
      <c r="AD23" s="630"/>
      <c r="AE23" s="630"/>
      <c r="AF23" s="630"/>
      <c r="AG23" s="630"/>
      <c r="AH23" s="630"/>
      <c r="AI23" s="630"/>
      <c r="AJ23" s="630"/>
      <c r="AK23" s="631"/>
      <c r="AL23" s="34"/>
      <c r="AM23" s="34"/>
      <c r="AP23" s="142"/>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row>
    <row r="24" spans="2:75" s="33" customFormat="1" ht="14.25" customHeight="1" x14ac:dyDescent="0.15">
      <c r="B24" s="593"/>
      <c r="C24" s="594"/>
      <c r="D24" s="594"/>
      <c r="E24" s="594"/>
      <c r="F24" s="594"/>
      <c r="G24" s="594"/>
      <c r="H24" s="594"/>
      <c r="I24" s="594"/>
      <c r="J24" s="594"/>
      <c r="K24" s="594"/>
      <c r="L24" s="594"/>
      <c r="M24" s="594"/>
      <c r="N24" s="594"/>
      <c r="O24" s="594"/>
      <c r="P24" s="594"/>
      <c r="Q24" s="594"/>
      <c r="R24" s="594"/>
      <c r="S24" s="594"/>
      <c r="T24" s="595"/>
      <c r="U24" s="632"/>
      <c r="V24" s="633"/>
      <c r="W24" s="633"/>
      <c r="X24" s="633"/>
      <c r="Y24" s="633"/>
      <c r="Z24" s="633"/>
      <c r="AA24" s="633"/>
      <c r="AB24" s="633"/>
      <c r="AC24" s="633"/>
      <c r="AD24" s="633"/>
      <c r="AE24" s="633"/>
      <c r="AF24" s="633"/>
      <c r="AG24" s="633"/>
      <c r="AH24" s="633"/>
      <c r="AI24" s="633"/>
      <c r="AJ24" s="633"/>
      <c r="AK24" s="634"/>
      <c r="AL24" s="34"/>
      <c r="AM24" s="34"/>
      <c r="AP24" s="142"/>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row>
    <row r="25" spans="2:75" s="33" customFormat="1" ht="14.25" customHeight="1" x14ac:dyDescent="0.15">
      <c r="B25" s="596"/>
      <c r="C25" s="597"/>
      <c r="D25" s="597"/>
      <c r="E25" s="597"/>
      <c r="F25" s="597"/>
      <c r="G25" s="597"/>
      <c r="H25" s="597"/>
      <c r="I25" s="597"/>
      <c r="J25" s="597"/>
      <c r="K25" s="597"/>
      <c r="L25" s="597"/>
      <c r="M25" s="597"/>
      <c r="N25" s="597"/>
      <c r="O25" s="597"/>
      <c r="P25" s="597"/>
      <c r="Q25" s="597"/>
      <c r="R25" s="597"/>
      <c r="S25" s="597"/>
      <c r="T25" s="598"/>
      <c r="U25" s="635"/>
      <c r="V25" s="627"/>
      <c r="W25" s="627"/>
      <c r="X25" s="627"/>
      <c r="Y25" s="627"/>
      <c r="Z25" s="627"/>
      <c r="AA25" s="627"/>
      <c r="AB25" s="627"/>
      <c r="AC25" s="627"/>
      <c r="AD25" s="627"/>
      <c r="AE25" s="627"/>
      <c r="AF25" s="627"/>
      <c r="AG25" s="627"/>
      <c r="AH25" s="627"/>
      <c r="AI25" s="627"/>
      <c r="AJ25" s="627"/>
      <c r="AK25" s="628"/>
      <c r="AP25" s="142"/>
      <c r="AQ25" s="142"/>
    </row>
    <row r="26" spans="2:75" s="33" customFormat="1" ht="14.25" customHeight="1" x14ac:dyDescent="0.15">
      <c r="B26" s="590" t="s">
        <v>48</v>
      </c>
      <c r="C26" s="591"/>
      <c r="D26" s="591"/>
      <c r="E26" s="591"/>
      <c r="F26" s="591"/>
      <c r="G26" s="591"/>
      <c r="H26" s="591"/>
      <c r="I26" s="591"/>
      <c r="J26" s="591"/>
      <c r="K26" s="591"/>
      <c r="L26" s="591"/>
      <c r="M26" s="591"/>
      <c r="N26" s="591"/>
      <c r="O26" s="591"/>
      <c r="P26" s="591"/>
      <c r="Q26" s="591"/>
      <c r="R26" s="591"/>
      <c r="S26" s="591"/>
      <c r="T26" s="592"/>
      <c r="U26" s="602"/>
      <c r="V26" s="603"/>
      <c r="W26" s="603"/>
      <c r="X26" s="603"/>
      <c r="Y26" s="603"/>
      <c r="Z26" s="603"/>
      <c r="AA26" s="603"/>
      <c r="AB26" s="603"/>
      <c r="AC26" s="603"/>
      <c r="AD26" s="603"/>
      <c r="AE26" s="603"/>
      <c r="AF26" s="603"/>
      <c r="AG26" s="603"/>
      <c r="AH26" s="603"/>
      <c r="AI26" s="603"/>
      <c r="AJ26" s="603"/>
      <c r="AK26" s="604"/>
      <c r="AP26" s="142"/>
      <c r="AQ26" s="142"/>
    </row>
    <row r="27" spans="2:75" s="33" customFormat="1" ht="14.25" customHeight="1" x14ac:dyDescent="0.15">
      <c r="B27" s="593"/>
      <c r="C27" s="594"/>
      <c r="D27" s="594"/>
      <c r="E27" s="594"/>
      <c r="F27" s="594"/>
      <c r="G27" s="594"/>
      <c r="H27" s="594"/>
      <c r="I27" s="594"/>
      <c r="J27" s="594"/>
      <c r="K27" s="594"/>
      <c r="L27" s="594"/>
      <c r="M27" s="594"/>
      <c r="N27" s="594"/>
      <c r="O27" s="594"/>
      <c r="P27" s="594"/>
      <c r="Q27" s="594"/>
      <c r="R27" s="594"/>
      <c r="S27" s="594"/>
      <c r="T27" s="595"/>
      <c r="U27" s="605"/>
      <c r="V27" s="606"/>
      <c r="W27" s="606"/>
      <c r="X27" s="606"/>
      <c r="Y27" s="606"/>
      <c r="Z27" s="606"/>
      <c r="AA27" s="606"/>
      <c r="AB27" s="606"/>
      <c r="AC27" s="606"/>
      <c r="AD27" s="606"/>
      <c r="AE27" s="606"/>
      <c r="AF27" s="606"/>
      <c r="AG27" s="606"/>
      <c r="AH27" s="606"/>
      <c r="AI27" s="606"/>
      <c r="AJ27" s="606"/>
      <c r="AK27" s="607"/>
      <c r="AP27" s="142"/>
      <c r="AQ27" s="142"/>
    </row>
    <row r="28" spans="2:75" s="33" customFormat="1" ht="14.25" customHeight="1" x14ac:dyDescent="0.15">
      <c r="B28" s="596"/>
      <c r="C28" s="597"/>
      <c r="D28" s="597"/>
      <c r="E28" s="597"/>
      <c r="F28" s="597"/>
      <c r="G28" s="597"/>
      <c r="H28" s="597"/>
      <c r="I28" s="597"/>
      <c r="J28" s="597"/>
      <c r="K28" s="597"/>
      <c r="L28" s="597"/>
      <c r="M28" s="597"/>
      <c r="N28" s="597"/>
      <c r="O28" s="597"/>
      <c r="P28" s="597"/>
      <c r="Q28" s="597"/>
      <c r="R28" s="597"/>
      <c r="S28" s="597"/>
      <c r="T28" s="598"/>
      <c r="U28" s="608"/>
      <c r="V28" s="609"/>
      <c r="W28" s="609"/>
      <c r="X28" s="609"/>
      <c r="Y28" s="609"/>
      <c r="Z28" s="609"/>
      <c r="AA28" s="609"/>
      <c r="AB28" s="609"/>
      <c r="AC28" s="609"/>
      <c r="AD28" s="609"/>
      <c r="AE28" s="609"/>
      <c r="AF28" s="609"/>
      <c r="AG28" s="609"/>
      <c r="AH28" s="609"/>
      <c r="AI28" s="609"/>
      <c r="AJ28" s="609"/>
      <c r="AK28" s="610"/>
      <c r="AP28" s="142"/>
      <c r="AQ28" s="142"/>
    </row>
    <row r="29" spans="2:75" s="33" customFormat="1" ht="14.25" customHeight="1" x14ac:dyDescent="0.15">
      <c r="B29" s="611" t="s">
        <v>184</v>
      </c>
      <c r="C29" s="612"/>
      <c r="D29" s="612"/>
      <c r="E29" s="612"/>
      <c r="F29" s="612"/>
      <c r="G29" s="612"/>
      <c r="H29" s="591"/>
      <c r="I29" s="591"/>
      <c r="J29" s="591"/>
      <c r="K29" s="591"/>
      <c r="L29" s="591"/>
      <c r="M29" s="591"/>
      <c r="N29" s="591"/>
      <c r="O29" s="591"/>
      <c r="P29" s="591"/>
      <c r="Q29" s="591"/>
      <c r="R29" s="591"/>
      <c r="S29" s="591"/>
      <c r="T29" s="592"/>
      <c r="U29" s="599"/>
      <c r="V29" s="584"/>
      <c r="W29" s="584"/>
      <c r="X29" s="584"/>
      <c r="Y29" s="584" t="s">
        <v>185</v>
      </c>
      <c r="Z29" s="584"/>
      <c r="AA29" s="584"/>
      <c r="AB29" s="584" t="s">
        <v>186</v>
      </c>
      <c r="AC29" s="584"/>
      <c r="AD29" s="584" t="s">
        <v>187</v>
      </c>
      <c r="AE29" s="584"/>
      <c r="AF29" s="584"/>
      <c r="AG29" s="615"/>
      <c r="AH29" s="615"/>
      <c r="AI29" s="615"/>
      <c r="AJ29" s="615"/>
      <c r="AK29" s="616"/>
      <c r="AP29" s="142"/>
      <c r="AQ29" s="142"/>
    </row>
    <row r="30" spans="2:75" s="33" customFormat="1" ht="14.25" customHeight="1" x14ac:dyDescent="0.15">
      <c r="B30" s="613"/>
      <c r="C30" s="614"/>
      <c r="D30" s="614"/>
      <c r="E30" s="614"/>
      <c r="F30" s="614"/>
      <c r="G30" s="614"/>
      <c r="H30" s="594"/>
      <c r="I30" s="594"/>
      <c r="J30" s="594"/>
      <c r="K30" s="594"/>
      <c r="L30" s="594"/>
      <c r="M30" s="594"/>
      <c r="N30" s="594"/>
      <c r="O30" s="594"/>
      <c r="P30" s="594"/>
      <c r="Q30" s="594"/>
      <c r="R30" s="594"/>
      <c r="S30" s="594"/>
      <c r="T30" s="595"/>
      <c r="U30" s="600"/>
      <c r="V30" s="585"/>
      <c r="W30" s="585"/>
      <c r="X30" s="585"/>
      <c r="Y30" s="585"/>
      <c r="Z30" s="585"/>
      <c r="AA30" s="585"/>
      <c r="AB30" s="585"/>
      <c r="AC30" s="585"/>
      <c r="AD30" s="585"/>
      <c r="AE30" s="585"/>
      <c r="AF30" s="585"/>
      <c r="AG30" s="617"/>
      <c r="AH30" s="617"/>
      <c r="AI30" s="617"/>
      <c r="AJ30" s="617"/>
      <c r="AK30" s="618"/>
      <c r="AP30" s="142"/>
      <c r="AQ30" s="142"/>
    </row>
    <row r="31" spans="2:75" s="33" customFormat="1" ht="14.25" customHeight="1" x14ac:dyDescent="0.15">
      <c r="B31" s="596"/>
      <c r="C31" s="597"/>
      <c r="D31" s="597"/>
      <c r="E31" s="597"/>
      <c r="F31" s="597"/>
      <c r="G31" s="597"/>
      <c r="H31" s="597"/>
      <c r="I31" s="597"/>
      <c r="J31" s="597"/>
      <c r="K31" s="597"/>
      <c r="L31" s="597"/>
      <c r="M31" s="597"/>
      <c r="N31" s="597"/>
      <c r="O31" s="597"/>
      <c r="P31" s="597"/>
      <c r="Q31" s="597"/>
      <c r="R31" s="597"/>
      <c r="S31" s="597"/>
      <c r="T31" s="598"/>
      <c r="U31" s="601"/>
      <c r="V31" s="586"/>
      <c r="W31" s="586"/>
      <c r="X31" s="586"/>
      <c r="Y31" s="586"/>
      <c r="Z31" s="586"/>
      <c r="AA31" s="586"/>
      <c r="AB31" s="586"/>
      <c r="AC31" s="586"/>
      <c r="AD31" s="586"/>
      <c r="AE31" s="586"/>
      <c r="AF31" s="586"/>
      <c r="AG31" s="619"/>
      <c r="AH31" s="619"/>
      <c r="AI31" s="619"/>
      <c r="AJ31" s="619"/>
      <c r="AK31" s="620"/>
      <c r="AP31" s="142"/>
      <c r="AQ31" s="142"/>
    </row>
    <row r="32" spans="2:75" s="33" customFormat="1" ht="14.25" customHeight="1" x14ac:dyDescent="0.15">
      <c r="B32" s="590" t="s">
        <v>188</v>
      </c>
      <c r="C32" s="591"/>
      <c r="D32" s="591"/>
      <c r="E32" s="591"/>
      <c r="F32" s="591"/>
      <c r="G32" s="591"/>
      <c r="H32" s="591"/>
      <c r="I32" s="591"/>
      <c r="J32" s="591"/>
      <c r="K32" s="591"/>
      <c r="L32" s="591"/>
      <c r="M32" s="591"/>
      <c r="N32" s="591"/>
      <c r="O32" s="591"/>
      <c r="P32" s="591"/>
      <c r="Q32" s="591"/>
      <c r="R32" s="591"/>
      <c r="S32" s="591"/>
      <c r="T32" s="592"/>
      <c r="U32" s="599"/>
      <c r="V32" s="584"/>
      <c r="W32" s="584"/>
      <c r="X32" s="584"/>
      <c r="Y32" s="584"/>
      <c r="Z32" s="584"/>
      <c r="AA32" s="584" t="s">
        <v>43</v>
      </c>
      <c r="AB32" s="584"/>
      <c r="AC32" s="584"/>
      <c r="AD32" s="584"/>
      <c r="AE32" s="584" t="s">
        <v>50</v>
      </c>
      <c r="AF32" s="584"/>
      <c r="AG32" s="584"/>
      <c r="AH32" s="584"/>
      <c r="AI32" s="584" t="s">
        <v>51</v>
      </c>
      <c r="AJ32" s="584"/>
      <c r="AK32" s="587"/>
      <c r="AP32" s="142"/>
      <c r="AQ32" s="142"/>
    </row>
    <row r="33" spans="2:48" s="33" customFormat="1" ht="14.25" customHeight="1" x14ac:dyDescent="0.15">
      <c r="B33" s="593"/>
      <c r="C33" s="594"/>
      <c r="D33" s="594"/>
      <c r="E33" s="594"/>
      <c r="F33" s="594"/>
      <c r="G33" s="594"/>
      <c r="H33" s="594"/>
      <c r="I33" s="594"/>
      <c r="J33" s="594"/>
      <c r="K33" s="594"/>
      <c r="L33" s="594"/>
      <c r="M33" s="594"/>
      <c r="N33" s="594"/>
      <c r="O33" s="594"/>
      <c r="P33" s="594"/>
      <c r="Q33" s="594"/>
      <c r="R33" s="594"/>
      <c r="S33" s="594"/>
      <c r="T33" s="595"/>
      <c r="U33" s="600"/>
      <c r="V33" s="585"/>
      <c r="W33" s="585"/>
      <c r="X33" s="585"/>
      <c r="Y33" s="585"/>
      <c r="Z33" s="585"/>
      <c r="AA33" s="585"/>
      <c r="AB33" s="585"/>
      <c r="AC33" s="585"/>
      <c r="AD33" s="585"/>
      <c r="AE33" s="585"/>
      <c r="AF33" s="585"/>
      <c r="AG33" s="585"/>
      <c r="AH33" s="585"/>
      <c r="AI33" s="585"/>
      <c r="AJ33" s="585"/>
      <c r="AK33" s="588"/>
      <c r="AP33" s="142"/>
      <c r="AQ33" s="142"/>
    </row>
    <row r="34" spans="2:48" s="33" customFormat="1" ht="14.25" customHeight="1" x14ac:dyDescent="0.15">
      <c r="B34" s="596"/>
      <c r="C34" s="597"/>
      <c r="D34" s="597"/>
      <c r="E34" s="597"/>
      <c r="F34" s="597"/>
      <c r="G34" s="597"/>
      <c r="H34" s="597"/>
      <c r="I34" s="597"/>
      <c r="J34" s="597"/>
      <c r="K34" s="597"/>
      <c r="L34" s="597"/>
      <c r="M34" s="597"/>
      <c r="N34" s="597"/>
      <c r="O34" s="597"/>
      <c r="P34" s="597"/>
      <c r="Q34" s="597"/>
      <c r="R34" s="597"/>
      <c r="S34" s="597"/>
      <c r="T34" s="598"/>
      <c r="U34" s="601"/>
      <c r="V34" s="586"/>
      <c r="W34" s="586"/>
      <c r="X34" s="586"/>
      <c r="Y34" s="586"/>
      <c r="Z34" s="586"/>
      <c r="AA34" s="586"/>
      <c r="AB34" s="586"/>
      <c r="AC34" s="586"/>
      <c r="AD34" s="586"/>
      <c r="AE34" s="586"/>
      <c r="AF34" s="586"/>
      <c r="AG34" s="586"/>
      <c r="AH34" s="586"/>
      <c r="AI34" s="586"/>
      <c r="AJ34" s="586"/>
      <c r="AK34" s="589"/>
      <c r="AP34" s="142"/>
      <c r="AQ34" s="142"/>
    </row>
    <row r="35" spans="2:48" s="33" customFormat="1" ht="14.25" customHeight="1" x14ac:dyDescent="0.15">
      <c r="B35" s="593" t="s">
        <v>189</v>
      </c>
      <c r="C35" s="594"/>
      <c r="D35" s="594"/>
      <c r="E35" s="594"/>
      <c r="F35" s="594"/>
      <c r="G35" s="594"/>
      <c r="H35" s="594"/>
      <c r="I35" s="594"/>
      <c r="J35" s="594"/>
      <c r="K35" s="594"/>
      <c r="L35" s="594"/>
      <c r="M35" s="594"/>
      <c r="N35" s="594"/>
      <c r="O35" s="594"/>
      <c r="P35" s="594"/>
      <c r="Q35" s="594"/>
      <c r="R35" s="594"/>
      <c r="S35" s="594"/>
      <c r="T35" s="595"/>
      <c r="U35" s="602"/>
      <c r="V35" s="603"/>
      <c r="W35" s="603"/>
      <c r="X35" s="603"/>
      <c r="Y35" s="603"/>
      <c r="Z35" s="603"/>
      <c r="AA35" s="603"/>
      <c r="AB35" s="603"/>
      <c r="AC35" s="603"/>
      <c r="AD35" s="603"/>
      <c r="AE35" s="603"/>
      <c r="AF35" s="603"/>
      <c r="AG35" s="603"/>
      <c r="AH35" s="603"/>
      <c r="AI35" s="603"/>
      <c r="AJ35" s="603"/>
      <c r="AK35" s="604"/>
      <c r="AP35" s="142"/>
      <c r="AQ35" s="142"/>
    </row>
    <row r="36" spans="2:48" s="33" customFormat="1" ht="14.25" customHeight="1" x14ac:dyDescent="0.15">
      <c r="B36" s="593"/>
      <c r="C36" s="594"/>
      <c r="D36" s="594"/>
      <c r="E36" s="594"/>
      <c r="F36" s="594"/>
      <c r="G36" s="594"/>
      <c r="H36" s="594"/>
      <c r="I36" s="594"/>
      <c r="J36" s="594"/>
      <c r="K36" s="594"/>
      <c r="L36" s="594"/>
      <c r="M36" s="594"/>
      <c r="N36" s="594"/>
      <c r="O36" s="594"/>
      <c r="P36" s="594"/>
      <c r="Q36" s="594"/>
      <c r="R36" s="594"/>
      <c r="S36" s="594"/>
      <c r="T36" s="595"/>
      <c r="U36" s="605"/>
      <c r="V36" s="606"/>
      <c r="W36" s="606"/>
      <c r="X36" s="606"/>
      <c r="Y36" s="606"/>
      <c r="Z36" s="606"/>
      <c r="AA36" s="606"/>
      <c r="AB36" s="606"/>
      <c r="AC36" s="606"/>
      <c r="AD36" s="606"/>
      <c r="AE36" s="606"/>
      <c r="AF36" s="606"/>
      <c r="AG36" s="606"/>
      <c r="AH36" s="606"/>
      <c r="AI36" s="606"/>
      <c r="AJ36" s="606"/>
      <c r="AK36" s="607"/>
      <c r="AP36" s="142"/>
      <c r="AQ36" s="142"/>
    </row>
    <row r="37" spans="2:48" s="33" customFormat="1" ht="14.25" customHeight="1" x14ac:dyDescent="0.15">
      <c r="B37" s="593"/>
      <c r="C37" s="594"/>
      <c r="D37" s="594"/>
      <c r="E37" s="594"/>
      <c r="F37" s="594"/>
      <c r="G37" s="594"/>
      <c r="H37" s="594"/>
      <c r="I37" s="594"/>
      <c r="J37" s="594"/>
      <c r="K37" s="594"/>
      <c r="L37" s="594"/>
      <c r="M37" s="594"/>
      <c r="N37" s="594"/>
      <c r="O37" s="594"/>
      <c r="P37" s="594"/>
      <c r="Q37" s="594"/>
      <c r="R37" s="594"/>
      <c r="S37" s="594"/>
      <c r="T37" s="595"/>
      <c r="U37" s="605"/>
      <c r="V37" s="606"/>
      <c r="W37" s="606"/>
      <c r="X37" s="606"/>
      <c r="Y37" s="606"/>
      <c r="Z37" s="606"/>
      <c r="AA37" s="606"/>
      <c r="AB37" s="606"/>
      <c r="AC37" s="606"/>
      <c r="AD37" s="606"/>
      <c r="AE37" s="606"/>
      <c r="AF37" s="606"/>
      <c r="AG37" s="606"/>
      <c r="AH37" s="606"/>
      <c r="AI37" s="606"/>
      <c r="AJ37" s="606"/>
      <c r="AK37" s="607"/>
      <c r="AP37" s="142"/>
      <c r="AQ37" s="142"/>
    </row>
    <row r="38" spans="2:48" s="33" customFormat="1" ht="14.25" customHeight="1" x14ac:dyDescent="0.15">
      <c r="B38" s="593"/>
      <c r="C38" s="594"/>
      <c r="D38" s="594"/>
      <c r="E38" s="594"/>
      <c r="F38" s="594"/>
      <c r="G38" s="594"/>
      <c r="H38" s="594"/>
      <c r="I38" s="594"/>
      <c r="J38" s="594"/>
      <c r="K38" s="594"/>
      <c r="L38" s="594"/>
      <c r="M38" s="594"/>
      <c r="N38" s="594"/>
      <c r="O38" s="594"/>
      <c r="P38" s="594"/>
      <c r="Q38" s="594"/>
      <c r="R38" s="594"/>
      <c r="S38" s="594"/>
      <c r="T38" s="595"/>
      <c r="U38" s="605"/>
      <c r="V38" s="606"/>
      <c r="W38" s="606"/>
      <c r="X38" s="606"/>
      <c r="Y38" s="606"/>
      <c r="Z38" s="606"/>
      <c r="AA38" s="606"/>
      <c r="AB38" s="606"/>
      <c r="AC38" s="606"/>
      <c r="AD38" s="606"/>
      <c r="AE38" s="606"/>
      <c r="AF38" s="606"/>
      <c r="AG38" s="606"/>
      <c r="AH38" s="606"/>
      <c r="AI38" s="606"/>
      <c r="AJ38" s="606"/>
      <c r="AK38" s="607"/>
      <c r="AP38" s="142"/>
      <c r="AQ38" s="142"/>
    </row>
    <row r="39" spans="2:48" s="33" customFormat="1" ht="14.25" customHeight="1" x14ac:dyDescent="0.15">
      <c r="B39" s="593"/>
      <c r="C39" s="594"/>
      <c r="D39" s="594"/>
      <c r="E39" s="594"/>
      <c r="F39" s="594"/>
      <c r="G39" s="594"/>
      <c r="H39" s="594"/>
      <c r="I39" s="594"/>
      <c r="J39" s="594"/>
      <c r="K39" s="594"/>
      <c r="L39" s="594"/>
      <c r="M39" s="594"/>
      <c r="N39" s="594"/>
      <c r="O39" s="594"/>
      <c r="P39" s="594"/>
      <c r="Q39" s="594"/>
      <c r="R39" s="594"/>
      <c r="S39" s="594"/>
      <c r="T39" s="595"/>
      <c r="U39" s="605"/>
      <c r="V39" s="606"/>
      <c r="W39" s="606"/>
      <c r="X39" s="606"/>
      <c r="Y39" s="606"/>
      <c r="Z39" s="606"/>
      <c r="AA39" s="606"/>
      <c r="AB39" s="606"/>
      <c r="AC39" s="606"/>
      <c r="AD39" s="606"/>
      <c r="AE39" s="606"/>
      <c r="AF39" s="606"/>
      <c r="AG39" s="606"/>
      <c r="AH39" s="606"/>
      <c r="AI39" s="606"/>
      <c r="AJ39" s="606"/>
      <c r="AK39" s="607"/>
      <c r="AP39" s="142"/>
      <c r="AQ39" s="142"/>
    </row>
    <row r="40" spans="2:48" s="33" customFormat="1" ht="14.25" customHeight="1" x14ac:dyDescent="0.15">
      <c r="B40" s="593"/>
      <c r="C40" s="594"/>
      <c r="D40" s="594"/>
      <c r="E40" s="594"/>
      <c r="F40" s="594"/>
      <c r="G40" s="594"/>
      <c r="H40" s="594"/>
      <c r="I40" s="594"/>
      <c r="J40" s="594"/>
      <c r="K40" s="594"/>
      <c r="L40" s="594"/>
      <c r="M40" s="594"/>
      <c r="N40" s="594"/>
      <c r="O40" s="594"/>
      <c r="P40" s="594"/>
      <c r="Q40" s="594"/>
      <c r="R40" s="594"/>
      <c r="S40" s="594"/>
      <c r="T40" s="595"/>
      <c r="U40" s="605"/>
      <c r="V40" s="606"/>
      <c r="W40" s="606"/>
      <c r="X40" s="606"/>
      <c r="Y40" s="606"/>
      <c r="Z40" s="606"/>
      <c r="AA40" s="606"/>
      <c r="AB40" s="606"/>
      <c r="AC40" s="606"/>
      <c r="AD40" s="606"/>
      <c r="AE40" s="606"/>
      <c r="AF40" s="606"/>
      <c r="AG40" s="606"/>
      <c r="AH40" s="606"/>
      <c r="AI40" s="606"/>
      <c r="AJ40" s="606"/>
      <c r="AK40" s="607"/>
      <c r="AP40" s="142"/>
      <c r="AQ40" s="142"/>
    </row>
    <row r="41" spans="2:48" s="33" customFormat="1" ht="14.25" customHeight="1" x14ac:dyDescent="0.15">
      <c r="B41" s="596"/>
      <c r="C41" s="597"/>
      <c r="D41" s="597"/>
      <c r="E41" s="597"/>
      <c r="F41" s="597"/>
      <c r="G41" s="597"/>
      <c r="H41" s="597"/>
      <c r="I41" s="597"/>
      <c r="J41" s="597"/>
      <c r="K41" s="597"/>
      <c r="L41" s="597"/>
      <c r="M41" s="597"/>
      <c r="N41" s="597"/>
      <c r="O41" s="597"/>
      <c r="P41" s="597"/>
      <c r="Q41" s="597"/>
      <c r="R41" s="597"/>
      <c r="S41" s="597"/>
      <c r="T41" s="598"/>
      <c r="U41" s="608"/>
      <c r="V41" s="609"/>
      <c r="W41" s="609"/>
      <c r="X41" s="609"/>
      <c r="Y41" s="609"/>
      <c r="Z41" s="609"/>
      <c r="AA41" s="609"/>
      <c r="AB41" s="609"/>
      <c r="AC41" s="609"/>
      <c r="AD41" s="609"/>
      <c r="AE41" s="609"/>
      <c r="AF41" s="609"/>
      <c r="AG41" s="609"/>
      <c r="AH41" s="609"/>
      <c r="AI41" s="609"/>
      <c r="AJ41" s="609"/>
      <c r="AK41" s="610"/>
      <c r="AP41" s="142"/>
      <c r="AQ41" s="142"/>
    </row>
    <row r="42" spans="2:48" s="33" customFormat="1" ht="14.25" customHeight="1" x14ac:dyDescent="0.15">
      <c r="B42" s="602" t="s">
        <v>190</v>
      </c>
      <c r="C42" s="591"/>
      <c r="D42" s="591"/>
      <c r="E42" s="591"/>
      <c r="F42" s="591"/>
      <c r="G42" s="591"/>
      <c r="H42" s="591"/>
      <c r="I42" s="591"/>
      <c r="J42" s="591"/>
      <c r="K42" s="591"/>
      <c r="L42" s="591"/>
      <c r="M42" s="591"/>
      <c r="N42" s="591"/>
      <c r="O42" s="591"/>
      <c r="P42" s="591"/>
      <c r="Q42" s="591"/>
      <c r="R42" s="591"/>
      <c r="S42" s="591"/>
      <c r="T42" s="592"/>
      <c r="U42" s="602"/>
      <c r="V42" s="603"/>
      <c r="W42" s="603"/>
      <c r="X42" s="603"/>
      <c r="Y42" s="603"/>
      <c r="Z42" s="603"/>
      <c r="AA42" s="603"/>
      <c r="AB42" s="603"/>
      <c r="AC42" s="603"/>
      <c r="AD42" s="603"/>
      <c r="AE42" s="603"/>
      <c r="AF42" s="603"/>
      <c r="AG42" s="603"/>
      <c r="AH42" s="603"/>
      <c r="AI42" s="603"/>
      <c r="AJ42" s="603"/>
      <c r="AK42" s="604"/>
      <c r="AP42" s="142"/>
      <c r="AQ42" s="142"/>
      <c r="AV42" s="56"/>
    </row>
    <row r="43" spans="2:48" s="33" customFormat="1" ht="14.25" customHeight="1" x14ac:dyDescent="0.15">
      <c r="B43" s="593"/>
      <c r="C43" s="594"/>
      <c r="D43" s="594"/>
      <c r="E43" s="594"/>
      <c r="F43" s="594"/>
      <c r="G43" s="594"/>
      <c r="H43" s="594"/>
      <c r="I43" s="594"/>
      <c r="J43" s="594"/>
      <c r="K43" s="594"/>
      <c r="L43" s="594"/>
      <c r="M43" s="594"/>
      <c r="N43" s="594"/>
      <c r="O43" s="594"/>
      <c r="P43" s="594"/>
      <c r="Q43" s="594"/>
      <c r="R43" s="594"/>
      <c r="S43" s="594"/>
      <c r="T43" s="595"/>
      <c r="U43" s="605"/>
      <c r="V43" s="606"/>
      <c r="W43" s="606"/>
      <c r="X43" s="606"/>
      <c r="Y43" s="606"/>
      <c r="Z43" s="606"/>
      <c r="AA43" s="606"/>
      <c r="AB43" s="606"/>
      <c r="AC43" s="606"/>
      <c r="AD43" s="606"/>
      <c r="AE43" s="606"/>
      <c r="AF43" s="606"/>
      <c r="AG43" s="606"/>
      <c r="AH43" s="606"/>
      <c r="AI43" s="606"/>
      <c r="AJ43" s="606"/>
      <c r="AK43" s="607"/>
      <c r="AP43" s="142"/>
      <c r="AQ43" s="142"/>
    </row>
    <row r="44" spans="2:48" s="33" customFormat="1" ht="14.25" customHeight="1" x14ac:dyDescent="0.15">
      <c r="B44" s="593"/>
      <c r="C44" s="594"/>
      <c r="D44" s="594"/>
      <c r="E44" s="594"/>
      <c r="F44" s="594"/>
      <c r="G44" s="594"/>
      <c r="H44" s="594"/>
      <c r="I44" s="594"/>
      <c r="J44" s="594"/>
      <c r="K44" s="594"/>
      <c r="L44" s="594"/>
      <c r="M44" s="594"/>
      <c r="N44" s="594"/>
      <c r="O44" s="594"/>
      <c r="P44" s="594"/>
      <c r="Q44" s="594"/>
      <c r="R44" s="594"/>
      <c r="S44" s="594"/>
      <c r="T44" s="595"/>
      <c r="U44" s="605"/>
      <c r="V44" s="606"/>
      <c r="W44" s="606"/>
      <c r="X44" s="606"/>
      <c r="Y44" s="606"/>
      <c r="Z44" s="606"/>
      <c r="AA44" s="606"/>
      <c r="AB44" s="606"/>
      <c r="AC44" s="606"/>
      <c r="AD44" s="606"/>
      <c r="AE44" s="606"/>
      <c r="AF44" s="606"/>
      <c r="AG44" s="606"/>
      <c r="AH44" s="606"/>
      <c r="AI44" s="606"/>
      <c r="AJ44" s="606"/>
      <c r="AK44" s="607"/>
      <c r="AP44" s="142"/>
      <c r="AQ44" s="142"/>
    </row>
    <row r="45" spans="2:48" s="33" customFormat="1" ht="14.25" customHeight="1" x14ac:dyDescent="0.15">
      <c r="B45" s="593"/>
      <c r="C45" s="594"/>
      <c r="D45" s="594"/>
      <c r="E45" s="594"/>
      <c r="F45" s="594"/>
      <c r="G45" s="594"/>
      <c r="H45" s="594"/>
      <c r="I45" s="594"/>
      <c r="J45" s="594"/>
      <c r="K45" s="594"/>
      <c r="L45" s="594"/>
      <c r="M45" s="594"/>
      <c r="N45" s="594"/>
      <c r="O45" s="594"/>
      <c r="P45" s="594"/>
      <c r="Q45" s="594"/>
      <c r="R45" s="594"/>
      <c r="S45" s="594"/>
      <c r="T45" s="595"/>
      <c r="U45" s="605"/>
      <c r="V45" s="606"/>
      <c r="W45" s="606"/>
      <c r="X45" s="606"/>
      <c r="Y45" s="606"/>
      <c r="Z45" s="606"/>
      <c r="AA45" s="606"/>
      <c r="AB45" s="606"/>
      <c r="AC45" s="606"/>
      <c r="AD45" s="606"/>
      <c r="AE45" s="606"/>
      <c r="AF45" s="606"/>
      <c r="AG45" s="606"/>
      <c r="AH45" s="606"/>
      <c r="AI45" s="606"/>
      <c r="AJ45" s="606"/>
      <c r="AK45" s="607"/>
      <c r="AP45" s="142"/>
      <c r="AQ45" s="142"/>
    </row>
    <row r="46" spans="2:48" s="33" customFormat="1" ht="14.25" customHeight="1" x14ac:dyDescent="0.15">
      <c r="B46" s="593"/>
      <c r="C46" s="594"/>
      <c r="D46" s="594"/>
      <c r="E46" s="594"/>
      <c r="F46" s="594"/>
      <c r="G46" s="594"/>
      <c r="H46" s="594"/>
      <c r="I46" s="594"/>
      <c r="J46" s="594"/>
      <c r="K46" s="594"/>
      <c r="L46" s="594"/>
      <c r="M46" s="594"/>
      <c r="N46" s="594"/>
      <c r="O46" s="594"/>
      <c r="P46" s="594"/>
      <c r="Q46" s="594"/>
      <c r="R46" s="594"/>
      <c r="S46" s="594"/>
      <c r="T46" s="595"/>
      <c r="U46" s="605"/>
      <c r="V46" s="606"/>
      <c r="W46" s="606"/>
      <c r="X46" s="606"/>
      <c r="Y46" s="606"/>
      <c r="Z46" s="606"/>
      <c r="AA46" s="606"/>
      <c r="AB46" s="606"/>
      <c r="AC46" s="606"/>
      <c r="AD46" s="606"/>
      <c r="AE46" s="606"/>
      <c r="AF46" s="606"/>
      <c r="AG46" s="606"/>
      <c r="AH46" s="606"/>
      <c r="AI46" s="606"/>
      <c r="AJ46" s="606"/>
      <c r="AK46" s="607"/>
      <c r="AP46" s="142"/>
      <c r="AQ46" s="142"/>
    </row>
    <row r="47" spans="2:48" s="33" customFormat="1" ht="14.25" customHeight="1" x14ac:dyDescent="0.15">
      <c r="B47" s="593"/>
      <c r="C47" s="594"/>
      <c r="D47" s="594"/>
      <c r="E47" s="594"/>
      <c r="F47" s="594"/>
      <c r="G47" s="594"/>
      <c r="H47" s="594"/>
      <c r="I47" s="594"/>
      <c r="J47" s="594"/>
      <c r="K47" s="594"/>
      <c r="L47" s="594"/>
      <c r="M47" s="594"/>
      <c r="N47" s="594"/>
      <c r="O47" s="594"/>
      <c r="P47" s="594"/>
      <c r="Q47" s="594"/>
      <c r="R47" s="594"/>
      <c r="S47" s="594"/>
      <c r="T47" s="595"/>
      <c r="U47" s="605"/>
      <c r="V47" s="606"/>
      <c r="W47" s="606"/>
      <c r="X47" s="606"/>
      <c r="Y47" s="606"/>
      <c r="Z47" s="606"/>
      <c r="AA47" s="606"/>
      <c r="AB47" s="606"/>
      <c r="AC47" s="606"/>
      <c r="AD47" s="606"/>
      <c r="AE47" s="606"/>
      <c r="AF47" s="606"/>
      <c r="AG47" s="606"/>
      <c r="AH47" s="606"/>
      <c r="AI47" s="606"/>
      <c r="AJ47" s="606"/>
      <c r="AK47" s="607"/>
      <c r="AP47" s="142"/>
      <c r="AQ47" s="142"/>
    </row>
    <row r="48" spans="2:48" s="33" customFormat="1" ht="14.25" customHeight="1" x14ac:dyDescent="0.15">
      <c r="B48" s="596"/>
      <c r="C48" s="597"/>
      <c r="D48" s="597"/>
      <c r="E48" s="597"/>
      <c r="F48" s="597"/>
      <c r="G48" s="597"/>
      <c r="H48" s="597"/>
      <c r="I48" s="597"/>
      <c r="J48" s="597"/>
      <c r="K48" s="597"/>
      <c r="L48" s="597"/>
      <c r="M48" s="597"/>
      <c r="N48" s="597"/>
      <c r="O48" s="597"/>
      <c r="P48" s="597"/>
      <c r="Q48" s="597"/>
      <c r="R48" s="597"/>
      <c r="S48" s="597"/>
      <c r="T48" s="598"/>
      <c r="U48" s="608"/>
      <c r="V48" s="609"/>
      <c r="W48" s="609"/>
      <c r="X48" s="609"/>
      <c r="Y48" s="609"/>
      <c r="Z48" s="609"/>
      <c r="AA48" s="609"/>
      <c r="AB48" s="609"/>
      <c r="AC48" s="609"/>
      <c r="AD48" s="609"/>
      <c r="AE48" s="609"/>
      <c r="AF48" s="609"/>
      <c r="AG48" s="609"/>
      <c r="AH48" s="609"/>
      <c r="AI48" s="609"/>
      <c r="AJ48" s="609"/>
      <c r="AK48" s="610"/>
      <c r="AP48" s="142"/>
      <c r="AQ48" s="142"/>
    </row>
    <row r="49" spans="2:75" s="33" customFormat="1" ht="14.25" customHeight="1" x14ac:dyDescent="0.15">
      <c r="B49" s="590" t="s">
        <v>191</v>
      </c>
      <c r="C49" s="591"/>
      <c r="D49" s="591"/>
      <c r="E49" s="591"/>
      <c r="F49" s="591"/>
      <c r="G49" s="591"/>
      <c r="H49" s="591"/>
      <c r="I49" s="591"/>
      <c r="J49" s="591"/>
      <c r="K49" s="591"/>
      <c r="L49" s="591"/>
      <c r="M49" s="591"/>
      <c r="N49" s="591"/>
      <c r="O49" s="591"/>
      <c r="P49" s="591"/>
      <c r="Q49" s="591"/>
      <c r="R49" s="591"/>
      <c r="S49" s="591"/>
      <c r="T49" s="592"/>
      <c r="U49" s="599" t="s">
        <v>192</v>
      </c>
      <c r="V49" s="584"/>
      <c r="W49" s="584"/>
      <c r="X49" s="584"/>
      <c r="Y49" s="584"/>
      <c r="Z49" s="584" t="s">
        <v>67</v>
      </c>
      <c r="AA49" s="584"/>
      <c r="AB49" s="584"/>
      <c r="AC49" s="584"/>
      <c r="AD49" s="584" t="s">
        <v>43</v>
      </c>
      <c r="AE49" s="584"/>
      <c r="AF49" s="584"/>
      <c r="AG49" s="584" t="s">
        <v>50</v>
      </c>
      <c r="AH49" s="584"/>
      <c r="AI49" s="584"/>
      <c r="AJ49" s="584" t="s">
        <v>44</v>
      </c>
      <c r="AK49" s="587"/>
      <c r="AP49" s="142"/>
      <c r="AQ49" s="142"/>
    </row>
    <row r="50" spans="2:75" s="33" customFormat="1" ht="14.25" customHeight="1" x14ac:dyDescent="0.15">
      <c r="B50" s="593"/>
      <c r="C50" s="594"/>
      <c r="D50" s="594"/>
      <c r="E50" s="594"/>
      <c r="F50" s="594"/>
      <c r="G50" s="594"/>
      <c r="H50" s="594"/>
      <c r="I50" s="594"/>
      <c r="J50" s="594"/>
      <c r="K50" s="594"/>
      <c r="L50" s="594"/>
      <c r="M50" s="594"/>
      <c r="N50" s="594"/>
      <c r="O50" s="594"/>
      <c r="P50" s="594"/>
      <c r="Q50" s="594"/>
      <c r="R50" s="594"/>
      <c r="S50" s="594"/>
      <c r="T50" s="595"/>
      <c r="U50" s="600"/>
      <c r="V50" s="585"/>
      <c r="W50" s="585"/>
      <c r="X50" s="585"/>
      <c r="Y50" s="585"/>
      <c r="Z50" s="585"/>
      <c r="AA50" s="585"/>
      <c r="AB50" s="585"/>
      <c r="AC50" s="585"/>
      <c r="AD50" s="585"/>
      <c r="AE50" s="585"/>
      <c r="AF50" s="585"/>
      <c r="AG50" s="585"/>
      <c r="AH50" s="585"/>
      <c r="AI50" s="585"/>
      <c r="AJ50" s="585"/>
      <c r="AK50" s="588"/>
      <c r="AP50" s="142"/>
      <c r="AQ50" s="142"/>
    </row>
    <row r="51" spans="2:75" s="33" customFormat="1" ht="14.25" customHeight="1" x14ac:dyDescent="0.15">
      <c r="B51" s="596"/>
      <c r="C51" s="597"/>
      <c r="D51" s="597"/>
      <c r="E51" s="597"/>
      <c r="F51" s="597"/>
      <c r="G51" s="597"/>
      <c r="H51" s="597"/>
      <c r="I51" s="597"/>
      <c r="J51" s="597"/>
      <c r="K51" s="597"/>
      <c r="L51" s="597"/>
      <c r="M51" s="597"/>
      <c r="N51" s="597"/>
      <c r="O51" s="597"/>
      <c r="P51" s="597"/>
      <c r="Q51" s="597"/>
      <c r="R51" s="597"/>
      <c r="S51" s="597"/>
      <c r="T51" s="598"/>
      <c r="U51" s="601"/>
      <c r="V51" s="586"/>
      <c r="W51" s="586"/>
      <c r="X51" s="586"/>
      <c r="Y51" s="586"/>
      <c r="Z51" s="586"/>
      <c r="AA51" s="586"/>
      <c r="AB51" s="586"/>
      <c r="AC51" s="586"/>
      <c r="AD51" s="586"/>
      <c r="AE51" s="586"/>
      <c r="AF51" s="586"/>
      <c r="AG51" s="586"/>
      <c r="AH51" s="586"/>
      <c r="AI51" s="586"/>
      <c r="AJ51" s="586"/>
      <c r="AK51" s="589"/>
      <c r="AP51" s="142"/>
      <c r="AQ51" s="142"/>
    </row>
    <row r="52" spans="2:75" s="33" customFormat="1" ht="14.25" customHeight="1" x14ac:dyDescent="0.15">
      <c r="B52" s="136" t="s">
        <v>37</v>
      </c>
      <c r="C52" s="47"/>
      <c r="D52" s="47" t="s">
        <v>193</v>
      </c>
      <c r="E52" s="47"/>
      <c r="F52" s="47"/>
      <c r="G52" s="47"/>
      <c r="H52" s="47"/>
      <c r="I52" s="47"/>
      <c r="J52" s="47"/>
      <c r="K52" s="47"/>
      <c r="L52" s="47"/>
      <c r="M52" s="47"/>
      <c r="N52" s="47"/>
      <c r="O52" s="47"/>
      <c r="P52" s="47"/>
      <c r="Q52" s="47"/>
      <c r="R52" s="47"/>
      <c r="S52" s="47"/>
      <c r="T52" s="47"/>
      <c r="U52" s="48"/>
      <c r="V52" s="47"/>
      <c r="W52" s="47"/>
      <c r="X52" s="47"/>
      <c r="Y52" s="47"/>
      <c r="Z52" s="47"/>
      <c r="AA52" s="47"/>
      <c r="AB52" s="47"/>
      <c r="AC52" s="47"/>
      <c r="AD52" s="47"/>
      <c r="AE52" s="47"/>
      <c r="AF52" s="47"/>
      <c r="AG52" s="47"/>
      <c r="AH52" s="47"/>
      <c r="AI52" s="47"/>
      <c r="AJ52" s="47"/>
      <c r="AK52" s="48"/>
      <c r="AP52" s="142"/>
      <c r="AQ52" s="142"/>
    </row>
    <row r="53" spans="2:75" s="33" customFormat="1" ht="14.25" customHeight="1" x14ac:dyDescent="0.15">
      <c r="B53" s="59"/>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P53" s="142"/>
      <c r="AQ53" s="142"/>
    </row>
    <row r="54" spans="2:75" s="33" customFormat="1" ht="14.25" customHeight="1" x14ac:dyDescent="0.15">
      <c r="B54" s="136"/>
      <c r="C54" s="47"/>
      <c r="D54" s="58"/>
      <c r="E54" s="58"/>
      <c r="F54" s="58"/>
      <c r="G54" s="58"/>
      <c r="H54" s="58"/>
      <c r="I54" s="137"/>
      <c r="J54" s="13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P54" s="142"/>
      <c r="AQ54" s="142"/>
      <c r="AS54" s="61"/>
      <c r="AT54" s="61"/>
      <c r="AU54" s="61"/>
      <c r="AV54" s="61"/>
      <c r="AW54" s="61"/>
      <c r="AX54" s="61"/>
      <c r="AY54" s="61"/>
      <c r="AZ54" s="61"/>
      <c r="BA54" s="61"/>
      <c r="BB54" s="61"/>
      <c r="BC54" s="61"/>
      <c r="BD54" s="61"/>
      <c r="BE54" s="61"/>
    </row>
    <row r="55" spans="2:75" s="33" customFormat="1" ht="14.25" customHeight="1" x14ac:dyDescent="0.15">
      <c r="B55" s="136"/>
      <c r="C55" s="47"/>
      <c r="D55" s="47"/>
      <c r="E55" s="47"/>
      <c r="F55" s="47"/>
      <c r="G55" s="47"/>
      <c r="H55" s="47"/>
      <c r="I55" s="137"/>
      <c r="J55" s="13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P55" s="61"/>
      <c r="AQ55" s="41"/>
      <c r="AR55" s="41"/>
      <c r="AS55" s="41"/>
      <c r="AT55" s="41"/>
      <c r="AU55" s="41"/>
      <c r="AV55" s="41"/>
      <c r="AW55" s="41"/>
      <c r="AX55" s="142"/>
    </row>
    <row r="56" spans="2:75" s="33" customFormat="1" ht="14.25" customHeight="1" x14ac:dyDescent="0.15">
      <c r="B56" s="136"/>
      <c r="C56" s="59"/>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Q56" s="40"/>
      <c r="AR56" s="40"/>
      <c r="AS56" s="40"/>
      <c r="AT56" s="40"/>
      <c r="AU56" s="40"/>
      <c r="AV56" s="40"/>
      <c r="AW56" s="142"/>
      <c r="AX56" s="142"/>
    </row>
    <row r="57" spans="2:75" s="33" customFormat="1" ht="14.25" customHeight="1" x14ac:dyDescent="0.15">
      <c r="B57" s="136"/>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row>
    <row r="58" spans="2:75" ht="14.25" customHeight="1" x14ac:dyDescent="0.15">
      <c r="B58" s="61"/>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row>
    <row r="59" spans="2:75" ht="14.25" customHeight="1" x14ac:dyDescent="0.15">
      <c r="B59" s="61"/>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row>
    <row r="60" spans="2:75" ht="20.100000000000001" customHeight="1" x14ac:dyDescent="0.15">
      <c r="B60" s="61"/>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row>
    <row r="61" spans="2:75" ht="20.100000000000001" customHeight="1" x14ac:dyDescent="0.15">
      <c r="B61" s="61"/>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row>
    <row r="62" spans="2:75" ht="20.100000000000001" customHeight="1" x14ac:dyDescent="0.15">
      <c r="B62" s="61"/>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row>
    <row r="63" spans="2:75" ht="20.100000000000001" customHeight="1" x14ac:dyDescent="0.15">
      <c r="B63" s="61"/>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row>
    <row r="64" spans="2:75" ht="20.100000000000001" customHeight="1" x14ac:dyDescent="0.15">
      <c r="B64" s="61"/>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row>
    <row r="65" spans="2:37" ht="20.100000000000001" customHeight="1" x14ac:dyDescent="0.15">
      <c r="B65" s="61"/>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row>
    <row r="66" spans="2:37" ht="20.100000000000001" customHeight="1" x14ac:dyDescent="0.15">
      <c r="B66" s="61"/>
    </row>
    <row r="67" spans="2:37" ht="20.100000000000001" customHeight="1" x14ac:dyDescent="0.15">
      <c r="B67" s="61"/>
    </row>
    <row r="68" spans="2:37" ht="20.100000000000001" customHeight="1" x14ac:dyDescent="0.15">
      <c r="B68" s="61"/>
    </row>
    <row r="69" spans="2:37" ht="20.100000000000001" customHeight="1" x14ac:dyDescent="0.15">
      <c r="B69" s="61"/>
    </row>
    <row r="70" spans="2:37" ht="20.100000000000001" customHeight="1" x14ac:dyDescent="0.15">
      <c r="B70" s="61"/>
    </row>
    <row r="71" spans="2:37" ht="20.100000000000001" customHeight="1" x14ac:dyDescent="0.15">
      <c r="B71" s="61"/>
    </row>
    <row r="72" spans="2:37" ht="20.100000000000001" customHeight="1" x14ac:dyDescent="0.15">
      <c r="B72" s="61"/>
    </row>
    <row r="73" spans="2:37" ht="20.100000000000001" customHeight="1" x14ac:dyDescent="0.15">
      <c r="B73" s="61"/>
    </row>
    <row r="74" spans="2:37" ht="20.100000000000001" customHeight="1" x14ac:dyDescent="0.15">
      <c r="B74" s="61"/>
    </row>
    <row r="75" spans="2:37" ht="20.100000000000001" customHeight="1" x14ac:dyDescent="0.15">
      <c r="B75" s="61"/>
    </row>
    <row r="76" spans="2:37" ht="20.100000000000001" customHeight="1" x14ac:dyDescent="0.15">
      <c r="B76" s="61"/>
    </row>
    <row r="77" spans="2:37" ht="20.100000000000001" customHeight="1" x14ac:dyDescent="0.15">
      <c r="B77" s="61"/>
    </row>
    <row r="78" spans="2:37" ht="20.100000000000001" customHeight="1" x14ac:dyDescent="0.15">
      <c r="B78" s="61"/>
    </row>
    <row r="79" spans="2:37" ht="20.100000000000001" customHeight="1" x14ac:dyDescent="0.15">
      <c r="B79" s="61"/>
    </row>
    <row r="80" spans="2:37" ht="20.100000000000001" customHeight="1" x14ac:dyDescent="0.15">
      <c r="B80" s="61"/>
    </row>
    <row r="81" spans="2:2" ht="20.100000000000001" customHeight="1" x14ac:dyDescent="0.15">
      <c r="B81" s="61"/>
    </row>
    <row r="82" spans="2:2" ht="20.100000000000001" customHeight="1" x14ac:dyDescent="0.15">
      <c r="B82" s="61"/>
    </row>
    <row r="83" spans="2:2" ht="20.100000000000001" customHeight="1" x14ac:dyDescent="0.15">
      <c r="B83" s="61"/>
    </row>
    <row r="84" spans="2:2" ht="20.100000000000001" customHeight="1" x14ac:dyDescent="0.15">
      <c r="B84" s="61"/>
    </row>
    <row r="85" spans="2:2" ht="20.100000000000001" customHeight="1" x14ac:dyDescent="0.15">
      <c r="B85" s="61"/>
    </row>
    <row r="86" spans="2:2" ht="20.100000000000001" customHeight="1" x14ac:dyDescent="0.15">
      <c r="B86" s="61"/>
    </row>
    <row r="87" spans="2:2" ht="20.100000000000001" customHeight="1" x14ac:dyDescent="0.15">
      <c r="B87" s="61"/>
    </row>
    <row r="88" spans="2:2" ht="20.100000000000001" customHeight="1" x14ac:dyDescent="0.15">
      <c r="B88" s="61"/>
    </row>
    <row r="89" spans="2:2" ht="20.100000000000001" customHeight="1" x14ac:dyDescent="0.15">
      <c r="B89" s="61"/>
    </row>
    <row r="90" spans="2:2" ht="20.100000000000001" customHeight="1" x14ac:dyDescent="0.15">
      <c r="B90" s="61"/>
    </row>
    <row r="91" spans="2:2" ht="20.100000000000001" customHeight="1" x14ac:dyDescent="0.15">
      <c r="B91" s="61"/>
    </row>
    <row r="92" spans="2:2" ht="20.100000000000001" customHeight="1" x14ac:dyDescent="0.15">
      <c r="B92" s="61"/>
    </row>
    <row r="93" spans="2:2" ht="20.100000000000001" customHeight="1" x14ac:dyDescent="0.15">
      <c r="B93" s="61"/>
    </row>
    <row r="94" spans="2:2" ht="20.100000000000001" customHeight="1" x14ac:dyDescent="0.15">
      <c r="B94" s="61"/>
    </row>
    <row r="95" spans="2:2" ht="20.100000000000001" customHeight="1" x14ac:dyDescent="0.15">
      <c r="B95" s="61"/>
    </row>
    <row r="96" spans="2:2" ht="20.100000000000001" customHeight="1" x14ac:dyDescent="0.15">
      <c r="B96" s="61"/>
    </row>
    <row r="97" spans="2:2" ht="20.100000000000001" customHeight="1" x14ac:dyDescent="0.15">
      <c r="B97" s="61"/>
    </row>
    <row r="98" spans="2:2" ht="20.100000000000001" customHeight="1" x14ac:dyDescent="0.15">
      <c r="B98" s="61"/>
    </row>
    <row r="99" spans="2:2" ht="20.100000000000001" customHeight="1" x14ac:dyDescent="0.15">
      <c r="B99" s="61"/>
    </row>
    <row r="100" spans="2:2" ht="20.100000000000001" customHeight="1" x14ac:dyDescent="0.15">
      <c r="B100" s="61"/>
    </row>
    <row r="101" spans="2:2" ht="20.100000000000001" customHeight="1" x14ac:dyDescent="0.15">
      <c r="B101" s="61"/>
    </row>
    <row r="102" spans="2:2" ht="20.100000000000001" customHeight="1" x14ac:dyDescent="0.15">
      <c r="B102" s="61"/>
    </row>
    <row r="103" spans="2:2" ht="20.100000000000001" customHeight="1" x14ac:dyDescent="0.15">
      <c r="B103" s="61"/>
    </row>
    <row r="104" spans="2:2" ht="20.100000000000001" customHeight="1" x14ac:dyDescent="0.15">
      <c r="B104" s="61"/>
    </row>
    <row r="105" spans="2:2" ht="20.100000000000001" customHeight="1" x14ac:dyDescent="0.15">
      <c r="B105" s="61"/>
    </row>
    <row r="106" spans="2:2" ht="20.100000000000001" customHeight="1" x14ac:dyDescent="0.15">
      <c r="B106" s="61"/>
    </row>
    <row r="107" spans="2:2" ht="20.100000000000001" customHeight="1" x14ac:dyDescent="0.15">
      <c r="B107" s="61"/>
    </row>
    <row r="108" spans="2:2" ht="20.100000000000001" customHeight="1" x14ac:dyDescent="0.15">
      <c r="B108" s="61"/>
    </row>
    <row r="109" spans="2:2" ht="20.100000000000001" customHeight="1" x14ac:dyDescent="0.15">
      <c r="B109" s="61"/>
    </row>
    <row r="110" spans="2:2" ht="20.100000000000001" customHeight="1" x14ac:dyDescent="0.15">
      <c r="B110" s="61"/>
    </row>
    <row r="111" spans="2:2" ht="20.100000000000001" customHeight="1" x14ac:dyDescent="0.15">
      <c r="B111" s="61"/>
    </row>
    <row r="112" spans="2:2" ht="20.100000000000001" customHeight="1" x14ac:dyDescent="0.15">
      <c r="B112" s="61"/>
    </row>
    <row r="113" spans="2:2" ht="20.100000000000001" customHeight="1" x14ac:dyDescent="0.15">
      <c r="B113" s="61"/>
    </row>
    <row r="114" spans="2:2" ht="20.100000000000001" customHeight="1" x14ac:dyDescent="0.15">
      <c r="B114" s="61"/>
    </row>
    <row r="115" spans="2:2" ht="20.100000000000001" customHeight="1" x14ac:dyDescent="0.15">
      <c r="B115" s="61"/>
    </row>
    <row r="116" spans="2:2" ht="20.100000000000001" customHeight="1" x14ac:dyDescent="0.15">
      <c r="B116" s="61"/>
    </row>
    <row r="117" spans="2:2" ht="20.100000000000001" customHeight="1" x14ac:dyDescent="0.15">
      <c r="B117" s="61"/>
    </row>
    <row r="118" spans="2:2" ht="20.100000000000001" customHeight="1" x14ac:dyDescent="0.15">
      <c r="B118" s="61"/>
    </row>
    <row r="119" spans="2:2" ht="20.100000000000001" customHeight="1" x14ac:dyDescent="0.15">
      <c r="B119" s="61"/>
    </row>
    <row r="120" spans="2:2" ht="20.100000000000001" customHeight="1" x14ac:dyDescent="0.15">
      <c r="B120" s="61"/>
    </row>
    <row r="121" spans="2:2" ht="20.100000000000001" customHeight="1" x14ac:dyDescent="0.15">
      <c r="B121" s="61"/>
    </row>
    <row r="122" spans="2:2" ht="20.100000000000001" customHeight="1" x14ac:dyDescent="0.15">
      <c r="B122" s="61"/>
    </row>
    <row r="123" spans="2:2" ht="20.100000000000001" customHeight="1" x14ac:dyDescent="0.15">
      <c r="B123" s="61"/>
    </row>
    <row r="124" spans="2:2" ht="20.100000000000001" customHeight="1" x14ac:dyDescent="0.15">
      <c r="B124" s="61"/>
    </row>
    <row r="125" spans="2:2" ht="20.100000000000001" customHeight="1" x14ac:dyDescent="0.15">
      <c r="B125" s="61"/>
    </row>
    <row r="126" spans="2:2" ht="20.100000000000001" customHeight="1" x14ac:dyDescent="0.15">
      <c r="B126" s="61"/>
    </row>
    <row r="127" spans="2:2" ht="20.100000000000001" customHeight="1" x14ac:dyDescent="0.15">
      <c r="B127" s="61"/>
    </row>
    <row r="128" spans="2:2" ht="20.100000000000001" customHeight="1" x14ac:dyDescent="0.15">
      <c r="B128" s="61"/>
    </row>
    <row r="129" spans="2:2" ht="20.100000000000001" customHeight="1" x14ac:dyDescent="0.15">
      <c r="B129" s="61"/>
    </row>
    <row r="130" spans="2:2" ht="20.100000000000001" customHeight="1" x14ac:dyDescent="0.15">
      <c r="B130" s="61"/>
    </row>
    <row r="131" spans="2:2" ht="20.100000000000001" customHeight="1" x14ac:dyDescent="0.15">
      <c r="B131" s="61"/>
    </row>
    <row r="132" spans="2:2" ht="20.100000000000001" customHeight="1" x14ac:dyDescent="0.15">
      <c r="B132" s="61"/>
    </row>
    <row r="133" spans="2:2" ht="20.100000000000001" customHeight="1" x14ac:dyDescent="0.15">
      <c r="B133" s="61"/>
    </row>
    <row r="134" spans="2:2" ht="20.100000000000001" customHeight="1" x14ac:dyDescent="0.15">
      <c r="B134" s="61"/>
    </row>
    <row r="135" spans="2:2" ht="20.100000000000001" customHeight="1" x14ac:dyDescent="0.15">
      <c r="B135" s="61"/>
    </row>
    <row r="136" spans="2:2" ht="20.100000000000001" customHeight="1" x14ac:dyDescent="0.15">
      <c r="B136" s="61"/>
    </row>
    <row r="137" spans="2:2" ht="20.100000000000001" customHeight="1" x14ac:dyDescent="0.15">
      <c r="B137" s="61"/>
    </row>
    <row r="138" spans="2:2" ht="20.100000000000001" customHeight="1" x14ac:dyDescent="0.15">
      <c r="B138" s="61"/>
    </row>
    <row r="139" spans="2:2" ht="20.100000000000001" customHeight="1" x14ac:dyDescent="0.15">
      <c r="B139" s="61"/>
    </row>
    <row r="140" spans="2:2" ht="20.100000000000001" customHeight="1" x14ac:dyDescent="0.15">
      <c r="B140" s="61"/>
    </row>
    <row r="141" spans="2:2" ht="20.100000000000001" customHeight="1" x14ac:dyDescent="0.15">
      <c r="B141" s="61"/>
    </row>
    <row r="142" spans="2:2" ht="20.100000000000001" customHeight="1" x14ac:dyDescent="0.15">
      <c r="B142" s="61"/>
    </row>
    <row r="143" spans="2:2" ht="20.100000000000001" customHeight="1" x14ac:dyDescent="0.15">
      <c r="B143" s="61"/>
    </row>
    <row r="144" spans="2:2" ht="20.100000000000001" customHeight="1" x14ac:dyDescent="0.15">
      <c r="B144" s="61"/>
    </row>
    <row r="145" spans="2:2" ht="20.100000000000001" customHeight="1" x14ac:dyDescent="0.15">
      <c r="B145" s="61"/>
    </row>
    <row r="146" spans="2:2" ht="20.100000000000001" customHeight="1" x14ac:dyDescent="0.15">
      <c r="B146" s="61"/>
    </row>
    <row r="147" spans="2:2" ht="20.100000000000001" customHeight="1" x14ac:dyDescent="0.15">
      <c r="B147" s="61"/>
    </row>
    <row r="148" spans="2:2" ht="20.100000000000001" customHeight="1" x14ac:dyDescent="0.15">
      <c r="B148" s="61"/>
    </row>
    <row r="149" spans="2:2" ht="20.100000000000001" customHeight="1" x14ac:dyDescent="0.15">
      <c r="B149" s="61"/>
    </row>
    <row r="150" spans="2:2" ht="20.100000000000001" customHeight="1" x14ac:dyDescent="0.15">
      <c r="B150" s="61"/>
    </row>
    <row r="151" spans="2:2" ht="20.100000000000001" customHeight="1" x14ac:dyDescent="0.15">
      <c r="B151" s="61"/>
    </row>
    <row r="152" spans="2:2" ht="20.100000000000001" customHeight="1" x14ac:dyDescent="0.15">
      <c r="B152" s="61"/>
    </row>
    <row r="153" spans="2:2" ht="20.100000000000001" customHeight="1" x14ac:dyDescent="0.15">
      <c r="B153" s="61"/>
    </row>
    <row r="154" spans="2:2" ht="20.100000000000001" customHeight="1" x14ac:dyDescent="0.15">
      <c r="B154" s="61"/>
    </row>
    <row r="155" spans="2:2" ht="20.100000000000001" customHeight="1" x14ac:dyDescent="0.15">
      <c r="B155" s="61"/>
    </row>
    <row r="156" spans="2:2" ht="20.100000000000001" customHeight="1" x14ac:dyDescent="0.15">
      <c r="B156" s="61"/>
    </row>
  </sheetData>
  <mergeCells count="50">
    <mergeCell ref="U20:X20"/>
    <mergeCell ref="A4:AK4"/>
    <mergeCell ref="AB7:AD7"/>
    <mergeCell ref="AF7:AG7"/>
    <mergeCell ref="AI7:AJ7"/>
    <mergeCell ref="B9:F10"/>
    <mergeCell ref="G9:M10"/>
    <mergeCell ref="T9:W10"/>
    <mergeCell ref="X9:AK10"/>
    <mergeCell ref="T11:W12"/>
    <mergeCell ref="X11:AK12"/>
    <mergeCell ref="T13:Z14"/>
    <mergeCell ref="AA13:AK14"/>
    <mergeCell ref="U19:AA19"/>
    <mergeCell ref="B21:T25"/>
    <mergeCell ref="U21:V22"/>
    <mergeCell ref="W21:AK22"/>
    <mergeCell ref="U23:W23"/>
    <mergeCell ref="X23:AK23"/>
    <mergeCell ref="U24:AK25"/>
    <mergeCell ref="B26:T28"/>
    <mergeCell ref="U26:AK28"/>
    <mergeCell ref="B29:T31"/>
    <mergeCell ref="U29:X31"/>
    <mergeCell ref="Y29:AA31"/>
    <mergeCell ref="AB29:AC31"/>
    <mergeCell ref="AD29:AF31"/>
    <mergeCell ref="AG29:AK31"/>
    <mergeCell ref="AI32:AI34"/>
    <mergeCell ref="AJ32:AK34"/>
    <mergeCell ref="B35:T41"/>
    <mergeCell ref="U35:AK41"/>
    <mergeCell ref="B42:T48"/>
    <mergeCell ref="U42:AK48"/>
    <mergeCell ref="B32:T34"/>
    <mergeCell ref="U32:Z34"/>
    <mergeCell ref="AA32:AA34"/>
    <mergeCell ref="AB32:AD34"/>
    <mergeCell ref="AE32:AE34"/>
    <mergeCell ref="AF32:AH34"/>
    <mergeCell ref="AG49:AG51"/>
    <mergeCell ref="AH49:AI51"/>
    <mergeCell ref="AJ49:AJ51"/>
    <mergeCell ref="AK49:AK51"/>
    <mergeCell ref="B49:T51"/>
    <mergeCell ref="U49:Y51"/>
    <mergeCell ref="Z49:Z51"/>
    <mergeCell ref="AA49:AC51"/>
    <mergeCell ref="AD49:AD51"/>
    <mergeCell ref="AE49:AF51"/>
  </mergeCells>
  <phoneticPr fontId="7"/>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9293A-3392-4B24-BF0A-20D55559E943}">
  <sheetPr>
    <tabColor theme="0"/>
    <pageSetUpPr fitToPage="1"/>
  </sheetPr>
  <dimension ref="A1:BU62"/>
  <sheetViews>
    <sheetView showGridLines="0" view="pageBreakPreview" zoomScale="85" zoomScaleNormal="100" zoomScaleSheetLayoutView="85" workbookViewId="0">
      <selection activeCell="D16" sqref="D16:E17"/>
    </sheetView>
  </sheetViews>
  <sheetFormatPr defaultColWidth="2.5" defaultRowHeight="20.100000000000001" customHeight="1" x14ac:dyDescent="0.15"/>
  <cols>
    <col min="1" max="16" width="2.875" style="31" customWidth="1"/>
    <col min="17" max="17" width="4" style="31" customWidth="1"/>
    <col min="18" max="18" width="4.25" style="31" customWidth="1"/>
    <col min="19" max="35" width="2.5" style="31" customWidth="1"/>
    <col min="36" max="37" width="2.875" style="31" customWidth="1"/>
    <col min="38" max="16384" width="2.5" style="31"/>
  </cols>
  <sheetData>
    <row r="1" spans="1:73" ht="14.25" customHeight="1" x14ac:dyDescent="0.15">
      <c r="A1" s="75" t="s">
        <v>127</v>
      </c>
      <c r="O1" s="32"/>
      <c r="X1" s="33" t="s">
        <v>0</v>
      </c>
      <c r="Y1" s="33"/>
      <c r="Z1" s="33"/>
      <c r="AA1" s="33"/>
      <c r="AB1" s="33"/>
      <c r="AC1" s="33"/>
      <c r="AD1" s="33"/>
      <c r="AE1" s="33"/>
      <c r="AF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row>
    <row r="2" spans="1:73" ht="14.25" customHeight="1" x14ac:dyDescent="0.15">
      <c r="X2" s="33"/>
      <c r="Y2" s="33"/>
      <c r="Z2" s="33"/>
      <c r="AA2" s="33"/>
      <c r="AB2" s="33"/>
      <c r="AC2" s="33"/>
      <c r="AD2" s="33"/>
      <c r="AE2" s="33"/>
      <c r="AF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row>
    <row r="3" spans="1:73" ht="14.25" customHeight="1" x14ac:dyDescent="0.15">
      <c r="W3" s="34"/>
      <c r="X3" s="34"/>
      <c r="Y3" s="34"/>
      <c r="Z3" s="34"/>
      <c r="AA3" s="34"/>
      <c r="AB3" s="34"/>
      <c r="AC3" s="34"/>
      <c r="AD3" s="34"/>
      <c r="AE3" s="34"/>
      <c r="AF3" s="34"/>
      <c r="AG3" s="34"/>
      <c r="AH3" s="34"/>
      <c r="AI3" s="34"/>
      <c r="AJ3" s="34"/>
      <c r="AK3" s="34"/>
      <c r="AN3" s="33"/>
      <c r="AO3" s="33"/>
      <c r="AP3" s="33"/>
      <c r="AQ3" s="33"/>
      <c r="AR3" s="33"/>
      <c r="AS3" s="33"/>
      <c r="AT3" s="33"/>
      <c r="AU3" s="33"/>
      <c r="AV3" s="33"/>
      <c r="AW3" s="33"/>
      <c r="AX3" s="33"/>
      <c r="AY3" s="33"/>
      <c r="AZ3" s="33"/>
      <c r="BA3" s="33"/>
      <c r="BB3" s="33"/>
      <c r="BC3" s="33"/>
      <c r="BD3" s="33"/>
      <c r="BE3" s="33"/>
      <c r="BF3" s="33"/>
      <c r="BG3" s="33"/>
      <c r="BH3" s="33"/>
      <c r="BI3" s="34"/>
      <c r="BJ3" s="34"/>
      <c r="BK3" s="34"/>
      <c r="BM3" s="34"/>
      <c r="BN3" s="34"/>
      <c r="BO3" s="34"/>
      <c r="BP3" s="34"/>
      <c r="BQ3" s="34"/>
      <c r="BR3" s="34"/>
      <c r="BS3" s="34"/>
      <c r="BT3" s="34"/>
      <c r="BU3" s="34"/>
    </row>
    <row r="4" spans="1:73" ht="14.25" customHeight="1" x14ac:dyDescent="0.15">
      <c r="A4" s="636" t="s">
        <v>45</v>
      </c>
      <c r="B4" s="636"/>
      <c r="C4" s="636"/>
      <c r="D4" s="636"/>
      <c r="E4" s="636"/>
      <c r="F4" s="636"/>
      <c r="G4" s="636"/>
      <c r="H4" s="636"/>
      <c r="I4" s="636"/>
      <c r="J4" s="636"/>
      <c r="K4" s="636"/>
      <c r="L4" s="636"/>
      <c r="M4" s="636"/>
      <c r="N4" s="636"/>
      <c r="O4" s="636"/>
      <c r="P4" s="636"/>
      <c r="Q4" s="636"/>
      <c r="R4" s="636"/>
      <c r="S4" s="636"/>
      <c r="T4" s="636"/>
      <c r="U4" s="636"/>
      <c r="V4" s="636"/>
      <c r="W4" s="636"/>
      <c r="X4" s="636"/>
      <c r="Y4" s="636"/>
      <c r="Z4" s="636"/>
      <c r="AA4" s="636"/>
      <c r="AB4" s="636"/>
      <c r="AC4" s="636"/>
      <c r="AD4" s="636"/>
      <c r="AE4" s="636"/>
      <c r="AF4" s="636"/>
      <c r="AG4" s="636"/>
      <c r="AH4" s="636"/>
      <c r="AI4" s="636"/>
      <c r="AJ4" s="34"/>
      <c r="AK4" s="34"/>
      <c r="AN4" s="33"/>
      <c r="AO4" s="33"/>
      <c r="AP4" s="33"/>
      <c r="AQ4" s="33"/>
      <c r="AR4" s="33"/>
      <c r="AS4" s="33"/>
      <c r="AT4" s="33"/>
      <c r="AU4" s="33"/>
      <c r="AV4" s="33"/>
      <c r="AW4" s="33"/>
      <c r="AX4" s="33"/>
      <c r="AY4" s="33"/>
      <c r="AZ4" s="33"/>
      <c r="BA4" s="33"/>
      <c r="BB4" s="33"/>
      <c r="BC4" s="33"/>
      <c r="BD4" s="33"/>
      <c r="BE4" s="33"/>
      <c r="BF4" s="33"/>
      <c r="BG4" s="33"/>
      <c r="BH4" s="33"/>
      <c r="BI4" s="34"/>
      <c r="BJ4" s="34"/>
      <c r="BK4" s="34"/>
      <c r="BM4" s="34"/>
      <c r="BN4" s="34"/>
      <c r="BO4" s="34"/>
      <c r="BP4" s="34"/>
      <c r="BQ4" s="34"/>
      <c r="BR4" s="34"/>
      <c r="BS4" s="34"/>
      <c r="BT4" s="34"/>
      <c r="BU4" s="34"/>
    </row>
    <row r="5" spans="1:73" ht="14.25" customHeight="1" x14ac:dyDescent="0.15">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row>
    <row r="6" spans="1:73" ht="14.25" customHeight="1" x14ac:dyDescent="0.15">
      <c r="F6" s="33"/>
      <c r="G6" s="33"/>
      <c r="H6" s="33"/>
      <c r="I6" s="33"/>
      <c r="J6" s="33"/>
      <c r="K6" s="33"/>
      <c r="L6" s="33"/>
      <c r="M6" s="33"/>
      <c r="N6" s="33"/>
      <c r="O6" s="33"/>
      <c r="P6" s="33"/>
      <c r="Q6" s="33"/>
      <c r="R6" s="33"/>
      <c r="S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row>
    <row r="7" spans="1:73" ht="14.25" customHeight="1" x14ac:dyDescent="0.15">
      <c r="B7" s="33"/>
      <c r="C7" s="33"/>
      <c r="E7" s="33"/>
      <c r="F7" s="33"/>
      <c r="G7" s="33"/>
      <c r="H7" s="33"/>
      <c r="I7" s="33"/>
      <c r="J7" s="33"/>
      <c r="K7" s="33"/>
      <c r="L7" s="33"/>
      <c r="Z7" s="512"/>
      <c r="AA7" s="512"/>
      <c r="AB7" s="512"/>
      <c r="AC7" s="9" t="s">
        <v>1</v>
      </c>
      <c r="AD7" s="512"/>
      <c r="AE7" s="512"/>
      <c r="AF7" s="9" t="s">
        <v>2</v>
      </c>
      <c r="AG7" s="512"/>
      <c r="AH7" s="512"/>
      <c r="AI7" s="9" t="s">
        <v>3</v>
      </c>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row>
    <row r="8" spans="1:73" ht="14.25" customHeight="1" x14ac:dyDescent="0.15">
      <c r="B8" s="33"/>
      <c r="C8" s="33"/>
      <c r="D8" s="33"/>
      <c r="E8" s="33"/>
      <c r="F8" s="33"/>
      <c r="G8" s="33"/>
      <c r="H8" s="33"/>
      <c r="I8" s="33"/>
      <c r="J8" s="33"/>
      <c r="K8" s="33"/>
      <c r="L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row>
    <row r="9" spans="1:73" ht="18" customHeight="1" x14ac:dyDescent="0.15">
      <c r="A9" s="35"/>
      <c r="B9" s="513"/>
      <c r="C9" s="513"/>
      <c r="D9" s="513"/>
      <c r="E9" s="513"/>
      <c r="F9" s="513"/>
      <c r="G9" s="512" t="s">
        <v>123</v>
      </c>
      <c r="H9" s="512"/>
      <c r="I9" s="512"/>
      <c r="J9" s="512"/>
      <c r="K9" s="512"/>
      <c r="L9" s="512"/>
      <c r="R9" s="637" t="s">
        <v>38</v>
      </c>
      <c r="S9" s="637"/>
      <c r="T9" s="637"/>
      <c r="U9" s="637"/>
      <c r="V9" s="638"/>
      <c r="W9" s="638"/>
      <c r="X9" s="638"/>
      <c r="Y9" s="638"/>
      <c r="Z9" s="638"/>
      <c r="AA9" s="638"/>
      <c r="AB9" s="638"/>
      <c r="AC9" s="638"/>
      <c r="AD9" s="638"/>
      <c r="AE9" s="638"/>
      <c r="AF9" s="638"/>
      <c r="AG9" s="638"/>
      <c r="AH9" s="638"/>
      <c r="AI9" s="638"/>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row>
    <row r="10" spans="1:73" ht="18" customHeight="1" x14ac:dyDescent="0.15">
      <c r="B10" s="513"/>
      <c r="C10" s="513"/>
      <c r="D10" s="513"/>
      <c r="E10" s="513"/>
      <c r="F10" s="513"/>
      <c r="G10" s="512"/>
      <c r="H10" s="512"/>
      <c r="I10" s="512"/>
      <c r="J10" s="512"/>
      <c r="K10" s="512"/>
      <c r="L10" s="512"/>
      <c r="R10" s="637"/>
      <c r="S10" s="637"/>
      <c r="T10" s="637"/>
      <c r="U10" s="637"/>
      <c r="V10" s="638"/>
      <c r="W10" s="638"/>
      <c r="X10" s="638"/>
      <c r="Y10" s="638"/>
      <c r="Z10" s="638"/>
      <c r="AA10" s="638"/>
      <c r="AB10" s="638"/>
      <c r="AC10" s="638"/>
      <c r="AD10" s="638"/>
      <c r="AE10" s="638"/>
      <c r="AF10" s="638"/>
      <c r="AG10" s="638"/>
      <c r="AH10" s="638"/>
      <c r="AI10" s="638"/>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row>
    <row r="11" spans="1:73" ht="18" customHeight="1" x14ac:dyDescent="0.15">
      <c r="B11" s="33"/>
      <c r="C11" s="33"/>
      <c r="D11" s="33"/>
      <c r="E11" s="33"/>
      <c r="F11" s="33"/>
      <c r="G11" s="33"/>
      <c r="H11" s="33"/>
      <c r="I11" s="33"/>
      <c r="J11" s="33"/>
      <c r="K11" s="33"/>
      <c r="L11" s="33"/>
      <c r="N11" s="35" t="s">
        <v>126</v>
      </c>
      <c r="R11" s="637" t="s">
        <v>39</v>
      </c>
      <c r="S11" s="637"/>
      <c r="T11" s="637"/>
      <c r="U11" s="637"/>
      <c r="V11" s="638"/>
      <c r="W11" s="638"/>
      <c r="X11" s="638"/>
      <c r="Y11" s="638"/>
      <c r="Z11" s="638"/>
      <c r="AA11" s="638"/>
      <c r="AB11" s="638"/>
      <c r="AC11" s="638"/>
      <c r="AD11" s="638"/>
      <c r="AE11" s="638"/>
      <c r="AF11" s="638"/>
      <c r="AG11" s="638"/>
      <c r="AH11" s="638"/>
      <c r="AI11" s="638"/>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row>
    <row r="12" spans="1:73" ht="18" customHeight="1" x14ac:dyDescent="0.15">
      <c r="B12" s="33"/>
      <c r="C12" s="33"/>
      <c r="D12" s="33"/>
      <c r="E12" s="33"/>
      <c r="F12" s="33"/>
      <c r="G12" s="33"/>
      <c r="H12" s="33"/>
      <c r="I12" s="33"/>
      <c r="J12" s="33"/>
      <c r="K12" s="33"/>
      <c r="L12" s="33"/>
      <c r="R12" s="637"/>
      <c r="S12" s="637"/>
      <c r="T12" s="637"/>
      <c r="U12" s="637"/>
      <c r="V12" s="638"/>
      <c r="W12" s="638"/>
      <c r="X12" s="638"/>
      <c r="Y12" s="638"/>
      <c r="Z12" s="638"/>
      <c r="AA12" s="638"/>
      <c r="AB12" s="638"/>
      <c r="AC12" s="638"/>
      <c r="AD12" s="638"/>
      <c r="AE12" s="638"/>
      <c r="AF12" s="638"/>
      <c r="AG12" s="638"/>
      <c r="AH12" s="638"/>
      <c r="AI12" s="638"/>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row>
    <row r="13" spans="1:73" ht="18" customHeight="1" x14ac:dyDescent="0.15">
      <c r="B13" s="33"/>
      <c r="C13" s="33"/>
      <c r="D13" s="33"/>
      <c r="E13" s="33"/>
      <c r="F13" s="33"/>
      <c r="G13" s="33"/>
      <c r="H13" s="33"/>
      <c r="I13" s="33"/>
      <c r="J13" s="33"/>
      <c r="K13" s="33"/>
      <c r="L13" s="33"/>
      <c r="R13" s="637" t="s">
        <v>6</v>
      </c>
      <c r="S13" s="637"/>
      <c r="T13" s="637"/>
      <c r="U13" s="637"/>
      <c r="V13" s="637"/>
      <c r="W13" s="637"/>
      <c r="X13" s="637"/>
      <c r="Y13" s="638"/>
      <c r="Z13" s="638"/>
      <c r="AA13" s="638"/>
      <c r="AB13" s="638"/>
      <c r="AC13" s="638"/>
      <c r="AD13" s="638"/>
      <c r="AE13" s="638"/>
      <c r="AF13" s="638"/>
      <c r="AG13" s="638"/>
      <c r="AH13" s="638"/>
      <c r="AI13" s="638"/>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row>
    <row r="14" spans="1:73" ht="18" customHeight="1" x14ac:dyDescent="0.15">
      <c r="B14" s="33"/>
      <c r="C14" s="33"/>
      <c r="D14" s="33"/>
      <c r="E14" s="33"/>
      <c r="F14" s="33"/>
      <c r="G14" s="33"/>
      <c r="H14" s="33"/>
      <c r="I14" s="33"/>
      <c r="J14" s="33"/>
      <c r="K14" s="33"/>
      <c r="L14" s="33"/>
      <c r="R14" s="637"/>
      <c r="S14" s="637"/>
      <c r="T14" s="637"/>
      <c r="U14" s="637"/>
      <c r="V14" s="637"/>
      <c r="W14" s="637"/>
      <c r="X14" s="637"/>
      <c r="Y14" s="638"/>
      <c r="Z14" s="638"/>
      <c r="AA14" s="638"/>
      <c r="AB14" s="638"/>
      <c r="AC14" s="638"/>
      <c r="AD14" s="638"/>
      <c r="AE14" s="638"/>
      <c r="AF14" s="638"/>
      <c r="AG14" s="638"/>
      <c r="AH14" s="638"/>
      <c r="AI14" s="638"/>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row>
    <row r="15" spans="1:73" ht="14.25" customHeight="1" x14ac:dyDescent="0.15">
      <c r="B15" s="33"/>
      <c r="C15" s="33"/>
      <c r="D15" s="33"/>
      <c r="E15" s="33"/>
      <c r="F15" s="33"/>
      <c r="G15" s="33"/>
      <c r="H15" s="33"/>
      <c r="I15" s="33"/>
      <c r="J15" s="33"/>
      <c r="K15" s="33"/>
      <c r="L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row>
    <row r="16" spans="1:73" ht="14.25" customHeight="1" x14ac:dyDescent="0.15">
      <c r="D16" s="31" t="s">
        <v>46</v>
      </c>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row>
    <row r="17" spans="1:73" ht="14.25" customHeight="1" x14ac:dyDescent="0.15">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row>
    <row r="18" spans="1:73" s="33" customFormat="1" ht="19.7" customHeight="1" x14ac:dyDescent="0.15">
      <c r="H18" s="34"/>
      <c r="I18" s="34"/>
      <c r="J18" s="34"/>
      <c r="K18" s="34"/>
      <c r="L18" s="34"/>
      <c r="M18" s="34"/>
      <c r="N18" s="34"/>
      <c r="O18" s="34"/>
      <c r="P18" s="34"/>
      <c r="Q18" s="34"/>
      <c r="R18" s="34"/>
      <c r="S18" s="488" t="s">
        <v>42</v>
      </c>
      <c r="T18" s="489"/>
      <c r="U18" s="489"/>
      <c r="V18" s="489"/>
      <c r="W18" s="489"/>
      <c r="X18" s="489"/>
      <c r="Y18" s="490"/>
      <c r="Z18" s="42"/>
      <c r="AA18" s="43"/>
      <c r="AB18" s="37"/>
      <c r="AC18" s="44"/>
      <c r="AD18" s="43"/>
      <c r="AE18" s="43"/>
      <c r="AF18" s="43"/>
      <c r="AG18" s="43"/>
      <c r="AH18" s="43"/>
      <c r="AI18" s="38"/>
      <c r="AJ18" s="34"/>
      <c r="AK18" s="34"/>
      <c r="AN18" s="73"/>
      <c r="AO18" s="73"/>
      <c r="AP18" s="73"/>
      <c r="AQ18" s="73"/>
      <c r="AR18" s="73"/>
      <c r="AS18" s="73"/>
      <c r="AT18" s="73"/>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row>
    <row r="19" spans="1:73" s="33" customFormat="1" ht="19.7" customHeight="1" x14ac:dyDescent="0.15">
      <c r="H19" s="34"/>
      <c r="I19" s="34"/>
      <c r="J19" s="34"/>
      <c r="K19" s="34"/>
      <c r="L19" s="34"/>
      <c r="M19" s="34"/>
      <c r="N19" s="34"/>
      <c r="O19" s="34"/>
      <c r="P19" s="34"/>
      <c r="Q19" s="34"/>
      <c r="R19" s="34"/>
      <c r="S19" s="488" t="s">
        <v>119</v>
      </c>
      <c r="T19" s="489"/>
      <c r="U19" s="489"/>
      <c r="V19" s="490"/>
      <c r="W19" s="36"/>
      <c r="X19" s="37"/>
      <c r="Y19" s="37"/>
      <c r="Z19" s="37"/>
      <c r="AA19" s="37"/>
      <c r="AB19" s="37"/>
      <c r="AC19" s="37"/>
      <c r="AD19" s="37"/>
      <c r="AE19" s="37"/>
      <c r="AF19" s="37"/>
      <c r="AG19" s="37"/>
      <c r="AH19" s="37"/>
      <c r="AI19" s="38"/>
      <c r="AJ19" s="34"/>
      <c r="AK19" s="34"/>
      <c r="AN19" s="73"/>
      <c r="AO19" s="73"/>
      <c r="AP19" s="73"/>
      <c r="AQ19" s="73"/>
      <c r="AR19" s="73"/>
      <c r="AS19" s="73"/>
      <c r="AT19" s="73"/>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row>
    <row r="20" spans="1:73" s="33" customFormat="1" ht="14.25" customHeight="1" x14ac:dyDescent="0.15">
      <c r="A20" s="599" t="s">
        <v>47</v>
      </c>
      <c r="B20" s="584"/>
      <c r="C20" s="584"/>
      <c r="D20" s="584"/>
      <c r="E20" s="584"/>
      <c r="F20" s="584"/>
      <c r="G20" s="584"/>
      <c r="H20" s="584"/>
      <c r="I20" s="584"/>
      <c r="J20" s="584"/>
      <c r="K20" s="584"/>
      <c r="L20" s="584"/>
      <c r="M20" s="584"/>
      <c r="N20" s="584"/>
      <c r="O20" s="584"/>
      <c r="P20" s="584"/>
      <c r="Q20" s="584"/>
      <c r="R20" s="587"/>
      <c r="S20" s="621" t="s">
        <v>39</v>
      </c>
      <c r="T20" s="622"/>
      <c r="U20" s="625"/>
      <c r="V20" s="625"/>
      <c r="W20" s="625"/>
      <c r="X20" s="625"/>
      <c r="Y20" s="625"/>
      <c r="Z20" s="625"/>
      <c r="AA20" s="625"/>
      <c r="AB20" s="625"/>
      <c r="AC20" s="625"/>
      <c r="AD20" s="625"/>
      <c r="AE20" s="625"/>
      <c r="AF20" s="625"/>
      <c r="AG20" s="625"/>
      <c r="AH20" s="625"/>
      <c r="AI20" s="626"/>
      <c r="AJ20" s="34"/>
      <c r="AK20" s="34"/>
      <c r="AN20" s="73"/>
      <c r="AO20" s="73"/>
      <c r="AP20" s="73"/>
      <c r="AQ20" s="73"/>
      <c r="AR20" s="73"/>
      <c r="AS20" s="73"/>
      <c r="AT20" s="73"/>
      <c r="AU20" s="34"/>
      <c r="AV20" s="34"/>
      <c r="AW20" s="34"/>
      <c r="AX20" s="34"/>
      <c r="AY20" s="39"/>
      <c r="AZ20" s="39"/>
      <c r="BA20" s="34"/>
      <c r="BB20" s="34"/>
      <c r="BC20" s="34"/>
      <c r="BD20" s="34"/>
      <c r="BE20" s="73"/>
      <c r="BF20" s="39"/>
      <c r="BG20" s="34"/>
      <c r="BI20" s="34"/>
      <c r="BK20" s="34"/>
      <c r="BL20" s="34"/>
      <c r="BM20" s="34"/>
      <c r="BN20" s="34"/>
      <c r="BP20" s="34"/>
      <c r="BQ20" s="34"/>
      <c r="BR20" s="34"/>
      <c r="BS20" s="34"/>
      <c r="BT20" s="34"/>
      <c r="BU20" s="34"/>
    </row>
    <row r="21" spans="1:73" s="33" customFormat="1" ht="14.25" customHeight="1" x14ac:dyDescent="0.15">
      <c r="A21" s="600"/>
      <c r="B21" s="585"/>
      <c r="C21" s="585"/>
      <c r="D21" s="585"/>
      <c r="E21" s="585"/>
      <c r="F21" s="585"/>
      <c r="G21" s="585"/>
      <c r="H21" s="585"/>
      <c r="I21" s="585"/>
      <c r="J21" s="585"/>
      <c r="K21" s="585"/>
      <c r="L21" s="585"/>
      <c r="M21" s="585"/>
      <c r="N21" s="585"/>
      <c r="O21" s="585"/>
      <c r="P21" s="585"/>
      <c r="Q21" s="585"/>
      <c r="R21" s="588"/>
      <c r="S21" s="623"/>
      <c r="T21" s="624"/>
      <c r="U21" s="627"/>
      <c r="V21" s="627"/>
      <c r="W21" s="627"/>
      <c r="X21" s="627"/>
      <c r="Y21" s="627"/>
      <c r="Z21" s="627"/>
      <c r="AA21" s="627"/>
      <c r="AB21" s="627"/>
      <c r="AC21" s="627"/>
      <c r="AD21" s="627"/>
      <c r="AE21" s="627"/>
      <c r="AF21" s="627"/>
      <c r="AG21" s="627"/>
      <c r="AH21" s="627"/>
      <c r="AI21" s="628"/>
      <c r="AJ21" s="34"/>
      <c r="AK21" s="34"/>
      <c r="AN21" s="73"/>
      <c r="AO21" s="73"/>
      <c r="AP21" s="73"/>
      <c r="AQ21" s="73"/>
      <c r="AR21" s="73"/>
      <c r="AS21" s="73"/>
      <c r="AT21" s="73"/>
      <c r="AU21" s="34"/>
      <c r="AV21" s="34"/>
      <c r="AW21" s="34"/>
      <c r="AX21" s="34"/>
      <c r="AY21" s="39"/>
      <c r="AZ21" s="39"/>
      <c r="BA21" s="34"/>
      <c r="BB21" s="34"/>
      <c r="BC21" s="34"/>
      <c r="BD21" s="34"/>
      <c r="BE21" s="39"/>
      <c r="BF21" s="39"/>
      <c r="BG21" s="34"/>
      <c r="BI21" s="34"/>
      <c r="BK21" s="34"/>
      <c r="BL21" s="34"/>
      <c r="BM21" s="34"/>
      <c r="BN21" s="34"/>
      <c r="BO21" s="34"/>
      <c r="BP21" s="34"/>
      <c r="BQ21" s="34"/>
      <c r="BR21" s="34"/>
      <c r="BS21" s="34"/>
      <c r="BT21" s="34"/>
      <c r="BU21" s="34"/>
    </row>
    <row r="22" spans="1:73" s="33" customFormat="1" ht="14.25" customHeight="1" x14ac:dyDescent="0.15">
      <c r="A22" s="600"/>
      <c r="B22" s="585"/>
      <c r="C22" s="585"/>
      <c r="D22" s="585"/>
      <c r="E22" s="585"/>
      <c r="F22" s="585"/>
      <c r="G22" s="585"/>
      <c r="H22" s="585"/>
      <c r="I22" s="585"/>
      <c r="J22" s="585"/>
      <c r="K22" s="585"/>
      <c r="L22" s="585"/>
      <c r="M22" s="585"/>
      <c r="N22" s="585"/>
      <c r="O22" s="585"/>
      <c r="P22" s="585"/>
      <c r="Q22" s="585"/>
      <c r="R22" s="588"/>
      <c r="S22" s="629" t="s">
        <v>38</v>
      </c>
      <c r="T22" s="630"/>
      <c r="U22" s="630"/>
      <c r="V22" s="630"/>
      <c r="W22" s="630"/>
      <c r="X22" s="630"/>
      <c r="Y22" s="630"/>
      <c r="Z22" s="630"/>
      <c r="AA22" s="630"/>
      <c r="AB22" s="630"/>
      <c r="AC22" s="630"/>
      <c r="AD22" s="630"/>
      <c r="AE22" s="630"/>
      <c r="AF22" s="630"/>
      <c r="AG22" s="630"/>
      <c r="AH22" s="630"/>
      <c r="AI22" s="631"/>
      <c r="AJ22" s="34"/>
      <c r="AK22" s="34"/>
      <c r="AN22" s="73"/>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row>
    <row r="23" spans="1:73" s="33" customFormat="1" ht="14.25" customHeight="1" x14ac:dyDescent="0.15">
      <c r="A23" s="600"/>
      <c r="B23" s="585"/>
      <c r="C23" s="585"/>
      <c r="D23" s="585"/>
      <c r="E23" s="585"/>
      <c r="F23" s="585"/>
      <c r="G23" s="585"/>
      <c r="H23" s="585"/>
      <c r="I23" s="585"/>
      <c r="J23" s="585"/>
      <c r="K23" s="585"/>
      <c r="L23" s="585"/>
      <c r="M23" s="585"/>
      <c r="N23" s="585"/>
      <c r="O23" s="585"/>
      <c r="P23" s="585"/>
      <c r="Q23" s="585"/>
      <c r="R23" s="588"/>
      <c r="S23" s="632"/>
      <c r="T23" s="633"/>
      <c r="U23" s="633"/>
      <c r="V23" s="633"/>
      <c r="W23" s="633"/>
      <c r="X23" s="633"/>
      <c r="Y23" s="633"/>
      <c r="Z23" s="633"/>
      <c r="AA23" s="633"/>
      <c r="AB23" s="633"/>
      <c r="AC23" s="633"/>
      <c r="AD23" s="633"/>
      <c r="AE23" s="633"/>
      <c r="AF23" s="633"/>
      <c r="AG23" s="633"/>
      <c r="AH23" s="633"/>
      <c r="AI23" s="634"/>
      <c r="AJ23" s="34"/>
      <c r="AK23" s="34"/>
      <c r="AN23" s="73"/>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row>
    <row r="24" spans="1:73" s="33" customFormat="1" ht="14.25" customHeight="1" x14ac:dyDescent="0.15">
      <c r="A24" s="601"/>
      <c r="B24" s="586"/>
      <c r="C24" s="586"/>
      <c r="D24" s="586"/>
      <c r="E24" s="586"/>
      <c r="F24" s="586"/>
      <c r="G24" s="586"/>
      <c r="H24" s="586"/>
      <c r="I24" s="586"/>
      <c r="J24" s="586"/>
      <c r="K24" s="586"/>
      <c r="L24" s="586"/>
      <c r="M24" s="586"/>
      <c r="N24" s="586"/>
      <c r="O24" s="586"/>
      <c r="P24" s="586"/>
      <c r="Q24" s="586"/>
      <c r="R24" s="589"/>
      <c r="S24" s="635"/>
      <c r="T24" s="627"/>
      <c r="U24" s="627"/>
      <c r="V24" s="627"/>
      <c r="W24" s="627"/>
      <c r="X24" s="627"/>
      <c r="Y24" s="627"/>
      <c r="Z24" s="627"/>
      <c r="AA24" s="627"/>
      <c r="AB24" s="627"/>
      <c r="AC24" s="627"/>
      <c r="AD24" s="627"/>
      <c r="AE24" s="627"/>
      <c r="AF24" s="627"/>
      <c r="AG24" s="627"/>
      <c r="AH24" s="627"/>
      <c r="AI24" s="628"/>
      <c r="AN24" s="73"/>
      <c r="AO24" s="73"/>
    </row>
    <row r="25" spans="1:73" s="33" customFormat="1" ht="22.7" customHeight="1" x14ac:dyDescent="0.15">
      <c r="A25" s="639" t="s">
        <v>48</v>
      </c>
      <c r="B25" s="640"/>
      <c r="C25" s="640"/>
      <c r="D25" s="640"/>
      <c r="E25" s="640"/>
      <c r="F25" s="640"/>
      <c r="G25" s="640"/>
      <c r="H25" s="640"/>
      <c r="I25" s="640"/>
      <c r="J25" s="640"/>
      <c r="K25" s="640"/>
      <c r="L25" s="640"/>
      <c r="M25" s="640"/>
      <c r="N25" s="640"/>
      <c r="O25" s="640"/>
      <c r="P25" s="640"/>
      <c r="Q25" s="640"/>
      <c r="R25" s="641"/>
      <c r="S25" s="642"/>
      <c r="T25" s="643"/>
      <c r="U25" s="643"/>
      <c r="V25" s="643"/>
      <c r="W25" s="643"/>
      <c r="X25" s="643"/>
      <c r="Y25" s="643"/>
      <c r="Z25" s="643"/>
      <c r="AA25" s="643"/>
      <c r="AB25" s="643"/>
      <c r="AC25" s="643"/>
      <c r="AD25" s="643"/>
      <c r="AE25" s="643"/>
      <c r="AF25" s="643"/>
      <c r="AG25" s="643"/>
      <c r="AH25" s="643"/>
      <c r="AI25" s="644"/>
      <c r="AN25" s="73"/>
      <c r="AO25" s="73"/>
    </row>
    <row r="26" spans="1:73" s="33" customFormat="1" ht="14.25" customHeight="1" x14ac:dyDescent="0.15">
      <c r="A26" s="639" t="s">
        <v>49</v>
      </c>
      <c r="B26" s="640"/>
      <c r="C26" s="640"/>
      <c r="D26" s="640"/>
      <c r="E26" s="640"/>
      <c r="F26" s="640"/>
      <c r="G26" s="640"/>
      <c r="H26" s="640"/>
      <c r="I26" s="640"/>
      <c r="J26" s="640"/>
      <c r="K26" s="640"/>
      <c r="L26" s="640"/>
      <c r="M26" s="640"/>
      <c r="N26" s="640"/>
      <c r="O26" s="640"/>
      <c r="P26" s="640"/>
      <c r="Q26" s="640"/>
      <c r="R26" s="641"/>
      <c r="S26" s="639"/>
      <c r="T26" s="640"/>
      <c r="U26" s="640"/>
      <c r="V26" s="640"/>
      <c r="W26" s="640"/>
      <c r="X26" s="71" t="s">
        <v>43</v>
      </c>
      <c r="Y26" s="640"/>
      <c r="Z26" s="640"/>
      <c r="AA26" s="640"/>
      <c r="AB26" s="71" t="s">
        <v>50</v>
      </c>
      <c r="AC26" s="640"/>
      <c r="AD26" s="640"/>
      <c r="AE26" s="640"/>
      <c r="AF26" s="71" t="s">
        <v>51</v>
      </c>
      <c r="AG26" s="640"/>
      <c r="AH26" s="640"/>
      <c r="AI26" s="641"/>
      <c r="AN26" s="73"/>
      <c r="AO26" s="73"/>
    </row>
    <row r="27" spans="1:73" s="33" customFormat="1" ht="14.25" customHeight="1" x14ac:dyDescent="0.15">
      <c r="A27" s="639" t="s">
        <v>52</v>
      </c>
      <c r="B27" s="640"/>
      <c r="C27" s="640"/>
      <c r="D27" s="640"/>
      <c r="E27" s="640"/>
      <c r="F27" s="640"/>
      <c r="G27" s="640"/>
      <c r="H27" s="640"/>
      <c r="I27" s="640"/>
      <c r="J27" s="640"/>
      <c r="K27" s="640"/>
      <c r="L27" s="640"/>
      <c r="M27" s="640"/>
      <c r="N27" s="640"/>
      <c r="O27" s="640"/>
      <c r="P27" s="640"/>
      <c r="Q27" s="640"/>
      <c r="R27" s="641"/>
      <c r="S27" s="639" t="s">
        <v>53</v>
      </c>
      <c r="T27" s="640"/>
      <c r="U27" s="640"/>
      <c r="V27" s="640"/>
      <c r="W27" s="640"/>
      <c r="X27" s="640"/>
      <c r="Y27" s="640"/>
      <c r="Z27" s="640"/>
      <c r="AA27" s="640"/>
      <c r="AB27" s="640"/>
      <c r="AC27" s="640"/>
      <c r="AD27" s="640"/>
      <c r="AE27" s="640"/>
      <c r="AF27" s="640"/>
      <c r="AG27" s="640"/>
      <c r="AH27" s="640"/>
      <c r="AI27" s="641"/>
      <c r="AN27" s="73"/>
      <c r="AO27" s="73"/>
    </row>
    <row r="28" spans="1:73" s="33" customFormat="1" ht="18.75" customHeight="1" x14ac:dyDescent="0.15">
      <c r="A28" s="599"/>
      <c r="B28" s="587"/>
      <c r="C28" s="46" t="s">
        <v>54</v>
      </c>
      <c r="D28" s="47"/>
      <c r="E28" s="47"/>
      <c r="F28" s="47"/>
      <c r="G28" s="47"/>
      <c r="H28" s="47"/>
      <c r="I28" s="47"/>
      <c r="J28" s="47"/>
      <c r="K28" s="47"/>
      <c r="L28" s="47"/>
      <c r="M28" s="47"/>
      <c r="N28" s="47"/>
      <c r="O28" s="47"/>
      <c r="P28" s="48"/>
      <c r="Q28" s="48"/>
      <c r="R28" s="49"/>
      <c r="S28" s="93" t="s">
        <v>55</v>
      </c>
      <c r="T28" s="94"/>
      <c r="U28" s="94"/>
      <c r="V28" s="94"/>
      <c r="W28" s="94"/>
      <c r="X28" s="94"/>
      <c r="Y28" s="94"/>
      <c r="Z28" s="94"/>
      <c r="AA28" s="94"/>
      <c r="AB28" s="94"/>
      <c r="AC28" s="94"/>
      <c r="AD28" s="94"/>
      <c r="AE28" s="94"/>
      <c r="AF28" s="94"/>
      <c r="AG28" s="94"/>
      <c r="AH28" s="94"/>
      <c r="AI28" s="95"/>
      <c r="AN28" s="73"/>
      <c r="AO28" s="73"/>
    </row>
    <row r="29" spans="1:73" s="33" customFormat="1" ht="18.75" customHeight="1" x14ac:dyDescent="0.15">
      <c r="A29" s="599"/>
      <c r="B29" s="645"/>
      <c r="C29" s="60" t="s">
        <v>56</v>
      </c>
      <c r="D29" s="20"/>
      <c r="E29" s="20"/>
      <c r="F29" s="20"/>
      <c r="G29" s="20"/>
      <c r="H29" s="45"/>
      <c r="I29" s="45"/>
      <c r="J29" s="45"/>
      <c r="K29" s="45"/>
      <c r="L29" s="45"/>
      <c r="M29" s="45"/>
      <c r="N29" s="45"/>
      <c r="O29" s="45"/>
      <c r="P29" s="45"/>
      <c r="Q29" s="48"/>
      <c r="R29" s="49"/>
      <c r="S29" s="646"/>
      <c r="T29" s="647"/>
      <c r="U29" s="647"/>
      <c r="V29" s="647"/>
      <c r="W29" s="647"/>
      <c r="X29" s="647"/>
      <c r="Y29" s="647"/>
      <c r="Z29" s="647"/>
      <c r="AA29" s="647"/>
      <c r="AB29" s="647"/>
      <c r="AC29" s="647"/>
      <c r="AD29" s="647"/>
      <c r="AE29" s="647"/>
      <c r="AF29" s="647"/>
      <c r="AG29" s="647"/>
      <c r="AH29" s="647"/>
      <c r="AI29" s="648"/>
      <c r="AN29" s="73"/>
      <c r="AO29" s="73"/>
    </row>
    <row r="30" spans="1:73" s="33" customFormat="1" ht="18.75" customHeight="1" x14ac:dyDescent="0.15">
      <c r="A30" s="599"/>
      <c r="B30" s="645"/>
      <c r="C30" s="60" t="s">
        <v>57</v>
      </c>
      <c r="D30" s="20"/>
      <c r="E30" s="20"/>
      <c r="F30" s="20"/>
      <c r="G30" s="20"/>
      <c r="H30" s="45"/>
      <c r="I30" s="45"/>
      <c r="J30" s="45"/>
      <c r="K30" s="45"/>
      <c r="L30" s="45"/>
      <c r="M30" s="45"/>
      <c r="N30" s="45"/>
      <c r="O30" s="45"/>
      <c r="P30" s="45"/>
      <c r="Q30" s="45"/>
      <c r="R30" s="51"/>
      <c r="S30" s="646"/>
      <c r="T30" s="647"/>
      <c r="U30" s="647"/>
      <c r="V30" s="647"/>
      <c r="W30" s="647"/>
      <c r="X30" s="647"/>
      <c r="Y30" s="647"/>
      <c r="Z30" s="647"/>
      <c r="AA30" s="647"/>
      <c r="AB30" s="647"/>
      <c r="AC30" s="647"/>
      <c r="AD30" s="647"/>
      <c r="AE30" s="647"/>
      <c r="AF30" s="647"/>
      <c r="AG30" s="647"/>
      <c r="AH30" s="647"/>
      <c r="AI30" s="648"/>
      <c r="AN30" s="73"/>
      <c r="AO30" s="73"/>
    </row>
    <row r="31" spans="1:73" s="33" customFormat="1" ht="18.75" customHeight="1" x14ac:dyDescent="0.15">
      <c r="A31" s="599"/>
      <c r="B31" s="587"/>
      <c r="C31" s="46" t="s">
        <v>58</v>
      </c>
      <c r="D31" s="47"/>
      <c r="E31" s="47"/>
      <c r="F31" s="47"/>
      <c r="G31" s="47"/>
      <c r="H31" s="47"/>
      <c r="I31" s="47"/>
      <c r="J31" s="47"/>
      <c r="K31" s="47"/>
      <c r="L31" s="47"/>
      <c r="M31" s="47"/>
      <c r="N31" s="47"/>
      <c r="O31" s="47"/>
      <c r="P31" s="47"/>
      <c r="Q31" s="48"/>
      <c r="R31" s="49"/>
      <c r="S31" s="646"/>
      <c r="T31" s="647"/>
      <c r="U31" s="647"/>
      <c r="V31" s="647"/>
      <c r="W31" s="647"/>
      <c r="X31" s="647"/>
      <c r="Y31" s="647"/>
      <c r="Z31" s="647"/>
      <c r="AA31" s="647"/>
      <c r="AB31" s="647"/>
      <c r="AC31" s="647"/>
      <c r="AD31" s="647"/>
      <c r="AE31" s="647"/>
      <c r="AF31" s="647"/>
      <c r="AG31" s="647"/>
      <c r="AH31" s="647"/>
      <c r="AI31" s="648"/>
      <c r="AN31" s="73"/>
      <c r="AO31" s="73"/>
    </row>
    <row r="32" spans="1:73" s="33" customFormat="1" ht="18.75" customHeight="1" x14ac:dyDescent="0.15">
      <c r="A32" s="599"/>
      <c r="B32" s="587"/>
      <c r="C32" s="74" t="s">
        <v>128</v>
      </c>
      <c r="D32" s="45"/>
      <c r="E32" s="45"/>
      <c r="F32" s="45"/>
      <c r="G32" s="45"/>
      <c r="H32" s="45"/>
      <c r="I32" s="45"/>
      <c r="J32" s="45"/>
      <c r="K32" s="45"/>
      <c r="L32" s="45"/>
      <c r="M32" s="45"/>
      <c r="N32" s="45"/>
      <c r="O32" s="45"/>
      <c r="P32" s="45"/>
      <c r="Q32" s="48"/>
      <c r="R32" s="49"/>
      <c r="S32" s="646"/>
      <c r="T32" s="647"/>
      <c r="U32" s="647"/>
      <c r="V32" s="647"/>
      <c r="W32" s="647"/>
      <c r="X32" s="647"/>
      <c r="Y32" s="647"/>
      <c r="Z32" s="647"/>
      <c r="AA32" s="647"/>
      <c r="AB32" s="647"/>
      <c r="AC32" s="647"/>
      <c r="AD32" s="647"/>
      <c r="AE32" s="647"/>
      <c r="AF32" s="647"/>
      <c r="AG32" s="647"/>
      <c r="AH32" s="647"/>
      <c r="AI32" s="648"/>
      <c r="AN32" s="73"/>
      <c r="AO32" s="73"/>
    </row>
    <row r="33" spans="1:41" s="33" customFormat="1" ht="18.75" customHeight="1" x14ac:dyDescent="0.15">
      <c r="A33" s="599"/>
      <c r="B33" s="587"/>
      <c r="C33" s="74" t="s">
        <v>121</v>
      </c>
      <c r="D33" s="45"/>
      <c r="E33" s="45"/>
      <c r="F33" s="45"/>
      <c r="G33" s="45"/>
      <c r="H33" s="45"/>
      <c r="I33" s="45"/>
      <c r="J33" s="45"/>
      <c r="K33" s="45"/>
      <c r="L33" s="45"/>
      <c r="M33" s="45"/>
      <c r="N33" s="45"/>
      <c r="O33" s="45"/>
      <c r="P33" s="45"/>
      <c r="Q33" s="48"/>
      <c r="R33" s="49"/>
      <c r="S33" s="646"/>
      <c r="T33" s="647"/>
      <c r="U33" s="647"/>
      <c r="V33" s="647"/>
      <c r="W33" s="647"/>
      <c r="X33" s="647"/>
      <c r="Y33" s="647"/>
      <c r="Z33" s="647"/>
      <c r="AA33" s="647"/>
      <c r="AB33" s="647"/>
      <c r="AC33" s="647"/>
      <c r="AD33" s="647"/>
      <c r="AE33" s="647"/>
      <c r="AF33" s="647"/>
      <c r="AG33" s="647"/>
      <c r="AH33" s="647"/>
      <c r="AI33" s="648"/>
      <c r="AN33" s="73"/>
      <c r="AO33" s="73"/>
    </row>
    <row r="34" spans="1:41" s="33" customFormat="1" ht="18.75" customHeight="1" x14ac:dyDescent="0.15">
      <c r="A34" s="599"/>
      <c r="B34" s="587"/>
      <c r="C34" s="46" t="s">
        <v>59</v>
      </c>
      <c r="D34" s="47"/>
      <c r="E34" s="47"/>
      <c r="F34" s="47"/>
      <c r="G34" s="47"/>
      <c r="H34" s="47"/>
      <c r="I34" s="47"/>
      <c r="J34" s="47"/>
      <c r="K34" s="47"/>
      <c r="L34" s="47"/>
      <c r="M34" s="47"/>
      <c r="N34" s="47"/>
      <c r="O34" s="47"/>
      <c r="P34" s="47"/>
      <c r="Q34" s="48"/>
      <c r="R34" s="49"/>
      <c r="S34" s="646"/>
      <c r="T34" s="647"/>
      <c r="U34" s="647"/>
      <c r="V34" s="647"/>
      <c r="W34" s="647"/>
      <c r="X34" s="647"/>
      <c r="Y34" s="647"/>
      <c r="Z34" s="647"/>
      <c r="AA34" s="647"/>
      <c r="AB34" s="647"/>
      <c r="AC34" s="647"/>
      <c r="AD34" s="647"/>
      <c r="AE34" s="647"/>
      <c r="AF34" s="647"/>
      <c r="AG34" s="647"/>
      <c r="AH34" s="647"/>
      <c r="AI34" s="648"/>
      <c r="AN34" s="73"/>
      <c r="AO34" s="73"/>
    </row>
    <row r="35" spans="1:41" s="33" customFormat="1" ht="15.6" customHeight="1" x14ac:dyDescent="0.15">
      <c r="A35" s="601"/>
      <c r="B35" s="589"/>
      <c r="C35" s="46" t="s">
        <v>60</v>
      </c>
      <c r="D35" s="47"/>
      <c r="E35" s="47"/>
      <c r="F35" s="47"/>
      <c r="G35" s="47"/>
      <c r="H35" s="47"/>
      <c r="I35" s="47"/>
      <c r="J35" s="47"/>
      <c r="K35" s="47"/>
      <c r="L35" s="47"/>
      <c r="M35" s="47"/>
      <c r="N35" s="47"/>
      <c r="O35" s="47"/>
      <c r="P35" s="47"/>
      <c r="Q35" s="47"/>
      <c r="R35" s="52"/>
      <c r="S35" s="646"/>
      <c r="T35" s="647"/>
      <c r="U35" s="647"/>
      <c r="V35" s="647"/>
      <c r="W35" s="647"/>
      <c r="X35" s="647"/>
      <c r="Y35" s="647"/>
      <c r="Z35" s="647"/>
      <c r="AA35" s="647"/>
      <c r="AB35" s="647"/>
      <c r="AC35" s="647"/>
      <c r="AD35" s="647"/>
      <c r="AE35" s="647"/>
      <c r="AF35" s="647"/>
      <c r="AG35" s="647"/>
      <c r="AH35" s="647"/>
      <c r="AI35" s="648"/>
      <c r="AN35" s="73"/>
      <c r="AO35" s="73"/>
    </row>
    <row r="36" spans="1:41" s="33" customFormat="1" ht="18.75" customHeight="1" x14ac:dyDescent="0.15">
      <c r="A36" s="599"/>
      <c r="B36" s="587"/>
      <c r="C36" s="50" t="s">
        <v>129</v>
      </c>
      <c r="D36" s="45"/>
      <c r="E36" s="45"/>
      <c r="F36" s="45"/>
      <c r="G36" s="45"/>
      <c r="H36" s="45"/>
      <c r="I36" s="45"/>
      <c r="J36" s="45"/>
      <c r="K36" s="45"/>
      <c r="L36" s="45"/>
      <c r="M36" s="45"/>
      <c r="N36" s="45"/>
      <c r="O36" s="45"/>
      <c r="P36" s="45"/>
      <c r="Q36" s="48"/>
      <c r="R36" s="49"/>
      <c r="S36" s="646"/>
      <c r="T36" s="647"/>
      <c r="U36" s="647"/>
      <c r="V36" s="647"/>
      <c r="W36" s="647"/>
      <c r="X36" s="647"/>
      <c r="Y36" s="647"/>
      <c r="Z36" s="647"/>
      <c r="AA36" s="647"/>
      <c r="AB36" s="647"/>
      <c r="AC36" s="647"/>
      <c r="AD36" s="647"/>
      <c r="AE36" s="647"/>
      <c r="AF36" s="647"/>
      <c r="AG36" s="647"/>
      <c r="AH36" s="647"/>
      <c r="AI36" s="648"/>
      <c r="AN36" s="73"/>
      <c r="AO36" s="73"/>
    </row>
    <row r="37" spans="1:41" s="33" customFormat="1" ht="18.75" customHeight="1" x14ac:dyDescent="0.15">
      <c r="A37" s="599"/>
      <c r="B37" s="587"/>
      <c r="C37" s="74" t="s">
        <v>130</v>
      </c>
      <c r="D37" s="45"/>
      <c r="E37" s="45"/>
      <c r="F37" s="45"/>
      <c r="G37" s="45"/>
      <c r="H37" s="45"/>
      <c r="I37" s="45"/>
      <c r="J37" s="45"/>
      <c r="K37" s="45"/>
      <c r="L37" s="45"/>
      <c r="M37" s="45"/>
      <c r="N37" s="45"/>
      <c r="O37" s="45"/>
      <c r="P37" s="45"/>
      <c r="Q37" s="45"/>
      <c r="R37" s="51"/>
      <c r="S37" s="93" t="s">
        <v>62</v>
      </c>
      <c r="T37" s="96"/>
      <c r="U37" s="96"/>
      <c r="V37" s="96"/>
      <c r="W37" s="96"/>
      <c r="X37" s="96"/>
      <c r="Y37" s="96"/>
      <c r="Z37" s="96"/>
      <c r="AA37" s="96"/>
      <c r="AB37" s="96"/>
      <c r="AC37" s="96"/>
      <c r="AD37" s="96"/>
      <c r="AE37" s="96"/>
      <c r="AF37" s="96"/>
      <c r="AG37" s="96"/>
      <c r="AH37" s="96"/>
      <c r="AI37" s="97"/>
      <c r="AN37" s="73"/>
      <c r="AO37" s="73"/>
    </row>
    <row r="38" spans="1:41" s="33" customFormat="1" ht="18.75" customHeight="1" x14ac:dyDescent="0.15">
      <c r="A38" s="599"/>
      <c r="B38" s="587"/>
      <c r="C38" s="55" t="s">
        <v>63</v>
      </c>
      <c r="D38" s="53"/>
      <c r="E38" s="53"/>
      <c r="F38" s="53"/>
      <c r="G38" s="53"/>
      <c r="H38" s="53"/>
      <c r="I38" s="53"/>
      <c r="J38" s="53"/>
      <c r="K38" s="53"/>
      <c r="L38" s="53"/>
      <c r="M38" s="53"/>
      <c r="N38" s="53"/>
      <c r="O38" s="53"/>
      <c r="P38" s="53"/>
      <c r="Q38" s="53"/>
      <c r="R38" s="54"/>
      <c r="S38" s="653"/>
      <c r="T38" s="654"/>
      <c r="U38" s="654"/>
      <c r="V38" s="654"/>
      <c r="W38" s="654"/>
      <c r="X38" s="654"/>
      <c r="Y38" s="654"/>
      <c r="Z38" s="654"/>
      <c r="AA38" s="654"/>
      <c r="AB38" s="654"/>
      <c r="AC38" s="654"/>
      <c r="AD38" s="654"/>
      <c r="AE38" s="654"/>
      <c r="AF38" s="654"/>
      <c r="AG38" s="654"/>
      <c r="AH38" s="654"/>
      <c r="AI38" s="655"/>
      <c r="AN38" s="73"/>
      <c r="AO38" s="73"/>
    </row>
    <row r="39" spans="1:41" s="33" customFormat="1" ht="18.75" customHeight="1" x14ac:dyDescent="0.15">
      <c r="A39" s="599"/>
      <c r="B39" s="587"/>
      <c r="C39" s="50" t="s">
        <v>164</v>
      </c>
      <c r="D39" s="45"/>
      <c r="E39" s="45"/>
      <c r="F39" s="45"/>
      <c r="G39" s="45"/>
      <c r="H39" s="45"/>
      <c r="I39" s="45"/>
      <c r="J39" s="45"/>
      <c r="K39" s="45"/>
      <c r="L39" s="45"/>
      <c r="M39" s="45"/>
      <c r="N39" s="45"/>
      <c r="O39" s="45"/>
      <c r="P39" s="45"/>
      <c r="Q39" s="45"/>
      <c r="R39" s="51"/>
      <c r="S39" s="653"/>
      <c r="T39" s="654"/>
      <c r="U39" s="654"/>
      <c r="V39" s="654"/>
      <c r="W39" s="654"/>
      <c r="X39" s="654"/>
      <c r="Y39" s="654"/>
      <c r="Z39" s="654"/>
      <c r="AA39" s="654"/>
      <c r="AB39" s="654"/>
      <c r="AC39" s="654"/>
      <c r="AD39" s="654"/>
      <c r="AE39" s="654"/>
      <c r="AF39" s="654"/>
      <c r="AG39" s="654"/>
      <c r="AH39" s="654"/>
      <c r="AI39" s="655"/>
      <c r="AN39" s="73"/>
      <c r="AO39" s="73"/>
    </row>
    <row r="40" spans="1:41" s="33" customFormat="1" ht="18.75" customHeight="1" x14ac:dyDescent="0.15">
      <c r="A40" s="599"/>
      <c r="B40" s="587"/>
      <c r="C40" s="659" t="s">
        <v>64</v>
      </c>
      <c r="D40" s="660"/>
      <c r="E40" s="660"/>
      <c r="F40" s="660"/>
      <c r="G40" s="660"/>
      <c r="H40" s="660"/>
      <c r="I40" s="660"/>
      <c r="J40" s="660"/>
      <c r="K40" s="660"/>
      <c r="L40" s="660"/>
      <c r="M40" s="660"/>
      <c r="N40" s="660"/>
      <c r="O40" s="660"/>
      <c r="P40" s="660"/>
      <c r="Q40" s="660"/>
      <c r="R40" s="661"/>
      <c r="S40" s="653"/>
      <c r="T40" s="654"/>
      <c r="U40" s="654"/>
      <c r="V40" s="654"/>
      <c r="W40" s="654"/>
      <c r="X40" s="654"/>
      <c r="Y40" s="654"/>
      <c r="Z40" s="654"/>
      <c r="AA40" s="654"/>
      <c r="AB40" s="654"/>
      <c r="AC40" s="654"/>
      <c r="AD40" s="654"/>
      <c r="AE40" s="654"/>
      <c r="AF40" s="654"/>
      <c r="AG40" s="654"/>
      <c r="AH40" s="654"/>
      <c r="AI40" s="655"/>
      <c r="AN40" s="73"/>
      <c r="AO40" s="73"/>
    </row>
    <row r="41" spans="1:41" s="33" customFormat="1" ht="18.75" customHeight="1" x14ac:dyDescent="0.15">
      <c r="A41" s="599"/>
      <c r="B41" s="587"/>
      <c r="C41" s="662" t="s">
        <v>160</v>
      </c>
      <c r="D41" s="663"/>
      <c r="E41" s="663"/>
      <c r="F41" s="663"/>
      <c r="G41" s="663"/>
      <c r="H41" s="663"/>
      <c r="I41" s="663"/>
      <c r="J41" s="663"/>
      <c r="K41" s="663"/>
      <c r="L41" s="663"/>
      <c r="M41" s="663"/>
      <c r="N41" s="663"/>
      <c r="O41" s="663"/>
      <c r="P41" s="663"/>
      <c r="Q41" s="663"/>
      <c r="R41" s="664"/>
      <c r="S41" s="653"/>
      <c r="T41" s="654"/>
      <c r="U41" s="654"/>
      <c r="V41" s="654"/>
      <c r="W41" s="654"/>
      <c r="X41" s="654"/>
      <c r="Y41" s="654"/>
      <c r="Z41" s="654"/>
      <c r="AA41" s="654"/>
      <c r="AB41" s="654"/>
      <c r="AC41" s="654"/>
      <c r="AD41" s="654"/>
      <c r="AE41" s="654"/>
      <c r="AF41" s="654"/>
      <c r="AG41" s="654"/>
      <c r="AH41" s="654"/>
      <c r="AI41" s="655"/>
      <c r="AN41" s="73"/>
      <c r="AO41" s="73"/>
    </row>
    <row r="42" spans="1:41" s="33" customFormat="1" ht="18.75" customHeight="1" x14ac:dyDescent="0.15">
      <c r="A42" s="601"/>
      <c r="B42" s="589"/>
      <c r="C42" s="665" t="s">
        <v>131</v>
      </c>
      <c r="D42" s="666"/>
      <c r="E42" s="666"/>
      <c r="F42" s="666"/>
      <c r="G42" s="666"/>
      <c r="H42" s="666"/>
      <c r="I42" s="666"/>
      <c r="J42" s="666"/>
      <c r="K42" s="666"/>
      <c r="L42" s="666"/>
      <c r="M42" s="666"/>
      <c r="N42" s="666"/>
      <c r="O42" s="666"/>
      <c r="P42" s="666"/>
      <c r="Q42" s="666"/>
      <c r="R42" s="667"/>
      <c r="S42" s="653"/>
      <c r="T42" s="654"/>
      <c r="U42" s="654"/>
      <c r="V42" s="654"/>
      <c r="W42" s="654"/>
      <c r="X42" s="654"/>
      <c r="Y42" s="654"/>
      <c r="Z42" s="654"/>
      <c r="AA42" s="654"/>
      <c r="AB42" s="654"/>
      <c r="AC42" s="654"/>
      <c r="AD42" s="654"/>
      <c r="AE42" s="654"/>
      <c r="AF42" s="654"/>
      <c r="AG42" s="654"/>
      <c r="AH42" s="654"/>
      <c r="AI42" s="655"/>
      <c r="AN42" s="73"/>
      <c r="AO42" s="73"/>
    </row>
    <row r="43" spans="1:41" s="33" customFormat="1" ht="18.75" customHeight="1" x14ac:dyDescent="0.15">
      <c r="A43" s="599"/>
      <c r="B43" s="587"/>
      <c r="C43" s="46" t="s">
        <v>132</v>
      </c>
      <c r="D43" s="47"/>
      <c r="E43" s="47"/>
      <c r="F43" s="47"/>
      <c r="G43" s="47"/>
      <c r="H43" s="47"/>
      <c r="I43" s="47"/>
      <c r="J43" s="47"/>
      <c r="K43" s="47"/>
      <c r="L43" s="47"/>
      <c r="M43" s="47"/>
      <c r="N43" s="47"/>
      <c r="O43" s="47"/>
      <c r="P43" s="47"/>
      <c r="Q43" s="48"/>
      <c r="R43" s="49"/>
      <c r="S43" s="653"/>
      <c r="T43" s="654"/>
      <c r="U43" s="654"/>
      <c r="V43" s="654"/>
      <c r="W43" s="654"/>
      <c r="X43" s="654"/>
      <c r="Y43" s="654"/>
      <c r="Z43" s="654"/>
      <c r="AA43" s="654"/>
      <c r="AB43" s="654"/>
      <c r="AC43" s="654"/>
      <c r="AD43" s="654"/>
      <c r="AE43" s="654"/>
      <c r="AF43" s="654"/>
      <c r="AG43" s="654"/>
      <c r="AH43" s="654"/>
      <c r="AI43" s="655"/>
      <c r="AN43" s="73"/>
      <c r="AO43" s="73"/>
    </row>
    <row r="44" spans="1:41" s="33" customFormat="1" ht="18.75" customHeight="1" x14ac:dyDescent="0.15">
      <c r="A44" s="599"/>
      <c r="B44" s="587"/>
      <c r="C44" s="50" t="s">
        <v>65</v>
      </c>
      <c r="D44" s="45"/>
      <c r="E44" s="45"/>
      <c r="F44" s="45"/>
      <c r="G44" s="45"/>
      <c r="H44" s="45"/>
      <c r="I44" s="45"/>
      <c r="J44" s="45"/>
      <c r="K44" s="45"/>
      <c r="L44" s="45"/>
      <c r="M44" s="45"/>
      <c r="N44" s="45"/>
      <c r="O44" s="45"/>
      <c r="P44" s="45"/>
      <c r="Q44" s="45"/>
      <c r="R44" s="51"/>
      <c r="S44" s="653"/>
      <c r="T44" s="654"/>
      <c r="U44" s="654"/>
      <c r="V44" s="654"/>
      <c r="W44" s="654"/>
      <c r="X44" s="654"/>
      <c r="Y44" s="654"/>
      <c r="Z44" s="654"/>
      <c r="AA44" s="654"/>
      <c r="AB44" s="654"/>
      <c r="AC44" s="654"/>
      <c r="AD44" s="654"/>
      <c r="AE44" s="654"/>
      <c r="AF44" s="654"/>
      <c r="AG44" s="654"/>
      <c r="AH44" s="654"/>
      <c r="AI44" s="655"/>
      <c r="AN44" s="73"/>
      <c r="AO44" s="73"/>
    </row>
    <row r="45" spans="1:41" s="33" customFormat="1" ht="18.600000000000001" customHeight="1" x14ac:dyDescent="0.15">
      <c r="A45" s="599"/>
      <c r="B45" s="587"/>
      <c r="C45" s="46" t="s">
        <v>133</v>
      </c>
      <c r="D45" s="47"/>
      <c r="E45" s="47"/>
      <c r="F45" s="47"/>
      <c r="G45" s="47"/>
      <c r="H45" s="47"/>
      <c r="I45" s="47"/>
      <c r="J45" s="47"/>
      <c r="K45" s="47"/>
      <c r="L45" s="47"/>
      <c r="M45" s="47"/>
      <c r="N45" s="47"/>
      <c r="O45" s="47"/>
      <c r="P45" s="47"/>
      <c r="Q45" s="48"/>
      <c r="R45" s="49"/>
      <c r="S45" s="653"/>
      <c r="T45" s="654"/>
      <c r="U45" s="654"/>
      <c r="V45" s="654"/>
      <c r="W45" s="654"/>
      <c r="X45" s="654"/>
      <c r="Y45" s="654"/>
      <c r="Z45" s="654"/>
      <c r="AA45" s="654"/>
      <c r="AB45" s="654"/>
      <c r="AC45" s="654"/>
      <c r="AD45" s="654"/>
      <c r="AE45" s="654"/>
      <c r="AF45" s="654"/>
      <c r="AG45" s="654"/>
      <c r="AH45" s="654"/>
      <c r="AI45" s="655"/>
      <c r="AN45" s="73"/>
      <c r="AO45" s="73"/>
    </row>
    <row r="46" spans="1:41" s="33" customFormat="1" ht="18.600000000000001" customHeight="1" x14ac:dyDescent="0.15">
      <c r="A46" s="70"/>
      <c r="B46" s="72"/>
      <c r="C46" s="50" t="s">
        <v>134</v>
      </c>
      <c r="D46" s="45"/>
      <c r="E46" s="45"/>
      <c r="F46" s="45"/>
      <c r="G46" s="45"/>
      <c r="H46" s="45"/>
      <c r="I46" s="45"/>
      <c r="J46" s="45"/>
      <c r="K46" s="45"/>
      <c r="L46" s="45"/>
      <c r="M46" s="45"/>
      <c r="N46" s="45"/>
      <c r="O46" s="45"/>
      <c r="P46" s="45"/>
      <c r="Q46" s="45"/>
      <c r="R46" s="51"/>
      <c r="S46" s="653"/>
      <c r="T46" s="654"/>
      <c r="U46" s="654"/>
      <c r="V46" s="654"/>
      <c r="W46" s="654"/>
      <c r="X46" s="654"/>
      <c r="Y46" s="654"/>
      <c r="Z46" s="654"/>
      <c r="AA46" s="654"/>
      <c r="AB46" s="654"/>
      <c r="AC46" s="654"/>
      <c r="AD46" s="654"/>
      <c r="AE46" s="654"/>
      <c r="AF46" s="654"/>
      <c r="AG46" s="654"/>
      <c r="AH46" s="654"/>
      <c r="AI46" s="655"/>
      <c r="AN46" s="73"/>
      <c r="AO46" s="73"/>
    </row>
    <row r="47" spans="1:41" s="33" customFormat="1" ht="18.75" customHeight="1" x14ac:dyDescent="0.15">
      <c r="A47" s="639"/>
      <c r="B47" s="641"/>
      <c r="C47" s="50" t="s">
        <v>66</v>
      </c>
      <c r="D47" s="45"/>
      <c r="E47" s="45"/>
      <c r="F47" s="45"/>
      <c r="G47" s="45"/>
      <c r="H47" s="45"/>
      <c r="I47" s="45"/>
      <c r="J47" s="45"/>
      <c r="K47" s="45"/>
      <c r="L47" s="45"/>
      <c r="M47" s="45"/>
      <c r="N47" s="45"/>
      <c r="O47" s="45"/>
      <c r="P47" s="45"/>
      <c r="Q47" s="45"/>
      <c r="R47" s="51"/>
      <c r="S47" s="656"/>
      <c r="T47" s="657"/>
      <c r="U47" s="657"/>
      <c r="V47" s="657"/>
      <c r="W47" s="657"/>
      <c r="X47" s="657"/>
      <c r="Y47" s="657"/>
      <c r="Z47" s="657"/>
      <c r="AA47" s="657"/>
      <c r="AB47" s="657"/>
      <c r="AC47" s="657"/>
      <c r="AD47" s="657"/>
      <c r="AE47" s="657"/>
      <c r="AF47" s="657"/>
      <c r="AG47" s="657"/>
      <c r="AH47" s="657"/>
      <c r="AI47" s="658"/>
      <c r="AN47" s="73"/>
      <c r="AO47" s="73"/>
    </row>
    <row r="48" spans="1:41" s="33" customFormat="1" ht="14.25" customHeight="1" x14ac:dyDescent="0.15">
      <c r="A48" s="59" t="s">
        <v>37</v>
      </c>
      <c r="B48" s="47"/>
      <c r="C48" s="649" t="s">
        <v>135</v>
      </c>
      <c r="D48" s="651" t="s">
        <v>120</v>
      </c>
      <c r="E48" s="651"/>
      <c r="F48" s="651"/>
      <c r="G48" s="651"/>
      <c r="H48" s="651"/>
      <c r="I48" s="651"/>
      <c r="J48" s="651"/>
      <c r="K48" s="651"/>
      <c r="L48" s="651"/>
      <c r="M48" s="651"/>
      <c r="N48" s="651"/>
      <c r="O48" s="651"/>
      <c r="P48" s="651"/>
      <c r="Q48" s="651"/>
      <c r="R48" s="651"/>
      <c r="S48" s="651"/>
      <c r="T48" s="651"/>
      <c r="U48" s="651"/>
      <c r="V48" s="651"/>
      <c r="W48" s="651"/>
      <c r="X48" s="651"/>
      <c r="Y48" s="651"/>
      <c r="Z48" s="651"/>
      <c r="AA48" s="651"/>
      <c r="AB48" s="651"/>
      <c r="AC48" s="651"/>
      <c r="AD48" s="651"/>
      <c r="AE48" s="651"/>
      <c r="AF48" s="651"/>
      <c r="AG48" s="651"/>
      <c r="AH48" s="651"/>
      <c r="AI48" s="651"/>
      <c r="AN48" s="73"/>
      <c r="AO48" s="73"/>
    </row>
    <row r="49" spans="1:73" s="33" customFormat="1" ht="14.25" customHeight="1" x14ac:dyDescent="0.15">
      <c r="A49" s="57"/>
      <c r="B49" s="47"/>
      <c r="C49" s="650"/>
      <c r="D49" s="652"/>
      <c r="E49" s="652"/>
      <c r="F49" s="652"/>
      <c r="G49" s="652"/>
      <c r="H49" s="652"/>
      <c r="I49" s="652"/>
      <c r="J49" s="652"/>
      <c r="K49" s="652"/>
      <c r="L49" s="652"/>
      <c r="M49" s="652"/>
      <c r="N49" s="652"/>
      <c r="O49" s="652"/>
      <c r="P49" s="652"/>
      <c r="Q49" s="652"/>
      <c r="R49" s="652"/>
      <c r="S49" s="652"/>
      <c r="T49" s="652"/>
      <c r="U49" s="652"/>
      <c r="V49" s="652"/>
      <c r="W49" s="652"/>
      <c r="X49" s="652"/>
      <c r="Y49" s="652"/>
      <c r="Z49" s="652"/>
      <c r="AA49" s="652"/>
      <c r="AB49" s="652"/>
      <c r="AC49" s="652"/>
      <c r="AD49" s="652"/>
      <c r="AE49" s="652"/>
      <c r="AF49" s="652"/>
      <c r="AG49" s="652"/>
      <c r="AH49" s="652"/>
      <c r="AI49" s="652"/>
      <c r="AN49" s="73"/>
      <c r="AO49" s="73"/>
    </row>
    <row r="50" spans="1:73" s="33" customFormat="1" ht="14.25" customHeight="1" x14ac:dyDescent="0.15">
      <c r="A50" s="47"/>
      <c r="B50" s="47"/>
      <c r="C50" s="650"/>
      <c r="D50" s="652"/>
      <c r="E50" s="652"/>
      <c r="F50" s="652"/>
      <c r="G50" s="652"/>
      <c r="H50" s="652"/>
      <c r="I50" s="652"/>
      <c r="J50" s="652"/>
      <c r="K50" s="652"/>
      <c r="L50" s="652"/>
      <c r="M50" s="652"/>
      <c r="N50" s="652"/>
      <c r="O50" s="652"/>
      <c r="P50" s="652"/>
      <c r="Q50" s="652"/>
      <c r="R50" s="652"/>
      <c r="S50" s="652"/>
      <c r="T50" s="652"/>
      <c r="U50" s="652"/>
      <c r="V50" s="652"/>
      <c r="W50" s="652"/>
      <c r="X50" s="652"/>
      <c r="Y50" s="652"/>
      <c r="Z50" s="652"/>
      <c r="AA50" s="652"/>
      <c r="AB50" s="652"/>
      <c r="AC50" s="652"/>
      <c r="AD50" s="652"/>
      <c r="AE50" s="652"/>
      <c r="AF50" s="652"/>
      <c r="AG50" s="652"/>
      <c r="AH50" s="652"/>
      <c r="AI50" s="652"/>
      <c r="AN50" s="73"/>
      <c r="AO50" s="73"/>
    </row>
    <row r="51" spans="1:73" s="33" customFormat="1" ht="14.25" customHeight="1" x14ac:dyDescent="0.15">
      <c r="A51" s="47"/>
      <c r="B51" s="47"/>
      <c r="C51" s="650"/>
      <c r="D51" s="652"/>
      <c r="E51" s="652"/>
      <c r="F51" s="652"/>
      <c r="G51" s="652"/>
      <c r="H51" s="652"/>
      <c r="I51" s="652"/>
      <c r="J51" s="652"/>
      <c r="K51" s="652"/>
      <c r="L51" s="652"/>
      <c r="M51" s="652"/>
      <c r="N51" s="652"/>
      <c r="O51" s="652"/>
      <c r="P51" s="652"/>
      <c r="Q51" s="652"/>
      <c r="R51" s="652"/>
      <c r="S51" s="652"/>
      <c r="T51" s="652"/>
      <c r="U51" s="652"/>
      <c r="V51" s="652"/>
      <c r="W51" s="652"/>
      <c r="X51" s="652"/>
      <c r="Y51" s="652"/>
      <c r="Z51" s="652"/>
      <c r="AA51" s="652"/>
      <c r="AB51" s="652"/>
      <c r="AC51" s="652"/>
      <c r="AD51" s="652"/>
      <c r="AE51" s="652"/>
      <c r="AF51" s="652"/>
      <c r="AG51" s="652"/>
      <c r="AH51" s="652"/>
      <c r="AI51" s="652"/>
      <c r="AN51" s="73"/>
      <c r="AO51" s="73"/>
    </row>
    <row r="52" spans="1:73" s="33" customFormat="1" ht="14.25" customHeight="1" x14ac:dyDescent="0.15">
      <c r="A52" s="47"/>
      <c r="B52" s="58"/>
      <c r="C52" s="650"/>
      <c r="D52" s="652"/>
      <c r="E52" s="652"/>
      <c r="F52" s="652"/>
      <c r="G52" s="652"/>
      <c r="H52" s="652"/>
      <c r="I52" s="652"/>
      <c r="J52" s="652"/>
      <c r="K52" s="652"/>
      <c r="L52" s="652"/>
      <c r="M52" s="652"/>
      <c r="N52" s="652"/>
      <c r="O52" s="652"/>
      <c r="P52" s="652"/>
      <c r="Q52" s="652"/>
      <c r="R52" s="652"/>
      <c r="S52" s="652"/>
      <c r="T52" s="652"/>
      <c r="U52" s="652"/>
      <c r="V52" s="652"/>
      <c r="W52" s="652"/>
      <c r="X52" s="652"/>
      <c r="Y52" s="652"/>
      <c r="Z52" s="652"/>
      <c r="AA52" s="652"/>
      <c r="AB52" s="652"/>
      <c r="AC52" s="652"/>
      <c r="AD52" s="652"/>
      <c r="AE52" s="652"/>
      <c r="AF52" s="652"/>
      <c r="AG52" s="652"/>
      <c r="AH52" s="652"/>
      <c r="AI52" s="652"/>
      <c r="AN52" s="73"/>
      <c r="AO52" s="73"/>
      <c r="AQ52" s="61"/>
      <c r="AR52" s="61"/>
      <c r="AS52" s="61"/>
      <c r="AT52" s="61"/>
      <c r="AU52" s="61"/>
      <c r="AV52" s="61"/>
      <c r="AW52" s="61"/>
      <c r="AX52" s="61"/>
      <c r="AY52" s="61"/>
      <c r="AZ52" s="61"/>
      <c r="BA52" s="61"/>
      <c r="BB52" s="61"/>
      <c r="BC52" s="61"/>
    </row>
    <row r="53" spans="1:73" s="33" customFormat="1" ht="14.25" customHeight="1" x14ac:dyDescent="0.15">
      <c r="A53" s="59"/>
      <c r="B53" s="47"/>
      <c r="C53" s="650"/>
      <c r="D53" s="652"/>
      <c r="E53" s="652"/>
      <c r="F53" s="652"/>
      <c r="G53" s="652"/>
      <c r="H53" s="652"/>
      <c r="I53" s="652"/>
      <c r="J53" s="652"/>
      <c r="K53" s="652"/>
      <c r="L53" s="652"/>
      <c r="M53" s="652"/>
      <c r="N53" s="652"/>
      <c r="O53" s="652"/>
      <c r="P53" s="652"/>
      <c r="Q53" s="652"/>
      <c r="R53" s="652"/>
      <c r="S53" s="652"/>
      <c r="T53" s="652"/>
      <c r="U53" s="652"/>
      <c r="V53" s="652"/>
      <c r="W53" s="652"/>
      <c r="X53" s="652"/>
      <c r="Y53" s="652"/>
      <c r="Z53" s="652"/>
      <c r="AA53" s="652"/>
      <c r="AB53" s="652"/>
      <c r="AC53" s="652"/>
      <c r="AD53" s="652"/>
      <c r="AE53" s="652"/>
      <c r="AF53" s="652"/>
      <c r="AG53" s="652"/>
      <c r="AH53" s="652"/>
      <c r="AI53" s="652"/>
      <c r="AO53" s="40"/>
      <c r="AP53" s="40"/>
      <c r="AQ53" s="40"/>
      <c r="AR53" s="40"/>
      <c r="AS53" s="40"/>
      <c r="AT53" s="40"/>
      <c r="AU53" s="73"/>
      <c r="AV53" s="73"/>
    </row>
    <row r="54" spans="1:73" s="33" customFormat="1" ht="14.25" customHeight="1" x14ac:dyDescent="0.15">
      <c r="A54" s="47"/>
      <c r="B54" s="47"/>
      <c r="C54" s="650"/>
      <c r="D54" s="652"/>
      <c r="E54" s="652"/>
      <c r="F54" s="652"/>
      <c r="G54" s="652"/>
      <c r="H54" s="652"/>
      <c r="I54" s="652"/>
      <c r="J54" s="652"/>
      <c r="K54" s="652"/>
      <c r="L54" s="652"/>
      <c r="M54" s="652"/>
      <c r="N54" s="652"/>
      <c r="O54" s="652"/>
      <c r="P54" s="652"/>
      <c r="Q54" s="652"/>
      <c r="R54" s="652"/>
      <c r="S54" s="652"/>
      <c r="T54" s="652"/>
      <c r="U54" s="652"/>
      <c r="V54" s="652"/>
      <c r="W54" s="652"/>
      <c r="X54" s="652"/>
      <c r="Y54" s="652"/>
      <c r="Z54" s="652"/>
      <c r="AA54" s="652"/>
      <c r="AB54" s="652"/>
      <c r="AC54" s="652"/>
      <c r="AD54" s="652"/>
      <c r="AE54" s="652"/>
      <c r="AF54" s="652"/>
      <c r="AG54" s="652"/>
      <c r="AH54" s="652"/>
      <c r="AI54" s="652"/>
    </row>
    <row r="55" spans="1:73" ht="14.25" customHeight="1" x14ac:dyDescent="0.15">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row>
    <row r="56" spans="1:73" ht="14.25" customHeight="1" x14ac:dyDescent="0.15">
      <c r="A56" s="33"/>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row>
    <row r="57" spans="1:73" ht="20.100000000000001" customHeight="1" x14ac:dyDescent="0.15">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row>
    <row r="58" spans="1:73" ht="20.100000000000001" customHeight="1" x14ac:dyDescent="0.15">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row>
    <row r="59" spans="1:73" ht="20.100000000000001" customHeight="1" x14ac:dyDescent="0.15">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row>
    <row r="60" spans="1:73" ht="20.100000000000001" customHeight="1" x14ac:dyDescent="0.15">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row>
    <row r="61" spans="1:73" ht="20.100000000000001" customHeight="1" x14ac:dyDescent="0.15">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row>
    <row r="62" spans="1:73" ht="20.100000000000001" customHeight="1" x14ac:dyDescent="0.15">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row>
  </sheetData>
  <mergeCells count="53">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 ref="A27:R27"/>
    <mergeCell ref="S27:AI27"/>
    <mergeCell ref="A28:B28"/>
    <mergeCell ref="A29:B29"/>
    <mergeCell ref="S29:AI36"/>
    <mergeCell ref="A30:B30"/>
    <mergeCell ref="A31:B31"/>
    <mergeCell ref="A32:B32"/>
    <mergeCell ref="A33:B33"/>
    <mergeCell ref="A34:B35"/>
    <mergeCell ref="A25:R25"/>
    <mergeCell ref="S25:AI25"/>
    <mergeCell ref="A26:R26"/>
    <mergeCell ref="S26:W26"/>
    <mergeCell ref="Y26:AA26"/>
    <mergeCell ref="AC26:AE26"/>
    <mergeCell ref="AG26:AI26"/>
    <mergeCell ref="A20:R24"/>
    <mergeCell ref="S20:T21"/>
    <mergeCell ref="U20:AI21"/>
    <mergeCell ref="S22:U22"/>
    <mergeCell ref="V22:AI22"/>
    <mergeCell ref="S23:AI24"/>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s>
  <phoneticPr fontId="7"/>
  <dataValidations count="1">
    <dataValidation type="list" allowBlank="1" showInputMessage="1" showErrorMessage="1" sqref="A28:B47" xr:uid="{43C2B7C4-2359-4492-9DB7-23B695C13900}">
      <formula1>"○"</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69896-211B-416E-94A9-198079AE4A06}">
  <sheetPr>
    <tabColor theme="0"/>
    <pageSetUpPr fitToPage="1"/>
  </sheetPr>
  <dimension ref="A1:BW135"/>
  <sheetViews>
    <sheetView showGridLines="0" view="pageBreakPreview" zoomScaleNormal="100" zoomScaleSheetLayoutView="100" workbookViewId="0">
      <selection activeCell="D16" sqref="D16:E17"/>
    </sheetView>
  </sheetViews>
  <sheetFormatPr defaultColWidth="2.5" defaultRowHeight="21" customHeight="1" x14ac:dyDescent="0.15"/>
  <cols>
    <col min="1" max="1" width="2.5" style="31"/>
    <col min="2" max="2" width="2.5" style="124" customWidth="1"/>
    <col min="3" max="37" width="2.5" style="31" customWidth="1"/>
    <col min="38" max="39" width="2.875" style="31" customWidth="1"/>
    <col min="40" max="16384" width="2.5" style="31"/>
  </cols>
  <sheetData>
    <row r="1" spans="1:75" ht="21" customHeight="1" x14ac:dyDescent="0.15">
      <c r="B1" s="124" t="s">
        <v>253</v>
      </c>
      <c r="Q1" s="32"/>
      <c r="Z1" s="33"/>
      <c r="AA1" s="33"/>
      <c r="AB1" s="33"/>
      <c r="AC1" s="33"/>
      <c r="AD1" s="33"/>
      <c r="AE1" s="33"/>
      <c r="AF1" s="33"/>
      <c r="AG1" s="33"/>
      <c r="AH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row>
    <row r="2" spans="1:75" ht="21" customHeight="1" x14ac:dyDescent="0.15">
      <c r="Z2" s="33"/>
      <c r="AA2" s="33"/>
      <c r="AB2" s="33"/>
      <c r="AC2" s="33"/>
      <c r="AD2" s="33"/>
      <c r="AE2" s="33"/>
      <c r="AF2" s="33"/>
      <c r="AG2" s="33"/>
      <c r="AH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row>
    <row r="3" spans="1:75" ht="21" customHeight="1" x14ac:dyDescent="0.15">
      <c r="Y3" s="34"/>
      <c r="Z3" s="34"/>
      <c r="AA3" s="34"/>
      <c r="AB3" s="34"/>
      <c r="AC3" s="34"/>
      <c r="AD3" s="34"/>
      <c r="AE3" s="34"/>
      <c r="AF3" s="34"/>
      <c r="AG3" s="34"/>
      <c r="AH3" s="34"/>
      <c r="AI3" s="34"/>
      <c r="AJ3" s="34"/>
      <c r="AK3" s="34"/>
      <c r="AL3" s="34"/>
      <c r="AM3" s="34"/>
      <c r="AP3" s="33"/>
      <c r="AQ3" s="33"/>
      <c r="AR3" s="33"/>
      <c r="AS3" s="33"/>
      <c r="AT3" s="33"/>
      <c r="AU3" s="33"/>
      <c r="AV3" s="33"/>
      <c r="AW3" s="33"/>
      <c r="AX3" s="33"/>
      <c r="AY3" s="33"/>
      <c r="AZ3" s="33"/>
      <c r="BA3" s="33"/>
      <c r="BB3" s="33"/>
      <c r="BC3" s="33"/>
      <c r="BD3" s="33"/>
      <c r="BE3" s="33"/>
      <c r="BF3" s="33"/>
      <c r="BG3" s="33"/>
      <c r="BH3" s="33"/>
      <c r="BI3" s="33"/>
      <c r="BJ3" s="33"/>
      <c r="BK3" s="34"/>
      <c r="BL3" s="34"/>
      <c r="BM3" s="34"/>
      <c r="BO3" s="34"/>
      <c r="BP3" s="34"/>
      <c r="BQ3" s="34"/>
      <c r="BR3" s="34"/>
      <c r="BS3" s="34"/>
      <c r="BT3" s="34"/>
      <c r="BU3" s="34"/>
      <c r="BV3" s="34"/>
      <c r="BW3" s="34"/>
    </row>
    <row r="4" spans="1:75" ht="21" customHeight="1" x14ac:dyDescent="0.15">
      <c r="A4" s="636" t="s">
        <v>178</v>
      </c>
      <c r="B4" s="636"/>
      <c r="C4" s="636"/>
      <c r="D4" s="636"/>
      <c r="E4" s="636"/>
      <c r="F4" s="636"/>
      <c r="G4" s="636"/>
      <c r="H4" s="636"/>
      <c r="I4" s="636"/>
      <c r="J4" s="636"/>
      <c r="K4" s="636"/>
      <c r="L4" s="636"/>
      <c r="M4" s="636"/>
      <c r="N4" s="636"/>
      <c r="O4" s="636"/>
      <c r="P4" s="636"/>
      <c r="Q4" s="636"/>
      <c r="R4" s="636"/>
      <c r="S4" s="636"/>
      <c r="T4" s="636"/>
      <c r="U4" s="636"/>
      <c r="V4" s="636"/>
      <c r="W4" s="636"/>
      <c r="X4" s="636"/>
      <c r="Y4" s="636"/>
      <c r="Z4" s="636"/>
      <c r="AA4" s="636"/>
      <c r="AB4" s="636"/>
      <c r="AC4" s="636"/>
      <c r="AD4" s="636"/>
      <c r="AE4" s="636"/>
      <c r="AF4" s="636"/>
      <c r="AG4" s="636"/>
      <c r="AH4" s="636"/>
      <c r="AI4" s="636"/>
      <c r="AJ4" s="636"/>
      <c r="AK4" s="636"/>
      <c r="AL4" s="34"/>
      <c r="AM4" s="34"/>
      <c r="AP4" s="33"/>
      <c r="AQ4" s="33"/>
      <c r="AR4" s="33"/>
      <c r="AS4" s="33"/>
      <c r="AT4" s="33"/>
      <c r="AU4" s="33"/>
      <c r="AV4" s="33"/>
      <c r="AW4" s="33"/>
      <c r="AX4" s="33"/>
      <c r="AY4" s="33"/>
      <c r="AZ4" s="33"/>
      <c r="BA4" s="33"/>
      <c r="BB4" s="33"/>
      <c r="BC4" s="33"/>
      <c r="BD4" s="33"/>
      <c r="BE4" s="33"/>
      <c r="BF4" s="33"/>
      <c r="BG4" s="33"/>
      <c r="BH4" s="33"/>
      <c r="BI4" s="33"/>
      <c r="BJ4" s="33"/>
      <c r="BK4" s="34"/>
      <c r="BL4" s="34"/>
      <c r="BM4" s="34"/>
      <c r="BO4" s="34"/>
      <c r="BP4" s="34"/>
      <c r="BQ4" s="34"/>
      <c r="BR4" s="34"/>
      <c r="BS4" s="34"/>
      <c r="BT4" s="34"/>
      <c r="BU4" s="34"/>
      <c r="BV4" s="34"/>
      <c r="BW4" s="34"/>
    </row>
    <row r="5" spans="1:75" ht="21" customHeight="1" x14ac:dyDescent="0.15">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row>
    <row r="6" spans="1:75" ht="21" customHeight="1" x14ac:dyDescent="0.15">
      <c r="H6" s="33"/>
      <c r="I6" s="33"/>
      <c r="J6" s="33"/>
      <c r="K6" s="33"/>
      <c r="L6" s="33"/>
      <c r="M6" s="33"/>
      <c r="N6" s="33"/>
      <c r="O6" s="33"/>
      <c r="P6" s="33"/>
      <c r="Q6" s="33"/>
      <c r="R6" s="33"/>
      <c r="S6" s="33"/>
      <c r="T6" s="33"/>
      <c r="U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row>
    <row r="7" spans="1:75" ht="21" customHeight="1" x14ac:dyDescent="0.15">
      <c r="D7" s="33"/>
      <c r="E7" s="33"/>
      <c r="G7" s="33"/>
      <c r="H7" s="33"/>
      <c r="I7" s="33"/>
      <c r="J7" s="33"/>
      <c r="K7" s="33"/>
      <c r="L7" s="33"/>
      <c r="M7" s="33"/>
      <c r="N7" s="33"/>
      <c r="AB7" s="512"/>
      <c r="AC7" s="512"/>
      <c r="AD7" s="512"/>
      <c r="AE7" s="9" t="s">
        <v>1</v>
      </c>
      <c r="AF7" s="512"/>
      <c r="AG7" s="512"/>
      <c r="AH7" s="9" t="s">
        <v>2</v>
      </c>
      <c r="AI7" s="512"/>
      <c r="AJ7" s="512"/>
      <c r="AK7" s="9" t="s">
        <v>3</v>
      </c>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row>
    <row r="8" spans="1:75" ht="21" customHeight="1" x14ac:dyDescent="0.15">
      <c r="B8" s="513"/>
      <c r="C8" s="513"/>
      <c r="D8" s="513"/>
      <c r="E8" s="513"/>
      <c r="F8" s="513"/>
      <c r="G8" s="512" t="s">
        <v>123</v>
      </c>
      <c r="H8" s="512"/>
      <c r="I8" s="512"/>
      <c r="J8" s="512"/>
      <c r="K8" s="512"/>
      <c r="L8" s="512"/>
      <c r="M8" s="512"/>
      <c r="N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row>
    <row r="9" spans="1:75" ht="18" customHeight="1" x14ac:dyDescent="0.15">
      <c r="B9" s="513"/>
      <c r="C9" s="513"/>
      <c r="D9" s="513"/>
      <c r="E9" s="513"/>
      <c r="F9" s="513"/>
      <c r="G9" s="512"/>
      <c r="H9" s="512"/>
      <c r="I9" s="512"/>
      <c r="J9" s="512"/>
      <c r="K9" s="512"/>
      <c r="L9" s="512"/>
      <c r="M9" s="512"/>
      <c r="N9" s="33"/>
      <c r="T9" s="637" t="s">
        <v>38</v>
      </c>
      <c r="U9" s="637"/>
      <c r="V9" s="637"/>
      <c r="W9" s="637"/>
      <c r="X9" s="638"/>
      <c r="Y9" s="638"/>
      <c r="Z9" s="638"/>
      <c r="AA9" s="638"/>
      <c r="AB9" s="638"/>
      <c r="AC9" s="638"/>
      <c r="AD9" s="638"/>
      <c r="AE9" s="638"/>
      <c r="AF9" s="638"/>
      <c r="AG9" s="638"/>
      <c r="AH9" s="638"/>
      <c r="AI9" s="638"/>
      <c r="AJ9" s="638"/>
      <c r="AK9" s="638"/>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row>
    <row r="10" spans="1:75" ht="18" customHeight="1" x14ac:dyDescent="0.15">
      <c r="D10" s="33"/>
      <c r="E10" s="33"/>
      <c r="F10" s="33"/>
      <c r="G10" s="33"/>
      <c r="H10" s="33"/>
      <c r="I10" s="33"/>
      <c r="J10" s="33"/>
      <c r="K10" s="33"/>
      <c r="L10" s="33"/>
      <c r="M10" s="33"/>
      <c r="N10" s="33"/>
      <c r="T10" s="637"/>
      <c r="U10" s="637"/>
      <c r="V10" s="637"/>
      <c r="W10" s="637"/>
      <c r="X10" s="638"/>
      <c r="Y10" s="638"/>
      <c r="Z10" s="638"/>
      <c r="AA10" s="638"/>
      <c r="AB10" s="638"/>
      <c r="AC10" s="638"/>
      <c r="AD10" s="638"/>
      <c r="AE10" s="638"/>
      <c r="AF10" s="638"/>
      <c r="AG10" s="638"/>
      <c r="AH10" s="638"/>
      <c r="AI10" s="638"/>
      <c r="AJ10" s="638"/>
      <c r="AK10" s="638"/>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row>
    <row r="11" spans="1:75" ht="18" customHeight="1" x14ac:dyDescent="0.15">
      <c r="D11" s="33"/>
      <c r="E11" s="33"/>
      <c r="F11" s="33"/>
      <c r="G11" s="33"/>
      <c r="H11" s="33"/>
      <c r="I11" s="33"/>
      <c r="J11" s="33"/>
      <c r="K11" s="33"/>
      <c r="L11" s="33"/>
      <c r="M11" s="33"/>
      <c r="N11" s="33"/>
      <c r="P11" s="35" t="s">
        <v>126</v>
      </c>
      <c r="T11" s="637" t="s">
        <v>39</v>
      </c>
      <c r="U11" s="637"/>
      <c r="V11" s="637"/>
      <c r="X11" s="638"/>
      <c r="Y11" s="638"/>
      <c r="Z11" s="638"/>
      <c r="AA11" s="638"/>
      <c r="AB11" s="638"/>
      <c r="AC11" s="638"/>
      <c r="AD11" s="638"/>
      <c r="AE11" s="638"/>
      <c r="AF11" s="638"/>
      <c r="AG11" s="638"/>
      <c r="AH11" s="638"/>
      <c r="AI11" s="638"/>
      <c r="AJ11" s="638"/>
      <c r="AK11" s="638"/>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row>
    <row r="12" spans="1:75" ht="18" customHeight="1" x14ac:dyDescent="0.15">
      <c r="D12" s="33"/>
      <c r="E12" s="33"/>
      <c r="F12" s="33"/>
      <c r="G12" s="33"/>
      <c r="H12" s="33"/>
      <c r="I12" s="33"/>
      <c r="J12" s="33"/>
      <c r="K12" s="33"/>
      <c r="L12" s="33"/>
      <c r="M12" s="33"/>
      <c r="N12" s="33"/>
      <c r="T12" s="637"/>
      <c r="U12" s="637"/>
      <c r="V12" s="637"/>
      <c r="W12" s="98"/>
      <c r="X12" s="638"/>
      <c r="Y12" s="638"/>
      <c r="Z12" s="638"/>
      <c r="AA12" s="638"/>
      <c r="AB12" s="638"/>
      <c r="AC12" s="638"/>
      <c r="AD12" s="638"/>
      <c r="AE12" s="638"/>
      <c r="AF12" s="638"/>
      <c r="AG12" s="638"/>
      <c r="AH12" s="638"/>
      <c r="AI12" s="638"/>
      <c r="AJ12" s="638"/>
      <c r="AK12" s="638"/>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row>
    <row r="13" spans="1:75" ht="18" customHeight="1" x14ac:dyDescent="0.15">
      <c r="D13" s="33"/>
      <c r="E13" s="33"/>
      <c r="F13" s="33"/>
      <c r="G13" s="33"/>
      <c r="H13" s="33"/>
      <c r="I13" s="33"/>
      <c r="J13" s="33"/>
      <c r="K13" s="33"/>
      <c r="L13" s="33"/>
      <c r="M13" s="33"/>
      <c r="N13" s="33"/>
      <c r="T13" s="637" t="s">
        <v>6</v>
      </c>
      <c r="U13" s="637"/>
      <c r="V13" s="637"/>
      <c r="W13" s="637"/>
      <c r="X13" s="637"/>
      <c r="Y13" s="637"/>
      <c r="Z13" s="637"/>
      <c r="AA13" s="638"/>
      <c r="AB13" s="638"/>
      <c r="AC13" s="638"/>
      <c r="AD13" s="638"/>
      <c r="AE13" s="638"/>
      <c r="AF13" s="638"/>
      <c r="AG13" s="638"/>
      <c r="AH13" s="638"/>
      <c r="AI13" s="638"/>
      <c r="AJ13" s="638"/>
      <c r="AK13" s="638"/>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row>
    <row r="14" spans="1:75" ht="18" customHeight="1" x14ac:dyDescent="0.15">
      <c r="D14" s="33"/>
      <c r="E14" s="33"/>
      <c r="F14" s="33"/>
      <c r="G14" s="33"/>
      <c r="H14" s="33"/>
      <c r="I14" s="33"/>
      <c r="J14" s="33"/>
      <c r="K14" s="33"/>
      <c r="L14" s="33"/>
      <c r="M14" s="33"/>
      <c r="N14" s="33"/>
      <c r="T14" s="637"/>
      <c r="U14" s="637"/>
      <c r="V14" s="637"/>
      <c r="W14" s="637"/>
      <c r="X14" s="637"/>
      <c r="Y14" s="637"/>
      <c r="Z14" s="637"/>
      <c r="AA14" s="638"/>
      <c r="AB14" s="638"/>
      <c r="AC14" s="638"/>
      <c r="AD14" s="638"/>
      <c r="AE14" s="638"/>
      <c r="AF14" s="638"/>
      <c r="AG14" s="638"/>
      <c r="AH14" s="638"/>
      <c r="AI14" s="638"/>
      <c r="AJ14" s="638"/>
      <c r="AK14" s="638"/>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row>
    <row r="15" spans="1:75" ht="17.45" customHeight="1" x14ac:dyDescent="0.15">
      <c r="D15" s="33"/>
      <c r="E15" s="33"/>
      <c r="F15" s="33"/>
      <c r="G15" s="33"/>
      <c r="H15" s="33"/>
      <c r="I15" s="33"/>
      <c r="J15" s="33"/>
      <c r="K15" s="33"/>
      <c r="L15" s="33"/>
      <c r="M15" s="33"/>
      <c r="N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row>
    <row r="16" spans="1:75" ht="21" customHeight="1" x14ac:dyDescent="0.15">
      <c r="F16" s="31" t="s">
        <v>179</v>
      </c>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row>
    <row r="17" spans="2:75" ht="21" customHeight="1" x14ac:dyDescent="0.15">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row>
    <row r="18" spans="2:75" s="33" customFormat="1" ht="21" customHeight="1" x14ac:dyDescent="0.15">
      <c r="B18" s="61"/>
      <c r="J18" s="34"/>
      <c r="K18" s="34"/>
      <c r="L18" s="34"/>
      <c r="M18" s="34"/>
      <c r="N18" s="34"/>
      <c r="O18" s="34"/>
      <c r="P18" s="34"/>
      <c r="Q18" s="34"/>
      <c r="R18" s="34"/>
      <c r="S18" s="34"/>
      <c r="T18" s="34"/>
      <c r="U18" s="488" t="s">
        <v>42</v>
      </c>
      <c r="V18" s="489"/>
      <c r="W18" s="489"/>
      <c r="X18" s="489"/>
      <c r="Y18" s="489"/>
      <c r="Z18" s="489"/>
      <c r="AA18" s="490"/>
      <c r="AB18" s="42"/>
      <c r="AC18" s="43"/>
      <c r="AD18" s="37"/>
      <c r="AE18" s="44"/>
      <c r="AF18" s="43"/>
      <c r="AG18" s="43"/>
      <c r="AH18" s="43"/>
      <c r="AI18" s="43"/>
      <c r="AJ18" s="43"/>
      <c r="AK18" s="38"/>
      <c r="AL18" s="34"/>
      <c r="AM18" s="34"/>
      <c r="AP18" s="142"/>
      <c r="AQ18" s="142"/>
      <c r="AR18" s="142"/>
      <c r="AS18" s="142"/>
      <c r="AT18" s="142"/>
      <c r="AU18" s="142"/>
      <c r="AV18" s="142"/>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row>
    <row r="19" spans="2:75" s="33" customFormat="1" ht="21" customHeight="1" x14ac:dyDescent="0.15">
      <c r="B19" s="61"/>
      <c r="J19" s="34"/>
      <c r="K19" s="34"/>
      <c r="L19" s="34"/>
      <c r="M19" s="34"/>
      <c r="N19" s="34"/>
      <c r="O19" s="34"/>
      <c r="P19" s="34"/>
      <c r="Q19" s="34"/>
      <c r="R19" s="34"/>
      <c r="S19" s="34"/>
      <c r="T19" s="34"/>
      <c r="U19" s="488" t="s">
        <v>119</v>
      </c>
      <c r="V19" s="489"/>
      <c r="W19" s="489"/>
      <c r="X19" s="490"/>
      <c r="Y19" s="36"/>
      <c r="Z19" s="37"/>
      <c r="AA19" s="37"/>
      <c r="AB19" s="37"/>
      <c r="AC19" s="37"/>
      <c r="AD19" s="37"/>
      <c r="AE19" s="37"/>
      <c r="AF19" s="37"/>
      <c r="AG19" s="37"/>
      <c r="AH19" s="37"/>
      <c r="AI19" s="129"/>
      <c r="AJ19" s="129"/>
      <c r="AK19" s="130"/>
      <c r="AL19" s="34"/>
      <c r="AM19" s="34"/>
      <c r="AP19" s="142"/>
      <c r="AQ19" s="142"/>
      <c r="AR19" s="142"/>
      <c r="AS19" s="142"/>
      <c r="AT19" s="142"/>
      <c r="AU19" s="142"/>
      <c r="AV19" s="142"/>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row>
    <row r="20" spans="2:75" s="33" customFormat="1" ht="21" customHeight="1" x14ac:dyDescent="0.15">
      <c r="B20" s="590" t="s">
        <v>254</v>
      </c>
      <c r="C20" s="591"/>
      <c r="D20" s="591"/>
      <c r="E20" s="591"/>
      <c r="F20" s="591"/>
      <c r="G20" s="591"/>
      <c r="H20" s="591"/>
      <c r="I20" s="591"/>
      <c r="J20" s="591"/>
      <c r="K20" s="591"/>
      <c r="L20" s="591"/>
      <c r="M20" s="591"/>
      <c r="N20" s="591"/>
      <c r="O20" s="591"/>
      <c r="P20" s="591"/>
      <c r="Q20" s="591"/>
      <c r="R20" s="591"/>
      <c r="S20" s="591"/>
      <c r="T20" s="592"/>
      <c r="U20" s="621" t="s">
        <v>39</v>
      </c>
      <c r="V20" s="622"/>
      <c r="W20" s="625"/>
      <c r="X20" s="625"/>
      <c r="Y20" s="625"/>
      <c r="Z20" s="625"/>
      <c r="AA20" s="625"/>
      <c r="AB20" s="625"/>
      <c r="AC20" s="625"/>
      <c r="AD20" s="625"/>
      <c r="AE20" s="625"/>
      <c r="AF20" s="625"/>
      <c r="AG20" s="625"/>
      <c r="AH20" s="625"/>
      <c r="AI20" s="625"/>
      <c r="AJ20" s="625"/>
      <c r="AK20" s="626"/>
      <c r="AL20" s="34"/>
      <c r="AM20" s="34"/>
      <c r="AP20" s="142"/>
      <c r="AQ20" s="142"/>
      <c r="AR20" s="142"/>
      <c r="AS20" s="142"/>
      <c r="AT20" s="142"/>
      <c r="AU20" s="142"/>
      <c r="AV20" s="142"/>
      <c r="AW20" s="34"/>
      <c r="AX20" s="34"/>
      <c r="AY20" s="34"/>
      <c r="AZ20" s="34"/>
      <c r="BA20" s="39"/>
      <c r="BB20" s="39"/>
      <c r="BC20" s="34"/>
      <c r="BD20" s="34"/>
      <c r="BE20" s="34"/>
      <c r="BF20" s="34"/>
      <c r="BG20" s="142"/>
      <c r="BH20" s="39"/>
      <c r="BI20" s="34"/>
      <c r="BK20" s="34"/>
      <c r="BM20" s="34"/>
      <c r="BN20" s="34"/>
      <c r="BO20" s="34"/>
      <c r="BP20" s="34"/>
      <c r="BR20" s="34"/>
      <c r="BS20" s="34"/>
      <c r="BT20" s="34"/>
      <c r="BU20" s="34"/>
      <c r="BV20" s="34"/>
      <c r="BW20" s="34"/>
    </row>
    <row r="21" spans="2:75" s="33" customFormat="1" ht="21" customHeight="1" x14ac:dyDescent="0.15">
      <c r="B21" s="593"/>
      <c r="C21" s="594"/>
      <c r="D21" s="594"/>
      <c r="E21" s="594"/>
      <c r="F21" s="594"/>
      <c r="G21" s="594"/>
      <c r="H21" s="594"/>
      <c r="I21" s="594"/>
      <c r="J21" s="594"/>
      <c r="K21" s="594"/>
      <c r="L21" s="594"/>
      <c r="M21" s="594"/>
      <c r="N21" s="594"/>
      <c r="O21" s="594"/>
      <c r="P21" s="594"/>
      <c r="Q21" s="594"/>
      <c r="R21" s="594"/>
      <c r="S21" s="594"/>
      <c r="T21" s="595"/>
      <c r="U21" s="623"/>
      <c r="V21" s="624"/>
      <c r="W21" s="627"/>
      <c r="X21" s="627"/>
      <c r="Y21" s="627"/>
      <c r="Z21" s="627"/>
      <c r="AA21" s="627"/>
      <c r="AB21" s="627"/>
      <c r="AC21" s="627"/>
      <c r="AD21" s="627"/>
      <c r="AE21" s="627"/>
      <c r="AF21" s="627"/>
      <c r="AG21" s="627"/>
      <c r="AH21" s="627"/>
      <c r="AI21" s="627"/>
      <c r="AJ21" s="627"/>
      <c r="AK21" s="628"/>
      <c r="AL21" s="34"/>
      <c r="AM21" s="34"/>
      <c r="AP21" s="142"/>
      <c r="AQ21" s="142"/>
      <c r="AR21" s="142"/>
      <c r="AS21" s="142"/>
      <c r="AT21" s="142"/>
      <c r="AU21" s="142"/>
      <c r="AV21" s="142"/>
      <c r="AW21" s="34"/>
      <c r="AX21" s="34"/>
      <c r="AY21" s="34"/>
      <c r="AZ21" s="34"/>
      <c r="BA21" s="39"/>
      <c r="BB21" s="39"/>
      <c r="BC21" s="34"/>
      <c r="BD21" s="34"/>
      <c r="BE21" s="34"/>
      <c r="BF21" s="34"/>
      <c r="BG21" s="39"/>
      <c r="BH21" s="39"/>
      <c r="BI21" s="34"/>
      <c r="BK21" s="34"/>
      <c r="BM21" s="34"/>
      <c r="BN21" s="34"/>
      <c r="BO21" s="34"/>
      <c r="BP21" s="34"/>
      <c r="BQ21" s="34"/>
      <c r="BR21" s="34"/>
      <c r="BS21" s="34"/>
      <c r="BT21" s="34"/>
      <c r="BU21" s="34"/>
      <c r="BV21" s="34"/>
      <c r="BW21" s="34"/>
    </row>
    <row r="22" spans="2:75" s="33" customFormat="1" ht="21" customHeight="1" x14ac:dyDescent="0.15">
      <c r="B22" s="593"/>
      <c r="C22" s="594"/>
      <c r="D22" s="594"/>
      <c r="E22" s="594"/>
      <c r="F22" s="594"/>
      <c r="G22" s="594"/>
      <c r="H22" s="594"/>
      <c r="I22" s="594"/>
      <c r="J22" s="594"/>
      <c r="K22" s="594"/>
      <c r="L22" s="594"/>
      <c r="M22" s="594"/>
      <c r="N22" s="594"/>
      <c r="O22" s="594"/>
      <c r="P22" s="594"/>
      <c r="Q22" s="594"/>
      <c r="R22" s="594"/>
      <c r="S22" s="594"/>
      <c r="T22" s="595"/>
      <c r="U22" s="629" t="s">
        <v>38</v>
      </c>
      <c r="V22" s="630"/>
      <c r="W22" s="630"/>
      <c r="X22" s="670"/>
      <c r="Y22" s="670"/>
      <c r="Z22" s="670"/>
      <c r="AA22" s="670"/>
      <c r="AB22" s="670"/>
      <c r="AC22" s="670"/>
      <c r="AD22" s="670"/>
      <c r="AE22" s="670"/>
      <c r="AF22" s="670"/>
      <c r="AG22" s="670"/>
      <c r="AH22" s="670"/>
      <c r="AI22" s="670"/>
      <c r="AJ22" s="670"/>
      <c r="AK22" s="671"/>
      <c r="AL22" s="34"/>
      <c r="AM22" s="34"/>
      <c r="AP22" s="142"/>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row>
    <row r="23" spans="2:75" s="33" customFormat="1" ht="21" customHeight="1" x14ac:dyDescent="0.15">
      <c r="B23" s="593"/>
      <c r="C23" s="594"/>
      <c r="D23" s="594"/>
      <c r="E23" s="594"/>
      <c r="F23" s="594"/>
      <c r="G23" s="594"/>
      <c r="H23" s="594"/>
      <c r="I23" s="594"/>
      <c r="J23" s="594"/>
      <c r="K23" s="594"/>
      <c r="L23" s="594"/>
      <c r="M23" s="594"/>
      <c r="N23" s="594"/>
      <c r="O23" s="594"/>
      <c r="P23" s="594"/>
      <c r="Q23" s="594"/>
      <c r="R23" s="594"/>
      <c r="S23" s="594"/>
      <c r="T23" s="595"/>
      <c r="U23" s="632"/>
      <c r="V23" s="633"/>
      <c r="W23" s="633"/>
      <c r="X23" s="633"/>
      <c r="Y23" s="633"/>
      <c r="Z23" s="633"/>
      <c r="AA23" s="633"/>
      <c r="AB23" s="633"/>
      <c r="AC23" s="633"/>
      <c r="AD23" s="633"/>
      <c r="AE23" s="633"/>
      <c r="AF23" s="633"/>
      <c r="AG23" s="633"/>
      <c r="AH23" s="633"/>
      <c r="AI23" s="633"/>
      <c r="AJ23" s="633"/>
      <c r="AK23" s="634"/>
      <c r="AL23" s="34"/>
      <c r="AM23" s="34"/>
      <c r="AP23" s="142"/>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row>
    <row r="24" spans="2:75" s="33" customFormat="1" ht="21" customHeight="1" x14ac:dyDescent="0.15">
      <c r="B24" s="596"/>
      <c r="C24" s="597"/>
      <c r="D24" s="597"/>
      <c r="E24" s="597"/>
      <c r="F24" s="597"/>
      <c r="G24" s="597"/>
      <c r="H24" s="597"/>
      <c r="I24" s="597"/>
      <c r="J24" s="597"/>
      <c r="K24" s="597"/>
      <c r="L24" s="597"/>
      <c r="M24" s="597"/>
      <c r="N24" s="597"/>
      <c r="O24" s="597"/>
      <c r="P24" s="597"/>
      <c r="Q24" s="597"/>
      <c r="R24" s="597"/>
      <c r="S24" s="597"/>
      <c r="T24" s="598"/>
      <c r="U24" s="635"/>
      <c r="V24" s="627"/>
      <c r="W24" s="627"/>
      <c r="X24" s="627"/>
      <c r="Y24" s="627"/>
      <c r="Z24" s="627"/>
      <c r="AA24" s="627"/>
      <c r="AB24" s="627"/>
      <c r="AC24" s="627"/>
      <c r="AD24" s="627"/>
      <c r="AE24" s="627"/>
      <c r="AF24" s="627"/>
      <c r="AG24" s="627"/>
      <c r="AH24" s="627"/>
      <c r="AI24" s="627"/>
      <c r="AJ24" s="627"/>
      <c r="AK24" s="628"/>
      <c r="AP24" s="142"/>
      <c r="AQ24" s="142"/>
    </row>
    <row r="25" spans="2:75" s="33" customFormat="1" ht="21" customHeight="1" x14ac:dyDescent="0.15">
      <c r="B25" s="590" t="s">
        <v>48</v>
      </c>
      <c r="C25" s="591"/>
      <c r="D25" s="591"/>
      <c r="E25" s="591"/>
      <c r="F25" s="591"/>
      <c r="G25" s="591"/>
      <c r="H25" s="591"/>
      <c r="I25" s="591"/>
      <c r="J25" s="591"/>
      <c r="K25" s="591"/>
      <c r="L25" s="591"/>
      <c r="M25" s="591"/>
      <c r="N25" s="591"/>
      <c r="O25" s="591"/>
      <c r="P25" s="591"/>
      <c r="Q25" s="591"/>
      <c r="R25" s="591"/>
      <c r="S25" s="591"/>
      <c r="T25" s="592"/>
      <c r="U25" s="602"/>
      <c r="V25" s="603"/>
      <c r="W25" s="603"/>
      <c r="X25" s="603"/>
      <c r="Y25" s="603"/>
      <c r="Z25" s="603"/>
      <c r="AA25" s="603"/>
      <c r="AB25" s="603"/>
      <c r="AC25" s="603"/>
      <c r="AD25" s="603"/>
      <c r="AE25" s="603"/>
      <c r="AF25" s="603"/>
      <c r="AG25" s="603"/>
      <c r="AH25" s="603"/>
      <c r="AI25" s="603"/>
      <c r="AJ25" s="603"/>
      <c r="AK25" s="604"/>
      <c r="AP25" s="142"/>
      <c r="AQ25" s="142"/>
    </row>
    <row r="26" spans="2:75" s="33" customFormat="1" ht="21" customHeight="1" x14ac:dyDescent="0.15">
      <c r="B26" s="593"/>
      <c r="C26" s="594"/>
      <c r="D26" s="594"/>
      <c r="E26" s="594"/>
      <c r="F26" s="594"/>
      <c r="G26" s="594"/>
      <c r="H26" s="594"/>
      <c r="I26" s="594"/>
      <c r="J26" s="594"/>
      <c r="K26" s="594"/>
      <c r="L26" s="594"/>
      <c r="M26" s="594"/>
      <c r="N26" s="594"/>
      <c r="O26" s="594"/>
      <c r="P26" s="594"/>
      <c r="Q26" s="594"/>
      <c r="R26" s="594"/>
      <c r="S26" s="594"/>
      <c r="T26" s="595"/>
      <c r="U26" s="605"/>
      <c r="V26" s="606"/>
      <c r="W26" s="606"/>
      <c r="X26" s="606"/>
      <c r="Y26" s="606"/>
      <c r="Z26" s="606"/>
      <c r="AA26" s="606"/>
      <c r="AB26" s="606"/>
      <c r="AC26" s="606"/>
      <c r="AD26" s="606"/>
      <c r="AE26" s="606"/>
      <c r="AF26" s="606"/>
      <c r="AG26" s="606"/>
      <c r="AH26" s="606"/>
      <c r="AI26" s="606"/>
      <c r="AJ26" s="606"/>
      <c r="AK26" s="607"/>
      <c r="AP26" s="142"/>
      <c r="AQ26" s="142"/>
    </row>
    <row r="27" spans="2:75" s="33" customFormat="1" ht="21" customHeight="1" x14ac:dyDescent="0.15">
      <c r="B27" s="596"/>
      <c r="C27" s="597"/>
      <c r="D27" s="597"/>
      <c r="E27" s="597"/>
      <c r="F27" s="597"/>
      <c r="G27" s="597"/>
      <c r="H27" s="597"/>
      <c r="I27" s="597"/>
      <c r="J27" s="597"/>
      <c r="K27" s="597"/>
      <c r="L27" s="597"/>
      <c r="M27" s="597"/>
      <c r="N27" s="597"/>
      <c r="O27" s="597"/>
      <c r="P27" s="597"/>
      <c r="Q27" s="597"/>
      <c r="R27" s="597"/>
      <c r="S27" s="597"/>
      <c r="T27" s="598"/>
      <c r="U27" s="608"/>
      <c r="V27" s="609"/>
      <c r="W27" s="609"/>
      <c r="X27" s="609"/>
      <c r="Y27" s="609"/>
      <c r="Z27" s="609"/>
      <c r="AA27" s="609"/>
      <c r="AB27" s="609"/>
      <c r="AC27" s="609"/>
      <c r="AD27" s="609"/>
      <c r="AE27" s="609"/>
      <c r="AF27" s="609"/>
      <c r="AG27" s="609"/>
      <c r="AH27" s="609"/>
      <c r="AI27" s="609"/>
      <c r="AJ27" s="609"/>
      <c r="AK27" s="610"/>
      <c r="AP27" s="142"/>
      <c r="AQ27" s="142"/>
    </row>
    <row r="28" spans="2:75" s="33" customFormat="1" ht="21" customHeight="1" x14ac:dyDescent="0.15">
      <c r="B28" s="590" t="s">
        <v>180</v>
      </c>
      <c r="C28" s="591"/>
      <c r="D28" s="591"/>
      <c r="E28" s="591"/>
      <c r="F28" s="591"/>
      <c r="G28" s="591"/>
      <c r="H28" s="591"/>
      <c r="I28" s="591"/>
      <c r="J28" s="591"/>
      <c r="K28" s="591"/>
      <c r="L28" s="591"/>
      <c r="M28" s="591"/>
      <c r="N28" s="591"/>
      <c r="O28" s="591"/>
      <c r="P28" s="591"/>
      <c r="Q28" s="591"/>
      <c r="R28" s="591"/>
      <c r="S28" s="591"/>
      <c r="T28" s="592"/>
      <c r="U28" s="599"/>
      <c r="V28" s="584"/>
      <c r="W28" s="584"/>
      <c r="X28" s="584"/>
      <c r="Y28" s="584"/>
      <c r="Z28" s="584"/>
      <c r="AA28" s="584" t="s">
        <v>43</v>
      </c>
      <c r="AB28" s="584"/>
      <c r="AC28" s="584"/>
      <c r="AD28" s="584"/>
      <c r="AE28" s="584" t="s">
        <v>50</v>
      </c>
      <c r="AF28" s="584"/>
      <c r="AG28" s="584"/>
      <c r="AH28" s="584"/>
      <c r="AI28" s="584" t="s">
        <v>51</v>
      </c>
      <c r="AJ28" s="584"/>
      <c r="AK28" s="587"/>
      <c r="AP28" s="142"/>
      <c r="AQ28" s="142"/>
    </row>
    <row r="29" spans="2:75" s="33" customFormat="1" ht="21" customHeight="1" x14ac:dyDescent="0.15">
      <c r="B29" s="613"/>
      <c r="C29" s="614"/>
      <c r="D29" s="614"/>
      <c r="E29" s="614"/>
      <c r="F29" s="614"/>
      <c r="G29" s="614"/>
      <c r="H29" s="594"/>
      <c r="I29" s="594"/>
      <c r="J29" s="594"/>
      <c r="K29" s="594"/>
      <c r="L29" s="594"/>
      <c r="M29" s="594"/>
      <c r="N29" s="594"/>
      <c r="O29" s="594"/>
      <c r="P29" s="594"/>
      <c r="Q29" s="594"/>
      <c r="R29" s="594"/>
      <c r="S29" s="594"/>
      <c r="T29" s="595"/>
      <c r="U29" s="600"/>
      <c r="V29" s="585"/>
      <c r="W29" s="585"/>
      <c r="X29" s="585"/>
      <c r="Y29" s="585"/>
      <c r="Z29" s="585"/>
      <c r="AA29" s="585"/>
      <c r="AB29" s="585"/>
      <c r="AC29" s="585"/>
      <c r="AD29" s="585"/>
      <c r="AE29" s="585"/>
      <c r="AF29" s="585"/>
      <c r="AG29" s="585"/>
      <c r="AH29" s="585"/>
      <c r="AI29" s="585"/>
      <c r="AJ29" s="585"/>
      <c r="AK29" s="588"/>
      <c r="AP29" s="142"/>
      <c r="AQ29" s="142"/>
    </row>
    <row r="30" spans="2:75" s="33" customFormat="1" ht="21" customHeight="1" x14ac:dyDescent="0.15">
      <c r="B30" s="668"/>
      <c r="C30" s="669"/>
      <c r="D30" s="669"/>
      <c r="E30" s="669"/>
      <c r="F30" s="669"/>
      <c r="G30" s="669"/>
      <c r="H30" s="597"/>
      <c r="I30" s="597"/>
      <c r="J30" s="597"/>
      <c r="K30" s="597"/>
      <c r="L30" s="597"/>
      <c r="M30" s="597"/>
      <c r="N30" s="597"/>
      <c r="O30" s="597"/>
      <c r="P30" s="597"/>
      <c r="Q30" s="597"/>
      <c r="R30" s="597"/>
      <c r="S30" s="597"/>
      <c r="T30" s="598"/>
      <c r="U30" s="601"/>
      <c r="V30" s="586"/>
      <c r="W30" s="586"/>
      <c r="X30" s="586"/>
      <c r="Y30" s="586"/>
      <c r="Z30" s="586"/>
      <c r="AA30" s="586"/>
      <c r="AB30" s="586"/>
      <c r="AC30" s="586"/>
      <c r="AD30" s="586"/>
      <c r="AE30" s="586"/>
      <c r="AF30" s="586"/>
      <c r="AG30" s="586"/>
      <c r="AH30" s="586"/>
      <c r="AI30" s="586"/>
      <c r="AJ30" s="586"/>
      <c r="AK30" s="589"/>
      <c r="AP30" s="142"/>
      <c r="AQ30" s="142"/>
    </row>
    <row r="31" spans="2:75" s="33" customFormat="1" ht="21" customHeight="1" x14ac:dyDescent="0.15">
      <c r="B31" s="136" t="s">
        <v>37</v>
      </c>
      <c r="C31" s="47"/>
      <c r="D31" s="47" t="s">
        <v>181</v>
      </c>
      <c r="E31" s="47"/>
      <c r="F31" s="47"/>
      <c r="G31" s="47"/>
      <c r="H31" s="47"/>
      <c r="I31" s="47"/>
      <c r="J31" s="47"/>
      <c r="K31" s="47"/>
      <c r="L31" s="47"/>
      <c r="M31" s="47"/>
      <c r="N31" s="47"/>
      <c r="O31" s="47"/>
      <c r="P31" s="47"/>
      <c r="Q31" s="47"/>
      <c r="R31" s="47"/>
      <c r="S31" s="47"/>
      <c r="T31" s="47"/>
      <c r="U31" s="48"/>
      <c r="V31" s="47"/>
      <c r="W31" s="47"/>
      <c r="X31" s="47"/>
      <c r="Y31" s="47"/>
      <c r="Z31" s="47"/>
      <c r="AA31" s="47"/>
      <c r="AB31" s="47"/>
      <c r="AC31" s="47"/>
      <c r="AD31" s="47"/>
      <c r="AE31" s="47"/>
      <c r="AF31" s="47"/>
      <c r="AG31" s="47"/>
      <c r="AH31" s="47"/>
      <c r="AI31" s="47"/>
      <c r="AJ31" s="47"/>
      <c r="AK31" s="48"/>
      <c r="AP31" s="142"/>
      <c r="AQ31" s="142"/>
    </row>
    <row r="32" spans="2:75" s="33" customFormat="1" ht="21" customHeight="1" x14ac:dyDescent="0.15">
      <c r="B32" s="59"/>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P32" s="142"/>
      <c r="AQ32" s="142"/>
    </row>
    <row r="33" spans="2:75" s="33" customFormat="1" ht="21" customHeight="1" x14ac:dyDescent="0.15">
      <c r="B33" s="136"/>
      <c r="C33" s="47"/>
      <c r="D33" s="58"/>
      <c r="E33" s="58"/>
      <c r="F33" s="58"/>
      <c r="G33" s="58"/>
      <c r="H33" s="58"/>
      <c r="I33" s="137"/>
      <c r="J33" s="13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P33" s="142"/>
      <c r="AQ33" s="142"/>
      <c r="AS33" s="61"/>
      <c r="AT33" s="61"/>
      <c r="AU33" s="61"/>
      <c r="AV33" s="61"/>
      <c r="AW33" s="61"/>
      <c r="AX33" s="61"/>
      <c r="AY33" s="61"/>
      <c r="AZ33" s="61"/>
      <c r="BA33" s="61"/>
      <c r="BB33" s="61"/>
      <c r="BC33" s="61"/>
      <c r="BD33" s="61"/>
      <c r="BE33" s="61"/>
    </row>
    <row r="34" spans="2:75" s="33" customFormat="1" ht="21" customHeight="1" x14ac:dyDescent="0.15">
      <c r="B34" s="136"/>
      <c r="C34" s="47"/>
      <c r="D34" s="47"/>
      <c r="E34" s="47"/>
      <c r="F34" s="47"/>
      <c r="G34" s="47"/>
      <c r="H34" s="47"/>
      <c r="I34" s="137"/>
      <c r="J34" s="13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P34" s="61"/>
      <c r="AQ34" s="41"/>
      <c r="AR34" s="41"/>
      <c r="AS34" s="41"/>
      <c r="AT34" s="41"/>
      <c r="AU34" s="41"/>
      <c r="AV34" s="41"/>
      <c r="AW34" s="41"/>
      <c r="AX34" s="142"/>
    </row>
    <row r="35" spans="2:75" s="33" customFormat="1" ht="21" customHeight="1" x14ac:dyDescent="0.15">
      <c r="B35" s="136"/>
      <c r="C35" s="59"/>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Q35" s="40"/>
      <c r="AR35" s="40"/>
      <c r="AS35" s="40"/>
      <c r="AT35" s="40"/>
      <c r="AU35" s="40"/>
      <c r="AV35" s="40"/>
      <c r="AW35" s="142"/>
      <c r="AX35" s="142"/>
    </row>
    <row r="36" spans="2:75" s="33" customFormat="1" ht="21" customHeight="1" x14ac:dyDescent="0.15">
      <c r="B36" s="136"/>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row>
    <row r="37" spans="2:75" ht="21" customHeight="1" x14ac:dyDescent="0.15">
      <c r="B37" s="61"/>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row>
    <row r="38" spans="2:75" ht="21" customHeight="1" x14ac:dyDescent="0.15">
      <c r="B38" s="61"/>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row>
    <row r="39" spans="2:75" ht="21" customHeight="1" x14ac:dyDescent="0.15">
      <c r="B39" s="61"/>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row>
    <row r="40" spans="2:75" ht="21" customHeight="1" x14ac:dyDescent="0.15">
      <c r="B40" s="61"/>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row>
    <row r="41" spans="2:75" ht="21" customHeight="1" x14ac:dyDescent="0.15">
      <c r="B41" s="61"/>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row>
    <row r="42" spans="2:75" ht="21" customHeight="1" x14ac:dyDescent="0.15">
      <c r="B42" s="61"/>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row>
    <row r="43" spans="2:75" ht="21" customHeight="1" x14ac:dyDescent="0.15">
      <c r="B43" s="61"/>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row>
    <row r="44" spans="2:75" ht="21" customHeight="1" x14ac:dyDescent="0.15">
      <c r="B44" s="61"/>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row>
    <row r="45" spans="2:75" ht="21" customHeight="1" x14ac:dyDescent="0.15">
      <c r="B45" s="61"/>
    </row>
    <row r="46" spans="2:75" ht="21" customHeight="1" x14ac:dyDescent="0.15">
      <c r="B46" s="61"/>
    </row>
    <row r="47" spans="2:75" ht="21" customHeight="1" x14ac:dyDescent="0.15">
      <c r="B47" s="61"/>
    </row>
    <row r="48" spans="2:75" ht="21" customHeight="1" x14ac:dyDescent="0.15">
      <c r="B48" s="61"/>
    </row>
    <row r="49" spans="2:2" ht="21" customHeight="1" x14ac:dyDescent="0.15">
      <c r="B49" s="61"/>
    </row>
    <row r="50" spans="2:2" ht="21" customHeight="1" x14ac:dyDescent="0.15">
      <c r="B50" s="61"/>
    </row>
    <row r="51" spans="2:2" ht="21" customHeight="1" x14ac:dyDescent="0.15">
      <c r="B51" s="61"/>
    </row>
    <row r="52" spans="2:2" ht="21" customHeight="1" x14ac:dyDescent="0.15">
      <c r="B52" s="61"/>
    </row>
    <row r="53" spans="2:2" ht="21" customHeight="1" x14ac:dyDescent="0.15">
      <c r="B53" s="61"/>
    </row>
    <row r="54" spans="2:2" ht="21" customHeight="1" x14ac:dyDescent="0.15">
      <c r="B54" s="61"/>
    </row>
    <row r="55" spans="2:2" ht="21" customHeight="1" x14ac:dyDescent="0.15">
      <c r="B55" s="61"/>
    </row>
    <row r="56" spans="2:2" ht="21" customHeight="1" x14ac:dyDescent="0.15">
      <c r="B56" s="61"/>
    </row>
    <row r="57" spans="2:2" ht="21" customHeight="1" x14ac:dyDescent="0.15">
      <c r="B57" s="61"/>
    </row>
    <row r="58" spans="2:2" ht="21" customHeight="1" x14ac:dyDescent="0.15">
      <c r="B58" s="61"/>
    </row>
    <row r="59" spans="2:2" ht="21" customHeight="1" x14ac:dyDescent="0.15">
      <c r="B59" s="61"/>
    </row>
    <row r="60" spans="2:2" ht="21" customHeight="1" x14ac:dyDescent="0.15">
      <c r="B60" s="61"/>
    </row>
    <row r="61" spans="2:2" ht="21" customHeight="1" x14ac:dyDescent="0.15">
      <c r="B61" s="61"/>
    </row>
    <row r="62" spans="2:2" ht="21" customHeight="1" x14ac:dyDescent="0.15">
      <c r="B62" s="61"/>
    </row>
    <row r="63" spans="2:2" ht="21" customHeight="1" x14ac:dyDescent="0.15">
      <c r="B63" s="61"/>
    </row>
    <row r="64" spans="2:2" ht="21" customHeight="1" x14ac:dyDescent="0.15">
      <c r="B64" s="61"/>
    </row>
    <row r="65" spans="2:2" ht="21" customHeight="1" x14ac:dyDescent="0.15">
      <c r="B65" s="61"/>
    </row>
    <row r="66" spans="2:2" ht="21" customHeight="1" x14ac:dyDescent="0.15">
      <c r="B66" s="61"/>
    </row>
    <row r="67" spans="2:2" ht="21" customHeight="1" x14ac:dyDescent="0.15">
      <c r="B67" s="61"/>
    </row>
    <row r="68" spans="2:2" ht="21" customHeight="1" x14ac:dyDescent="0.15">
      <c r="B68" s="61"/>
    </row>
    <row r="69" spans="2:2" ht="21" customHeight="1" x14ac:dyDescent="0.15">
      <c r="B69" s="61"/>
    </row>
    <row r="70" spans="2:2" ht="21" customHeight="1" x14ac:dyDescent="0.15">
      <c r="B70" s="61"/>
    </row>
    <row r="71" spans="2:2" ht="21" customHeight="1" x14ac:dyDescent="0.15">
      <c r="B71" s="61"/>
    </row>
    <row r="72" spans="2:2" ht="21" customHeight="1" x14ac:dyDescent="0.15">
      <c r="B72" s="61"/>
    </row>
    <row r="73" spans="2:2" ht="21" customHeight="1" x14ac:dyDescent="0.15">
      <c r="B73" s="61"/>
    </row>
    <row r="74" spans="2:2" ht="21" customHeight="1" x14ac:dyDescent="0.15">
      <c r="B74" s="61"/>
    </row>
    <row r="75" spans="2:2" ht="21" customHeight="1" x14ac:dyDescent="0.15">
      <c r="B75" s="61"/>
    </row>
    <row r="76" spans="2:2" ht="21" customHeight="1" x14ac:dyDescent="0.15">
      <c r="B76" s="61"/>
    </row>
    <row r="77" spans="2:2" ht="21" customHeight="1" x14ac:dyDescent="0.15">
      <c r="B77" s="61"/>
    </row>
    <row r="78" spans="2:2" ht="21" customHeight="1" x14ac:dyDescent="0.15">
      <c r="B78" s="61"/>
    </row>
    <row r="79" spans="2:2" ht="21" customHeight="1" x14ac:dyDescent="0.15">
      <c r="B79" s="61"/>
    </row>
    <row r="80" spans="2:2" ht="21" customHeight="1" x14ac:dyDescent="0.15">
      <c r="B80" s="61"/>
    </row>
    <row r="81" spans="2:2" ht="21" customHeight="1" x14ac:dyDescent="0.15">
      <c r="B81" s="61"/>
    </row>
    <row r="82" spans="2:2" ht="21" customHeight="1" x14ac:dyDescent="0.15">
      <c r="B82" s="61"/>
    </row>
    <row r="83" spans="2:2" ht="21" customHeight="1" x14ac:dyDescent="0.15">
      <c r="B83" s="61"/>
    </row>
    <row r="84" spans="2:2" ht="21" customHeight="1" x14ac:dyDescent="0.15">
      <c r="B84" s="61"/>
    </row>
    <row r="85" spans="2:2" ht="21" customHeight="1" x14ac:dyDescent="0.15">
      <c r="B85" s="61"/>
    </row>
    <row r="86" spans="2:2" ht="21" customHeight="1" x14ac:dyDescent="0.15">
      <c r="B86" s="61"/>
    </row>
    <row r="87" spans="2:2" ht="21" customHeight="1" x14ac:dyDescent="0.15">
      <c r="B87" s="61"/>
    </row>
    <row r="88" spans="2:2" ht="21" customHeight="1" x14ac:dyDescent="0.15">
      <c r="B88" s="61"/>
    </row>
    <row r="89" spans="2:2" ht="21" customHeight="1" x14ac:dyDescent="0.15">
      <c r="B89" s="61"/>
    </row>
    <row r="90" spans="2:2" ht="21" customHeight="1" x14ac:dyDescent="0.15">
      <c r="B90" s="61"/>
    </row>
    <row r="91" spans="2:2" ht="21" customHeight="1" x14ac:dyDescent="0.15">
      <c r="B91" s="61"/>
    </row>
    <row r="92" spans="2:2" ht="21" customHeight="1" x14ac:dyDescent="0.15">
      <c r="B92" s="61"/>
    </row>
    <row r="93" spans="2:2" ht="21" customHeight="1" x14ac:dyDescent="0.15">
      <c r="B93" s="61"/>
    </row>
    <row r="94" spans="2:2" ht="21" customHeight="1" x14ac:dyDescent="0.15">
      <c r="B94" s="61"/>
    </row>
    <row r="95" spans="2:2" ht="21" customHeight="1" x14ac:dyDescent="0.15">
      <c r="B95" s="61"/>
    </row>
    <row r="96" spans="2:2" ht="21" customHeight="1" x14ac:dyDescent="0.15">
      <c r="B96" s="61"/>
    </row>
    <row r="97" spans="2:2" ht="21" customHeight="1" x14ac:dyDescent="0.15">
      <c r="B97" s="61"/>
    </row>
    <row r="98" spans="2:2" ht="21" customHeight="1" x14ac:dyDescent="0.15">
      <c r="B98" s="61"/>
    </row>
    <row r="99" spans="2:2" ht="21" customHeight="1" x14ac:dyDescent="0.15">
      <c r="B99" s="61"/>
    </row>
    <row r="100" spans="2:2" ht="21" customHeight="1" x14ac:dyDescent="0.15">
      <c r="B100" s="61"/>
    </row>
    <row r="101" spans="2:2" ht="21" customHeight="1" x14ac:dyDescent="0.15">
      <c r="B101" s="61"/>
    </row>
    <row r="102" spans="2:2" ht="21" customHeight="1" x14ac:dyDescent="0.15">
      <c r="B102" s="61"/>
    </row>
    <row r="103" spans="2:2" ht="21" customHeight="1" x14ac:dyDescent="0.15">
      <c r="B103" s="61"/>
    </row>
    <row r="104" spans="2:2" ht="21" customHeight="1" x14ac:dyDescent="0.15">
      <c r="B104" s="61"/>
    </row>
    <row r="105" spans="2:2" ht="21" customHeight="1" x14ac:dyDescent="0.15">
      <c r="B105" s="61"/>
    </row>
    <row r="106" spans="2:2" ht="21" customHeight="1" x14ac:dyDescent="0.15">
      <c r="B106" s="61"/>
    </row>
    <row r="107" spans="2:2" ht="21" customHeight="1" x14ac:dyDescent="0.15">
      <c r="B107" s="61"/>
    </row>
    <row r="108" spans="2:2" ht="21" customHeight="1" x14ac:dyDescent="0.15">
      <c r="B108" s="61"/>
    </row>
    <row r="109" spans="2:2" ht="21" customHeight="1" x14ac:dyDescent="0.15">
      <c r="B109" s="61"/>
    </row>
    <row r="110" spans="2:2" ht="21" customHeight="1" x14ac:dyDescent="0.15">
      <c r="B110" s="61"/>
    </row>
    <row r="111" spans="2:2" ht="21" customHeight="1" x14ac:dyDescent="0.15">
      <c r="B111" s="61"/>
    </row>
    <row r="112" spans="2:2" ht="21" customHeight="1" x14ac:dyDescent="0.15">
      <c r="B112" s="61"/>
    </row>
    <row r="113" spans="2:2" ht="21" customHeight="1" x14ac:dyDescent="0.15">
      <c r="B113" s="61"/>
    </row>
    <row r="114" spans="2:2" ht="21" customHeight="1" x14ac:dyDescent="0.15">
      <c r="B114" s="61"/>
    </row>
    <row r="115" spans="2:2" ht="21" customHeight="1" x14ac:dyDescent="0.15">
      <c r="B115" s="61"/>
    </row>
    <row r="116" spans="2:2" ht="21" customHeight="1" x14ac:dyDescent="0.15">
      <c r="B116" s="61"/>
    </row>
    <row r="117" spans="2:2" ht="21" customHeight="1" x14ac:dyDescent="0.15">
      <c r="B117" s="61"/>
    </row>
    <row r="118" spans="2:2" ht="21" customHeight="1" x14ac:dyDescent="0.15">
      <c r="B118" s="61"/>
    </row>
    <row r="119" spans="2:2" ht="21" customHeight="1" x14ac:dyDescent="0.15">
      <c r="B119" s="61"/>
    </row>
    <row r="120" spans="2:2" ht="21" customHeight="1" x14ac:dyDescent="0.15">
      <c r="B120" s="61"/>
    </row>
    <row r="121" spans="2:2" ht="21" customHeight="1" x14ac:dyDescent="0.15">
      <c r="B121" s="61"/>
    </row>
    <row r="122" spans="2:2" ht="21" customHeight="1" x14ac:dyDescent="0.15">
      <c r="B122" s="61"/>
    </row>
    <row r="123" spans="2:2" ht="21" customHeight="1" x14ac:dyDescent="0.15">
      <c r="B123" s="61"/>
    </row>
    <row r="124" spans="2:2" ht="21" customHeight="1" x14ac:dyDescent="0.15">
      <c r="B124" s="61"/>
    </row>
    <row r="125" spans="2:2" ht="21" customHeight="1" x14ac:dyDescent="0.15">
      <c r="B125" s="61"/>
    </row>
    <row r="126" spans="2:2" ht="21" customHeight="1" x14ac:dyDescent="0.15">
      <c r="B126" s="61"/>
    </row>
    <row r="127" spans="2:2" ht="21" customHeight="1" x14ac:dyDescent="0.15">
      <c r="B127" s="61"/>
    </row>
    <row r="128" spans="2:2" ht="21" customHeight="1" x14ac:dyDescent="0.15">
      <c r="B128" s="61"/>
    </row>
    <row r="129" spans="2:2" ht="21" customHeight="1" x14ac:dyDescent="0.15">
      <c r="B129" s="61"/>
    </row>
    <row r="130" spans="2:2" ht="21" customHeight="1" x14ac:dyDescent="0.15">
      <c r="B130" s="61"/>
    </row>
    <row r="131" spans="2:2" ht="21" customHeight="1" x14ac:dyDescent="0.15">
      <c r="B131" s="61"/>
    </row>
    <row r="132" spans="2:2" ht="21" customHeight="1" x14ac:dyDescent="0.15">
      <c r="B132" s="61"/>
    </row>
    <row r="133" spans="2:2" ht="21" customHeight="1" x14ac:dyDescent="0.15">
      <c r="B133" s="61"/>
    </row>
    <row r="134" spans="2:2" ht="21" customHeight="1" x14ac:dyDescent="0.15">
      <c r="B134" s="61"/>
    </row>
    <row r="135" spans="2:2" ht="21" customHeight="1" x14ac:dyDescent="0.15">
      <c r="B135" s="61"/>
    </row>
  </sheetData>
  <mergeCells count="30">
    <mergeCell ref="U19:X19"/>
    <mergeCell ref="A4:AK4"/>
    <mergeCell ref="AB7:AD7"/>
    <mergeCell ref="AF7:AG7"/>
    <mergeCell ref="AI7:AJ7"/>
    <mergeCell ref="B8:F9"/>
    <mergeCell ref="G8:M9"/>
    <mergeCell ref="T9:W10"/>
    <mergeCell ref="X9:AK10"/>
    <mergeCell ref="T11:V12"/>
    <mergeCell ref="X11:AK12"/>
    <mergeCell ref="T13:Z14"/>
    <mergeCell ref="AA13:AK14"/>
    <mergeCell ref="U18:AA18"/>
    <mergeCell ref="B20:T24"/>
    <mergeCell ref="U20:V21"/>
    <mergeCell ref="W20:AK21"/>
    <mergeCell ref="U22:W22"/>
    <mergeCell ref="X22:AK22"/>
    <mergeCell ref="U23:AK24"/>
    <mergeCell ref="B25:T27"/>
    <mergeCell ref="U25:AK27"/>
    <mergeCell ref="B28:T30"/>
    <mergeCell ref="U28:Z30"/>
    <mergeCell ref="AA28:AA30"/>
    <mergeCell ref="AB28:AD30"/>
    <mergeCell ref="AE28:AE30"/>
    <mergeCell ref="AF28:AH30"/>
    <mergeCell ref="AI28:AI30"/>
    <mergeCell ref="AJ28:AK30"/>
  </mergeCells>
  <phoneticPr fontId="7"/>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44B6C-796F-4193-8717-60826E466ADF}">
  <sheetPr>
    <tabColor theme="0"/>
    <pageSetUpPr fitToPage="1"/>
  </sheetPr>
  <dimension ref="A1:BW145"/>
  <sheetViews>
    <sheetView showGridLines="0" view="pageBreakPreview" zoomScale="90" zoomScaleNormal="100" zoomScaleSheetLayoutView="90" workbookViewId="0">
      <selection activeCell="D16" sqref="D16:E17"/>
    </sheetView>
  </sheetViews>
  <sheetFormatPr defaultColWidth="2.5" defaultRowHeight="20.100000000000001" customHeight="1" x14ac:dyDescent="0.15"/>
  <cols>
    <col min="1" max="1" width="2.5" style="31"/>
    <col min="2" max="2" width="2.5" style="124" customWidth="1"/>
    <col min="3" max="37" width="2.5" style="31" customWidth="1"/>
    <col min="38" max="39" width="2.875" style="31" customWidth="1"/>
    <col min="40" max="16384" width="2.5" style="31"/>
  </cols>
  <sheetData>
    <row r="1" spans="1:75" ht="14.25" customHeight="1" x14ac:dyDescent="0.15">
      <c r="B1" s="124" t="s">
        <v>255</v>
      </c>
      <c r="Q1" s="32"/>
      <c r="Z1" s="33"/>
      <c r="AA1" s="33"/>
      <c r="AB1" s="33"/>
      <c r="AC1" s="33"/>
      <c r="AD1" s="33"/>
      <c r="AE1" s="33"/>
      <c r="AF1" s="33"/>
      <c r="AG1" s="33"/>
      <c r="AH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row>
    <row r="2" spans="1:75" ht="14.25" customHeight="1" x14ac:dyDescent="0.15">
      <c r="Z2" s="33"/>
      <c r="AA2" s="33"/>
      <c r="AB2" s="33"/>
      <c r="AC2" s="33"/>
      <c r="AD2" s="33"/>
      <c r="AE2" s="33"/>
      <c r="AF2" s="33"/>
      <c r="AG2" s="33"/>
      <c r="AH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row>
    <row r="3" spans="1:75" ht="14.25" customHeight="1" x14ac:dyDescent="0.15">
      <c r="Y3" s="34"/>
      <c r="Z3" s="34"/>
      <c r="AA3" s="34"/>
      <c r="AB3" s="34"/>
      <c r="AC3" s="34"/>
      <c r="AD3" s="34"/>
      <c r="AE3" s="34"/>
      <c r="AF3" s="34"/>
      <c r="AG3" s="34"/>
      <c r="AH3" s="34"/>
      <c r="AI3" s="34"/>
      <c r="AJ3" s="34"/>
      <c r="AK3" s="34"/>
      <c r="AL3" s="34"/>
      <c r="AM3" s="34"/>
      <c r="AP3" s="33"/>
      <c r="AQ3" s="33"/>
      <c r="AR3" s="33"/>
      <c r="AS3" s="33"/>
      <c r="AT3" s="33"/>
      <c r="AU3" s="33"/>
      <c r="AV3" s="33"/>
      <c r="AW3" s="33"/>
      <c r="AX3" s="33"/>
      <c r="AY3" s="33"/>
      <c r="AZ3" s="33"/>
      <c r="BA3" s="33"/>
      <c r="BB3" s="33"/>
      <c r="BC3" s="33"/>
      <c r="BD3" s="33"/>
      <c r="BE3" s="33"/>
      <c r="BF3" s="33"/>
      <c r="BG3" s="33"/>
      <c r="BH3" s="33"/>
      <c r="BI3" s="33"/>
      <c r="BJ3" s="33"/>
      <c r="BK3" s="34"/>
      <c r="BL3" s="34"/>
      <c r="BM3" s="34"/>
      <c r="BO3" s="34"/>
      <c r="BP3" s="34"/>
      <c r="BQ3" s="34"/>
      <c r="BR3" s="34"/>
      <c r="BS3" s="34"/>
      <c r="BT3" s="34"/>
      <c r="BU3" s="34"/>
      <c r="BV3" s="34"/>
      <c r="BW3" s="34"/>
    </row>
    <row r="4" spans="1:75" ht="14.25" customHeight="1" x14ac:dyDescent="0.15">
      <c r="A4" s="636" t="s">
        <v>194</v>
      </c>
      <c r="B4" s="636"/>
      <c r="C4" s="636"/>
      <c r="D4" s="636"/>
      <c r="E4" s="636"/>
      <c r="F4" s="636"/>
      <c r="G4" s="636"/>
      <c r="H4" s="636"/>
      <c r="I4" s="636"/>
      <c r="J4" s="636"/>
      <c r="K4" s="636"/>
      <c r="L4" s="636"/>
      <c r="M4" s="636"/>
      <c r="N4" s="636"/>
      <c r="O4" s="636"/>
      <c r="P4" s="636"/>
      <c r="Q4" s="636"/>
      <c r="R4" s="636"/>
      <c r="S4" s="636"/>
      <c r="T4" s="636"/>
      <c r="U4" s="636"/>
      <c r="V4" s="636"/>
      <c r="W4" s="636"/>
      <c r="X4" s="636"/>
      <c r="Y4" s="636"/>
      <c r="Z4" s="636"/>
      <c r="AA4" s="636"/>
      <c r="AB4" s="636"/>
      <c r="AC4" s="636"/>
      <c r="AD4" s="636"/>
      <c r="AE4" s="636"/>
      <c r="AF4" s="636"/>
      <c r="AG4" s="636"/>
      <c r="AH4" s="636"/>
      <c r="AI4" s="636"/>
      <c r="AJ4" s="636"/>
      <c r="AK4" s="636"/>
      <c r="AL4" s="34"/>
      <c r="AM4" s="34"/>
      <c r="AP4" s="33"/>
      <c r="AQ4" s="33"/>
      <c r="AR4" s="33"/>
      <c r="AS4" s="33"/>
      <c r="AT4" s="33"/>
      <c r="AU4" s="33"/>
      <c r="AV4" s="33"/>
      <c r="AW4" s="33"/>
      <c r="AX4" s="33"/>
      <c r="AY4" s="33"/>
      <c r="AZ4" s="33"/>
      <c r="BA4" s="33"/>
      <c r="BB4" s="33"/>
      <c r="BC4" s="33"/>
      <c r="BD4" s="33"/>
      <c r="BE4" s="33"/>
      <c r="BF4" s="33"/>
      <c r="BG4" s="33"/>
      <c r="BH4" s="33"/>
      <c r="BI4" s="33"/>
      <c r="BJ4" s="33"/>
      <c r="BK4" s="34"/>
      <c r="BL4" s="34"/>
      <c r="BM4" s="34"/>
      <c r="BO4" s="34"/>
      <c r="BP4" s="34"/>
      <c r="BQ4" s="34"/>
      <c r="BR4" s="34"/>
      <c r="BS4" s="34"/>
      <c r="BT4" s="34"/>
      <c r="BU4" s="34"/>
      <c r="BV4" s="34"/>
      <c r="BW4" s="34"/>
    </row>
    <row r="5" spans="1:75" ht="14.25" customHeight="1" x14ac:dyDescent="0.15">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row>
    <row r="6" spans="1:75" ht="14.25" customHeight="1" x14ac:dyDescent="0.15">
      <c r="H6" s="33"/>
      <c r="I6" s="33"/>
      <c r="J6" s="33"/>
      <c r="K6" s="33"/>
      <c r="L6" s="33"/>
      <c r="M6" s="33"/>
      <c r="N6" s="33"/>
      <c r="O6" s="33"/>
      <c r="P6" s="33"/>
      <c r="Q6" s="33"/>
      <c r="R6" s="33"/>
      <c r="S6" s="33"/>
      <c r="T6" s="33"/>
      <c r="U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row>
    <row r="7" spans="1:75" ht="14.25" customHeight="1" x14ac:dyDescent="0.15">
      <c r="D7" s="33"/>
      <c r="E7" s="33"/>
      <c r="G7" s="33"/>
      <c r="H7" s="33"/>
      <c r="I7" s="33"/>
      <c r="J7" s="33"/>
      <c r="K7" s="33"/>
      <c r="L7" s="33"/>
      <c r="M7" s="33"/>
      <c r="N7" s="33"/>
      <c r="AB7" s="512"/>
      <c r="AC7" s="512"/>
      <c r="AD7" s="512"/>
      <c r="AE7" s="9" t="s">
        <v>1</v>
      </c>
      <c r="AF7" s="512"/>
      <c r="AG7" s="512"/>
      <c r="AH7" s="9" t="s">
        <v>2</v>
      </c>
      <c r="AI7" s="512"/>
      <c r="AJ7" s="512"/>
      <c r="AK7" s="9" t="s">
        <v>3</v>
      </c>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row>
    <row r="8" spans="1:75" ht="14.25" customHeight="1" x14ac:dyDescent="0.15">
      <c r="D8" s="33"/>
      <c r="E8" s="33"/>
      <c r="F8" s="33"/>
      <c r="G8" s="33"/>
      <c r="H8" s="33"/>
      <c r="I8" s="33"/>
      <c r="J8" s="33"/>
      <c r="K8" s="33"/>
      <c r="L8" s="33"/>
      <c r="M8" s="33"/>
      <c r="N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row>
    <row r="9" spans="1:75" ht="18" customHeight="1" x14ac:dyDescent="0.15">
      <c r="B9" s="513"/>
      <c r="C9" s="513"/>
      <c r="D9" s="513"/>
      <c r="E9" s="513"/>
      <c r="F9" s="513"/>
      <c r="G9" s="512" t="s">
        <v>123</v>
      </c>
      <c r="H9" s="512"/>
      <c r="I9" s="512"/>
      <c r="J9" s="512"/>
      <c r="K9" s="512"/>
      <c r="L9" s="512"/>
      <c r="M9" s="512"/>
      <c r="N9" s="33"/>
      <c r="T9" s="637" t="s">
        <v>38</v>
      </c>
      <c r="U9" s="637"/>
      <c r="V9" s="637"/>
      <c r="W9" s="637"/>
      <c r="X9" s="638"/>
      <c r="Y9" s="638"/>
      <c r="Z9" s="638"/>
      <c r="AA9" s="638"/>
      <c r="AB9" s="638"/>
      <c r="AC9" s="638"/>
      <c r="AD9" s="638"/>
      <c r="AE9" s="638"/>
      <c r="AF9" s="638"/>
      <c r="AG9" s="638"/>
      <c r="AH9" s="638"/>
      <c r="AI9" s="638"/>
      <c r="AJ9" s="638"/>
      <c r="AK9" s="638"/>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row>
    <row r="10" spans="1:75" ht="18" customHeight="1" x14ac:dyDescent="0.15">
      <c r="B10" s="513"/>
      <c r="C10" s="513"/>
      <c r="D10" s="513"/>
      <c r="E10" s="513"/>
      <c r="F10" s="513"/>
      <c r="G10" s="512"/>
      <c r="H10" s="512"/>
      <c r="I10" s="512"/>
      <c r="J10" s="512"/>
      <c r="K10" s="512"/>
      <c r="L10" s="512"/>
      <c r="M10" s="512"/>
      <c r="N10" s="33"/>
      <c r="T10" s="637"/>
      <c r="U10" s="637"/>
      <c r="V10" s="637"/>
      <c r="W10" s="637"/>
      <c r="X10" s="638"/>
      <c r="Y10" s="638"/>
      <c r="Z10" s="638"/>
      <c r="AA10" s="638"/>
      <c r="AB10" s="638"/>
      <c r="AC10" s="638"/>
      <c r="AD10" s="638"/>
      <c r="AE10" s="638"/>
      <c r="AF10" s="638"/>
      <c r="AG10" s="638"/>
      <c r="AH10" s="638"/>
      <c r="AI10" s="638"/>
      <c r="AJ10" s="638"/>
      <c r="AK10" s="638"/>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row>
    <row r="11" spans="1:75" ht="18" customHeight="1" x14ac:dyDescent="0.15">
      <c r="D11" s="33"/>
      <c r="E11" s="33"/>
      <c r="F11" s="33"/>
      <c r="G11" s="33"/>
      <c r="H11" s="33"/>
      <c r="I11" s="33"/>
      <c r="J11" s="33"/>
      <c r="K11" s="33"/>
      <c r="L11" s="33"/>
      <c r="M11" s="33"/>
      <c r="N11" s="33"/>
      <c r="P11" s="35" t="s">
        <v>126</v>
      </c>
      <c r="T11" s="637" t="s">
        <v>39</v>
      </c>
      <c r="U11" s="637"/>
      <c r="V11" s="637"/>
      <c r="W11" s="637"/>
      <c r="X11" s="638"/>
      <c r="Y11" s="638"/>
      <c r="Z11" s="638"/>
      <c r="AA11" s="638"/>
      <c r="AB11" s="638"/>
      <c r="AC11" s="638"/>
      <c r="AD11" s="638"/>
      <c r="AE11" s="638"/>
      <c r="AF11" s="638"/>
      <c r="AG11" s="638"/>
      <c r="AH11" s="638"/>
      <c r="AI11" s="638"/>
      <c r="AJ11" s="638"/>
      <c r="AK11" s="638"/>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row>
    <row r="12" spans="1:75" ht="18" customHeight="1" x14ac:dyDescent="0.15">
      <c r="D12" s="33"/>
      <c r="E12" s="33"/>
      <c r="F12" s="33"/>
      <c r="G12" s="33"/>
      <c r="H12" s="33"/>
      <c r="I12" s="33"/>
      <c r="J12" s="33"/>
      <c r="K12" s="33"/>
      <c r="L12" s="33"/>
      <c r="M12" s="33"/>
      <c r="N12" s="33"/>
      <c r="T12" s="637"/>
      <c r="U12" s="637"/>
      <c r="V12" s="637"/>
      <c r="W12" s="637"/>
      <c r="X12" s="638"/>
      <c r="Y12" s="638"/>
      <c r="Z12" s="638"/>
      <c r="AA12" s="638"/>
      <c r="AB12" s="638"/>
      <c r="AC12" s="638"/>
      <c r="AD12" s="638"/>
      <c r="AE12" s="638"/>
      <c r="AF12" s="638"/>
      <c r="AG12" s="638"/>
      <c r="AH12" s="638"/>
      <c r="AI12" s="638"/>
      <c r="AJ12" s="638"/>
      <c r="AK12" s="638"/>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row>
    <row r="13" spans="1:75" ht="18" customHeight="1" x14ac:dyDescent="0.15">
      <c r="D13" s="33"/>
      <c r="E13" s="33"/>
      <c r="F13" s="33"/>
      <c r="G13" s="33"/>
      <c r="H13" s="33"/>
      <c r="I13" s="33"/>
      <c r="J13" s="33"/>
      <c r="K13" s="33"/>
      <c r="L13" s="33"/>
      <c r="M13" s="33"/>
      <c r="N13" s="33"/>
      <c r="T13" s="637" t="s">
        <v>6</v>
      </c>
      <c r="U13" s="637"/>
      <c r="V13" s="637"/>
      <c r="W13" s="637"/>
      <c r="X13" s="637"/>
      <c r="Y13" s="637"/>
      <c r="Z13" s="637"/>
      <c r="AA13" s="638"/>
      <c r="AB13" s="638"/>
      <c r="AC13" s="638"/>
      <c r="AD13" s="638"/>
      <c r="AE13" s="638"/>
      <c r="AF13" s="638"/>
      <c r="AG13" s="638"/>
      <c r="AH13" s="638"/>
      <c r="AI13" s="638"/>
      <c r="AJ13" s="638"/>
      <c r="AK13" s="638"/>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row>
    <row r="14" spans="1:75" ht="18" customHeight="1" x14ac:dyDescent="0.15">
      <c r="D14" s="33"/>
      <c r="E14" s="33"/>
      <c r="F14" s="33"/>
      <c r="G14" s="33"/>
      <c r="H14" s="33"/>
      <c r="I14" s="33"/>
      <c r="J14" s="33"/>
      <c r="K14" s="33"/>
      <c r="L14" s="33"/>
      <c r="M14" s="33"/>
      <c r="N14" s="33"/>
      <c r="T14" s="637"/>
      <c r="U14" s="637"/>
      <c r="V14" s="637"/>
      <c r="W14" s="637"/>
      <c r="X14" s="637"/>
      <c r="Y14" s="637"/>
      <c r="Z14" s="637"/>
      <c r="AA14" s="638"/>
      <c r="AB14" s="638"/>
      <c r="AC14" s="638"/>
      <c r="AD14" s="638"/>
      <c r="AE14" s="638"/>
      <c r="AF14" s="638"/>
      <c r="AG14" s="638"/>
      <c r="AH14" s="638"/>
      <c r="AI14" s="638"/>
      <c r="AJ14" s="638"/>
      <c r="AK14" s="638"/>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row>
    <row r="15" spans="1:75" ht="14.25" customHeight="1" x14ac:dyDescent="0.15">
      <c r="D15" s="33"/>
      <c r="E15" s="33"/>
      <c r="F15" s="33"/>
      <c r="G15" s="33"/>
      <c r="H15" s="33"/>
      <c r="I15" s="33"/>
      <c r="J15" s="33"/>
      <c r="K15" s="33"/>
      <c r="L15" s="33"/>
      <c r="M15" s="33"/>
      <c r="N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row>
    <row r="16" spans="1:75" ht="14.25" customHeight="1" x14ac:dyDescent="0.15">
      <c r="F16" s="31" t="s">
        <v>195</v>
      </c>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row>
    <row r="17" spans="2:75" ht="14.25" customHeight="1" x14ac:dyDescent="0.15">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row>
    <row r="18" spans="2:75" s="33" customFormat="1" ht="18.600000000000001" customHeight="1" x14ac:dyDescent="0.15">
      <c r="B18" s="61"/>
      <c r="J18" s="34"/>
      <c r="K18" s="34"/>
      <c r="L18" s="34"/>
      <c r="M18" s="34"/>
      <c r="N18" s="34"/>
      <c r="O18" s="34"/>
      <c r="P18" s="34"/>
      <c r="Q18" s="34"/>
      <c r="R18" s="34"/>
      <c r="S18" s="34"/>
      <c r="T18" s="34"/>
      <c r="U18" s="488" t="s">
        <v>42</v>
      </c>
      <c r="V18" s="489"/>
      <c r="W18" s="489"/>
      <c r="X18" s="489"/>
      <c r="Y18" s="489"/>
      <c r="Z18" s="489"/>
      <c r="AA18" s="490"/>
      <c r="AB18" s="42"/>
      <c r="AC18" s="43"/>
      <c r="AD18" s="37"/>
      <c r="AE18" s="44"/>
      <c r="AF18" s="43"/>
      <c r="AG18" s="43"/>
      <c r="AH18" s="43"/>
      <c r="AI18" s="43"/>
      <c r="AJ18" s="43"/>
      <c r="AK18" s="38"/>
      <c r="AL18" s="34"/>
      <c r="AM18" s="34"/>
      <c r="AP18" s="142"/>
      <c r="AQ18" s="142"/>
      <c r="AR18" s="142"/>
      <c r="AS18" s="142"/>
      <c r="AT18" s="142"/>
      <c r="AU18" s="142"/>
      <c r="AV18" s="142"/>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row>
    <row r="19" spans="2:75" s="33" customFormat="1" ht="18.600000000000001" customHeight="1" x14ac:dyDescent="0.15">
      <c r="B19" s="61"/>
      <c r="J19" s="34"/>
      <c r="K19" s="34"/>
      <c r="L19" s="34"/>
      <c r="M19" s="34"/>
      <c r="N19" s="34"/>
      <c r="O19" s="34"/>
      <c r="P19" s="34"/>
      <c r="Q19" s="34"/>
      <c r="R19" s="34"/>
      <c r="S19" s="34"/>
      <c r="T19" s="34"/>
      <c r="U19" s="488" t="s">
        <v>119</v>
      </c>
      <c r="V19" s="489"/>
      <c r="W19" s="489"/>
      <c r="X19" s="490"/>
      <c r="Y19" s="36"/>
      <c r="Z19" s="37"/>
      <c r="AA19" s="37"/>
      <c r="AB19" s="37"/>
      <c r="AC19" s="37"/>
      <c r="AD19" s="37"/>
      <c r="AE19" s="37"/>
      <c r="AF19" s="37"/>
      <c r="AG19" s="37"/>
      <c r="AH19" s="37"/>
      <c r="AI19" s="129"/>
      <c r="AJ19" s="129"/>
      <c r="AK19" s="130"/>
      <c r="AL19" s="34"/>
      <c r="AM19" s="34"/>
      <c r="AP19" s="142"/>
      <c r="AQ19" s="142"/>
      <c r="AR19" s="142"/>
      <c r="AS19" s="142"/>
      <c r="AT19" s="142"/>
      <c r="AU19" s="142"/>
      <c r="AV19" s="142"/>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row>
    <row r="20" spans="2:75" s="33" customFormat="1" ht="14.25" customHeight="1" x14ac:dyDescent="0.15">
      <c r="B20" s="590" t="s">
        <v>196</v>
      </c>
      <c r="C20" s="591"/>
      <c r="D20" s="591"/>
      <c r="E20" s="591"/>
      <c r="F20" s="591"/>
      <c r="G20" s="591"/>
      <c r="H20" s="591"/>
      <c r="I20" s="591"/>
      <c r="J20" s="591"/>
      <c r="K20" s="591"/>
      <c r="L20" s="591"/>
      <c r="M20" s="591"/>
      <c r="N20" s="591"/>
      <c r="O20" s="591"/>
      <c r="P20" s="591"/>
      <c r="Q20" s="591"/>
      <c r="R20" s="591"/>
      <c r="S20" s="591"/>
      <c r="T20" s="592"/>
      <c r="U20" s="621" t="s">
        <v>39</v>
      </c>
      <c r="V20" s="622"/>
      <c r="W20" s="625"/>
      <c r="X20" s="625"/>
      <c r="Y20" s="625"/>
      <c r="Z20" s="625"/>
      <c r="AA20" s="625"/>
      <c r="AB20" s="625"/>
      <c r="AC20" s="625"/>
      <c r="AD20" s="625"/>
      <c r="AE20" s="625"/>
      <c r="AF20" s="625"/>
      <c r="AG20" s="625"/>
      <c r="AH20" s="625"/>
      <c r="AI20" s="625"/>
      <c r="AJ20" s="625"/>
      <c r="AK20" s="626"/>
      <c r="AL20" s="34"/>
      <c r="AM20" s="34"/>
      <c r="AP20" s="142"/>
      <c r="AQ20" s="142"/>
      <c r="AR20" s="142"/>
      <c r="AS20" s="142"/>
      <c r="AT20" s="142"/>
      <c r="AU20" s="142"/>
      <c r="AV20" s="142"/>
      <c r="AW20" s="34"/>
      <c r="AX20" s="34"/>
      <c r="AY20" s="34"/>
      <c r="AZ20" s="34"/>
      <c r="BA20" s="39"/>
      <c r="BB20" s="39"/>
      <c r="BC20" s="34"/>
      <c r="BD20" s="34"/>
      <c r="BE20" s="34"/>
      <c r="BF20" s="34"/>
      <c r="BG20" s="142"/>
      <c r="BH20" s="39"/>
      <c r="BI20" s="34"/>
      <c r="BK20" s="34"/>
      <c r="BM20" s="34"/>
      <c r="BN20" s="34"/>
      <c r="BO20" s="34"/>
      <c r="BP20" s="34"/>
      <c r="BR20" s="34"/>
      <c r="BS20" s="34"/>
      <c r="BT20" s="34"/>
      <c r="BU20" s="34"/>
      <c r="BV20" s="34"/>
      <c r="BW20" s="34"/>
    </row>
    <row r="21" spans="2:75" s="33" customFormat="1" ht="14.25" customHeight="1" x14ac:dyDescent="0.15">
      <c r="B21" s="593"/>
      <c r="C21" s="594"/>
      <c r="D21" s="594"/>
      <c r="E21" s="594"/>
      <c r="F21" s="594"/>
      <c r="G21" s="594"/>
      <c r="H21" s="594"/>
      <c r="I21" s="594"/>
      <c r="J21" s="594"/>
      <c r="K21" s="594"/>
      <c r="L21" s="594"/>
      <c r="M21" s="594"/>
      <c r="N21" s="594"/>
      <c r="O21" s="594"/>
      <c r="P21" s="594"/>
      <c r="Q21" s="594"/>
      <c r="R21" s="594"/>
      <c r="S21" s="594"/>
      <c r="T21" s="595"/>
      <c r="U21" s="623"/>
      <c r="V21" s="624"/>
      <c r="W21" s="627"/>
      <c r="X21" s="627"/>
      <c r="Y21" s="627"/>
      <c r="Z21" s="627"/>
      <c r="AA21" s="627"/>
      <c r="AB21" s="627"/>
      <c r="AC21" s="627"/>
      <c r="AD21" s="627"/>
      <c r="AE21" s="627"/>
      <c r="AF21" s="627"/>
      <c r="AG21" s="627"/>
      <c r="AH21" s="627"/>
      <c r="AI21" s="627"/>
      <c r="AJ21" s="627"/>
      <c r="AK21" s="628"/>
      <c r="AL21" s="34"/>
      <c r="AM21" s="34"/>
      <c r="AP21" s="142"/>
      <c r="AQ21" s="142"/>
      <c r="AR21" s="142"/>
      <c r="AS21" s="142"/>
      <c r="AT21" s="142"/>
      <c r="AU21" s="142"/>
      <c r="AV21" s="142"/>
      <c r="AW21" s="34"/>
      <c r="AX21" s="34"/>
      <c r="AY21" s="34"/>
      <c r="AZ21" s="34"/>
      <c r="BA21" s="39"/>
      <c r="BB21" s="39"/>
      <c r="BC21" s="34"/>
      <c r="BD21" s="34"/>
      <c r="BE21" s="34"/>
      <c r="BF21" s="34"/>
      <c r="BG21" s="39"/>
      <c r="BH21" s="39"/>
      <c r="BI21" s="34"/>
      <c r="BK21" s="34"/>
      <c r="BM21" s="34"/>
      <c r="BN21" s="34"/>
      <c r="BO21" s="34"/>
      <c r="BP21" s="34"/>
      <c r="BQ21" s="34"/>
      <c r="BR21" s="34"/>
      <c r="BS21" s="34"/>
      <c r="BT21" s="34"/>
      <c r="BU21" s="34"/>
      <c r="BV21" s="34"/>
      <c r="BW21" s="34"/>
    </row>
    <row r="22" spans="2:75" s="33" customFormat="1" ht="14.25" customHeight="1" x14ac:dyDescent="0.15">
      <c r="B22" s="593"/>
      <c r="C22" s="594"/>
      <c r="D22" s="594"/>
      <c r="E22" s="594"/>
      <c r="F22" s="594"/>
      <c r="G22" s="594"/>
      <c r="H22" s="594"/>
      <c r="I22" s="594"/>
      <c r="J22" s="594"/>
      <c r="K22" s="594"/>
      <c r="L22" s="594"/>
      <c r="M22" s="594"/>
      <c r="N22" s="594"/>
      <c r="O22" s="594"/>
      <c r="P22" s="594"/>
      <c r="Q22" s="594"/>
      <c r="R22" s="594"/>
      <c r="S22" s="594"/>
      <c r="T22" s="595"/>
      <c r="U22" s="629" t="s">
        <v>38</v>
      </c>
      <c r="V22" s="630"/>
      <c r="W22" s="630"/>
      <c r="X22" s="630"/>
      <c r="Y22" s="630"/>
      <c r="Z22" s="630"/>
      <c r="AA22" s="630"/>
      <c r="AB22" s="630"/>
      <c r="AC22" s="630"/>
      <c r="AD22" s="630"/>
      <c r="AE22" s="630"/>
      <c r="AF22" s="630"/>
      <c r="AG22" s="630"/>
      <c r="AH22" s="630"/>
      <c r="AI22" s="630"/>
      <c r="AJ22" s="630"/>
      <c r="AK22" s="631"/>
      <c r="AL22" s="34"/>
      <c r="AM22" s="34"/>
      <c r="AP22" s="142"/>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row>
    <row r="23" spans="2:75" s="33" customFormat="1" ht="14.25" customHeight="1" x14ac:dyDescent="0.15">
      <c r="B23" s="593"/>
      <c r="C23" s="594"/>
      <c r="D23" s="594"/>
      <c r="E23" s="594"/>
      <c r="F23" s="594"/>
      <c r="G23" s="594"/>
      <c r="H23" s="594"/>
      <c r="I23" s="594"/>
      <c r="J23" s="594"/>
      <c r="K23" s="594"/>
      <c r="L23" s="594"/>
      <c r="M23" s="594"/>
      <c r="N23" s="594"/>
      <c r="O23" s="594"/>
      <c r="P23" s="594"/>
      <c r="Q23" s="594"/>
      <c r="R23" s="594"/>
      <c r="S23" s="594"/>
      <c r="T23" s="595"/>
      <c r="U23" s="632"/>
      <c r="V23" s="633"/>
      <c r="W23" s="633"/>
      <c r="X23" s="633"/>
      <c r="Y23" s="633"/>
      <c r="Z23" s="633"/>
      <c r="AA23" s="633"/>
      <c r="AB23" s="633"/>
      <c r="AC23" s="633"/>
      <c r="AD23" s="633"/>
      <c r="AE23" s="633"/>
      <c r="AF23" s="633"/>
      <c r="AG23" s="633"/>
      <c r="AH23" s="633"/>
      <c r="AI23" s="633"/>
      <c r="AJ23" s="633"/>
      <c r="AK23" s="634"/>
      <c r="AL23" s="34"/>
      <c r="AM23" s="34"/>
      <c r="AP23" s="142"/>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row>
    <row r="24" spans="2:75" s="33" customFormat="1" ht="14.25" customHeight="1" x14ac:dyDescent="0.15">
      <c r="B24" s="596"/>
      <c r="C24" s="597"/>
      <c r="D24" s="597"/>
      <c r="E24" s="597"/>
      <c r="F24" s="597"/>
      <c r="G24" s="597"/>
      <c r="H24" s="597"/>
      <c r="I24" s="597"/>
      <c r="J24" s="597"/>
      <c r="K24" s="597"/>
      <c r="L24" s="597"/>
      <c r="M24" s="597"/>
      <c r="N24" s="597"/>
      <c r="O24" s="597"/>
      <c r="P24" s="597"/>
      <c r="Q24" s="597"/>
      <c r="R24" s="597"/>
      <c r="S24" s="597"/>
      <c r="T24" s="598"/>
      <c r="U24" s="635"/>
      <c r="V24" s="627"/>
      <c r="W24" s="627"/>
      <c r="X24" s="627"/>
      <c r="Y24" s="627"/>
      <c r="Z24" s="627"/>
      <c r="AA24" s="627"/>
      <c r="AB24" s="627"/>
      <c r="AC24" s="627"/>
      <c r="AD24" s="627"/>
      <c r="AE24" s="627"/>
      <c r="AF24" s="627"/>
      <c r="AG24" s="627"/>
      <c r="AH24" s="627"/>
      <c r="AI24" s="627"/>
      <c r="AJ24" s="627"/>
      <c r="AK24" s="628"/>
      <c r="AP24" s="142"/>
      <c r="AQ24" s="142"/>
    </row>
    <row r="25" spans="2:75" s="33" customFormat="1" ht="18" customHeight="1" x14ac:dyDescent="0.15">
      <c r="B25" s="590" t="s">
        <v>197</v>
      </c>
      <c r="C25" s="591"/>
      <c r="D25" s="591"/>
      <c r="E25" s="591"/>
      <c r="F25" s="591"/>
      <c r="G25" s="591"/>
      <c r="H25" s="591"/>
      <c r="I25" s="591"/>
      <c r="J25" s="591"/>
      <c r="K25" s="591"/>
      <c r="L25" s="591"/>
      <c r="M25" s="591"/>
      <c r="N25" s="591"/>
      <c r="O25" s="591"/>
      <c r="P25" s="591"/>
      <c r="Q25" s="591"/>
      <c r="R25" s="591"/>
      <c r="S25" s="591"/>
      <c r="T25" s="592"/>
      <c r="U25" s="639"/>
      <c r="V25" s="640"/>
      <c r="W25" s="640"/>
      <c r="X25" s="640"/>
      <c r="Y25" s="640"/>
      <c r="Z25" s="184" t="s">
        <v>43</v>
      </c>
      <c r="AA25" s="672"/>
      <c r="AB25" s="672"/>
      <c r="AC25" s="672"/>
      <c r="AD25" s="184" t="s">
        <v>50</v>
      </c>
      <c r="AE25" s="672"/>
      <c r="AF25" s="672"/>
      <c r="AG25" s="672"/>
      <c r="AH25" s="184" t="s">
        <v>51</v>
      </c>
      <c r="AI25" s="672"/>
      <c r="AJ25" s="672"/>
      <c r="AK25" s="673"/>
      <c r="AP25" s="142"/>
      <c r="AQ25" s="142"/>
    </row>
    <row r="26" spans="2:75" s="33" customFormat="1" ht="18" customHeight="1" x14ac:dyDescent="0.15">
      <c r="B26" s="674" t="s">
        <v>198</v>
      </c>
      <c r="C26" s="675"/>
      <c r="D26" s="675"/>
      <c r="E26" s="675"/>
      <c r="F26" s="675"/>
      <c r="G26" s="675"/>
      <c r="H26" s="675"/>
      <c r="I26" s="675"/>
      <c r="J26" s="675"/>
      <c r="K26" s="675"/>
      <c r="L26" s="675"/>
      <c r="M26" s="675"/>
      <c r="N26" s="675"/>
      <c r="O26" s="675"/>
      <c r="P26" s="675"/>
      <c r="Q26" s="675"/>
      <c r="R26" s="675"/>
      <c r="S26" s="675"/>
      <c r="T26" s="676"/>
      <c r="U26" s="639"/>
      <c r="V26" s="640"/>
      <c r="W26" s="640"/>
      <c r="X26" s="640"/>
      <c r="Y26" s="640"/>
      <c r="Z26" s="184" t="s">
        <v>43</v>
      </c>
      <c r="AA26" s="672"/>
      <c r="AB26" s="672"/>
      <c r="AC26" s="672"/>
      <c r="AD26" s="184" t="s">
        <v>50</v>
      </c>
      <c r="AE26" s="672"/>
      <c r="AF26" s="672"/>
      <c r="AG26" s="672"/>
      <c r="AH26" s="184" t="s">
        <v>51</v>
      </c>
      <c r="AI26" s="672"/>
      <c r="AJ26" s="672"/>
      <c r="AK26" s="673"/>
      <c r="AP26" s="142"/>
      <c r="AQ26" s="142"/>
    </row>
    <row r="27" spans="2:75" s="33" customFormat="1" ht="14.25" customHeight="1" x14ac:dyDescent="0.15">
      <c r="B27" s="593" t="s">
        <v>199</v>
      </c>
      <c r="C27" s="594"/>
      <c r="D27" s="594"/>
      <c r="E27" s="594"/>
      <c r="F27" s="594"/>
      <c r="G27" s="594"/>
      <c r="H27" s="594"/>
      <c r="I27" s="594"/>
      <c r="J27" s="594"/>
      <c r="K27" s="594"/>
      <c r="L27" s="594"/>
      <c r="M27" s="594"/>
      <c r="N27" s="594"/>
      <c r="O27" s="594"/>
      <c r="P27" s="594"/>
      <c r="Q27" s="594"/>
      <c r="R27" s="594"/>
      <c r="S27" s="594"/>
      <c r="T27" s="595"/>
      <c r="U27" s="602"/>
      <c r="V27" s="603"/>
      <c r="W27" s="603"/>
      <c r="X27" s="603"/>
      <c r="Y27" s="603"/>
      <c r="Z27" s="603"/>
      <c r="AA27" s="603"/>
      <c r="AB27" s="603"/>
      <c r="AC27" s="603"/>
      <c r="AD27" s="603"/>
      <c r="AE27" s="603"/>
      <c r="AF27" s="603"/>
      <c r="AG27" s="603"/>
      <c r="AH27" s="603"/>
      <c r="AI27" s="603"/>
      <c r="AJ27" s="603"/>
      <c r="AK27" s="604"/>
      <c r="AP27" s="142"/>
      <c r="AQ27" s="142"/>
    </row>
    <row r="28" spans="2:75" s="33" customFormat="1" ht="14.25" customHeight="1" x14ac:dyDescent="0.15">
      <c r="B28" s="593"/>
      <c r="C28" s="594"/>
      <c r="D28" s="594"/>
      <c r="E28" s="594"/>
      <c r="F28" s="594"/>
      <c r="G28" s="594"/>
      <c r="H28" s="594"/>
      <c r="I28" s="594"/>
      <c r="J28" s="594"/>
      <c r="K28" s="594"/>
      <c r="L28" s="594"/>
      <c r="M28" s="594"/>
      <c r="N28" s="594"/>
      <c r="O28" s="594"/>
      <c r="P28" s="594"/>
      <c r="Q28" s="594"/>
      <c r="R28" s="594"/>
      <c r="S28" s="594"/>
      <c r="T28" s="595"/>
      <c r="U28" s="605"/>
      <c r="V28" s="606"/>
      <c r="W28" s="606"/>
      <c r="X28" s="606"/>
      <c r="Y28" s="606"/>
      <c r="Z28" s="606"/>
      <c r="AA28" s="606"/>
      <c r="AB28" s="606"/>
      <c r="AC28" s="606"/>
      <c r="AD28" s="606"/>
      <c r="AE28" s="606"/>
      <c r="AF28" s="606"/>
      <c r="AG28" s="606"/>
      <c r="AH28" s="606"/>
      <c r="AI28" s="606"/>
      <c r="AJ28" s="606"/>
      <c r="AK28" s="607"/>
      <c r="AP28" s="142"/>
      <c r="AQ28" s="142"/>
    </row>
    <row r="29" spans="2:75" s="33" customFormat="1" ht="14.25" customHeight="1" x14ac:dyDescent="0.15">
      <c r="B29" s="613"/>
      <c r="C29" s="614"/>
      <c r="D29" s="614"/>
      <c r="E29" s="614"/>
      <c r="F29" s="614"/>
      <c r="G29" s="614"/>
      <c r="H29" s="594"/>
      <c r="I29" s="594"/>
      <c r="J29" s="594"/>
      <c r="K29" s="594"/>
      <c r="L29" s="594"/>
      <c r="M29" s="594"/>
      <c r="N29" s="594"/>
      <c r="O29" s="594"/>
      <c r="P29" s="594"/>
      <c r="Q29" s="594"/>
      <c r="R29" s="594"/>
      <c r="S29" s="594"/>
      <c r="T29" s="595"/>
      <c r="U29" s="605"/>
      <c r="V29" s="606"/>
      <c r="W29" s="606"/>
      <c r="X29" s="606"/>
      <c r="Y29" s="606"/>
      <c r="Z29" s="606"/>
      <c r="AA29" s="606"/>
      <c r="AB29" s="606"/>
      <c r="AC29" s="606"/>
      <c r="AD29" s="606"/>
      <c r="AE29" s="606"/>
      <c r="AF29" s="606"/>
      <c r="AG29" s="606"/>
      <c r="AH29" s="606"/>
      <c r="AI29" s="606"/>
      <c r="AJ29" s="606"/>
      <c r="AK29" s="607"/>
      <c r="AP29" s="142"/>
      <c r="AQ29" s="142"/>
    </row>
    <row r="30" spans="2:75" s="33" customFormat="1" ht="14.25" customHeight="1" x14ac:dyDescent="0.15">
      <c r="B30" s="613"/>
      <c r="C30" s="614"/>
      <c r="D30" s="614"/>
      <c r="E30" s="614"/>
      <c r="F30" s="614"/>
      <c r="G30" s="614"/>
      <c r="H30" s="594"/>
      <c r="I30" s="594"/>
      <c r="J30" s="594"/>
      <c r="K30" s="594"/>
      <c r="L30" s="594"/>
      <c r="M30" s="594"/>
      <c r="N30" s="594"/>
      <c r="O30" s="594"/>
      <c r="P30" s="594"/>
      <c r="Q30" s="594"/>
      <c r="R30" s="594"/>
      <c r="S30" s="594"/>
      <c r="T30" s="595"/>
      <c r="U30" s="605"/>
      <c r="V30" s="606"/>
      <c r="W30" s="606"/>
      <c r="X30" s="606"/>
      <c r="Y30" s="606"/>
      <c r="Z30" s="606"/>
      <c r="AA30" s="606"/>
      <c r="AB30" s="606"/>
      <c r="AC30" s="606"/>
      <c r="AD30" s="606"/>
      <c r="AE30" s="606"/>
      <c r="AF30" s="606"/>
      <c r="AG30" s="606"/>
      <c r="AH30" s="606"/>
      <c r="AI30" s="606"/>
      <c r="AJ30" s="606"/>
      <c r="AK30" s="607"/>
      <c r="AP30" s="142"/>
      <c r="AQ30" s="142"/>
    </row>
    <row r="31" spans="2:75" s="33" customFormat="1" ht="14.25" customHeight="1" x14ac:dyDescent="0.15">
      <c r="B31" s="593"/>
      <c r="C31" s="594"/>
      <c r="D31" s="594"/>
      <c r="E31" s="594"/>
      <c r="F31" s="594"/>
      <c r="G31" s="594"/>
      <c r="H31" s="594"/>
      <c r="I31" s="594"/>
      <c r="J31" s="594"/>
      <c r="K31" s="594"/>
      <c r="L31" s="594"/>
      <c r="M31" s="594"/>
      <c r="N31" s="594"/>
      <c r="O31" s="594"/>
      <c r="P31" s="594"/>
      <c r="Q31" s="594"/>
      <c r="R31" s="594"/>
      <c r="S31" s="594"/>
      <c r="T31" s="595"/>
      <c r="U31" s="605"/>
      <c r="V31" s="606"/>
      <c r="W31" s="606"/>
      <c r="X31" s="606"/>
      <c r="Y31" s="606"/>
      <c r="Z31" s="606"/>
      <c r="AA31" s="606"/>
      <c r="AB31" s="606"/>
      <c r="AC31" s="606"/>
      <c r="AD31" s="606"/>
      <c r="AE31" s="606"/>
      <c r="AF31" s="606"/>
      <c r="AG31" s="606"/>
      <c r="AH31" s="606"/>
      <c r="AI31" s="606"/>
      <c r="AJ31" s="606"/>
      <c r="AK31" s="607"/>
      <c r="AP31" s="142"/>
      <c r="AQ31" s="142"/>
    </row>
    <row r="32" spans="2:75" s="33" customFormat="1" ht="14.25" customHeight="1" x14ac:dyDescent="0.15">
      <c r="B32" s="593"/>
      <c r="C32" s="594"/>
      <c r="D32" s="594"/>
      <c r="E32" s="594"/>
      <c r="F32" s="594"/>
      <c r="G32" s="594"/>
      <c r="H32" s="594"/>
      <c r="I32" s="594"/>
      <c r="J32" s="594"/>
      <c r="K32" s="594"/>
      <c r="L32" s="594"/>
      <c r="M32" s="594"/>
      <c r="N32" s="594"/>
      <c r="O32" s="594"/>
      <c r="P32" s="594"/>
      <c r="Q32" s="594"/>
      <c r="R32" s="594"/>
      <c r="S32" s="594"/>
      <c r="T32" s="595"/>
      <c r="U32" s="605"/>
      <c r="V32" s="606"/>
      <c r="W32" s="606"/>
      <c r="X32" s="606"/>
      <c r="Y32" s="606"/>
      <c r="Z32" s="606"/>
      <c r="AA32" s="606"/>
      <c r="AB32" s="606"/>
      <c r="AC32" s="606"/>
      <c r="AD32" s="606"/>
      <c r="AE32" s="606"/>
      <c r="AF32" s="606"/>
      <c r="AG32" s="606"/>
      <c r="AH32" s="606"/>
      <c r="AI32" s="606"/>
      <c r="AJ32" s="606"/>
      <c r="AK32" s="607"/>
      <c r="AP32" s="142"/>
      <c r="AQ32" s="142"/>
    </row>
    <row r="33" spans="2:75" s="33" customFormat="1" ht="14.25" customHeight="1" x14ac:dyDescent="0.15">
      <c r="B33" s="596"/>
      <c r="C33" s="597"/>
      <c r="D33" s="597"/>
      <c r="E33" s="597"/>
      <c r="F33" s="597"/>
      <c r="G33" s="597"/>
      <c r="H33" s="597"/>
      <c r="I33" s="597"/>
      <c r="J33" s="597"/>
      <c r="K33" s="597"/>
      <c r="L33" s="597"/>
      <c r="M33" s="597"/>
      <c r="N33" s="597"/>
      <c r="O33" s="597"/>
      <c r="P33" s="597"/>
      <c r="Q33" s="597"/>
      <c r="R33" s="597"/>
      <c r="S33" s="597"/>
      <c r="T33" s="598"/>
      <c r="U33" s="608"/>
      <c r="V33" s="609"/>
      <c r="W33" s="609"/>
      <c r="X33" s="609"/>
      <c r="Y33" s="609"/>
      <c r="Z33" s="609"/>
      <c r="AA33" s="609"/>
      <c r="AB33" s="609"/>
      <c r="AC33" s="609"/>
      <c r="AD33" s="609"/>
      <c r="AE33" s="609"/>
      <c r="AF33" s="609"/>
      <c r="AG33" s="609"/>
      <c r="AH33" s="609"/>
      <c r="AI33" s="609"/>
      <c r="AJ33" s="609"/>
      <c r="AK33" s="610"/>
      <c r="AP33" s="142"/>
      <c r="AQ33" s="142"/>
    </row>
    <row r="34" spans="2:75" s="33" customFormat="1" ht="14.25" customHeight="1" x14ac:dyDescent="0.15">
      <c r="B34" s="602" t="s">
        <v>200</v>
      </c>
      <c r="C34" s="591"/>
      <c r="D34" s="591"/>
      <c r="E34" s="591"/>
      <c r="F34" s="591"/>
      <c r="G34" s="591"/>
      <c r="H34" s="591"/>
      <c r="I34" s="591"/>
      <c r="J34" s="591"/>
      <c r="K34" s="591"/>
      <c r="L34" s="591"/>
      <c r="M34" s="591"/>
      <c r="N34" s="591"/>
      <c r="O34" s="591"/>
      <c r="P34" s="591"/>
      <c r="Q34" s="591"/>
      <c r="R34" s="591"/>
      <c r="S34" s="591"/>
      <c r="T34" s="592"/>
      <c r="U34" s="602"/>
      <c r="V34" s="603"/>
      <c r="W34" s="603"/>
      <c r="X34" s="603"/>
      <c r="Y34" s="603"/>
      <c r="Z34" s="603"/>
      <c r="AA34" s="603"/>
      <c r="AB34" s="603"/>
      <c r="AC34" s="603"/>
      <c r="AD34" s="603"/>
      <c r="AE34" s="603"/>
      <c r="AF34" s="603"/>
      <c r="AG34" s="603"/>
      <c r="AH34" s="603"/>
      <c r="AI34" s="603"/>
      <c r="AJ34" s="603"/>
      <c r="AK34" s="604"/>
      <c r="AP34" s="142"/>
      <c r="AQ34" s="142"/>
      <c r="AV34" s="56"/>
    </row>
    <row r="35" spans="2:75" s="33" customFormat="1" ht="14.25" customHeight="1" x14ac:dyDescent="0.15">
      <c r="B35" s="593"/>
      <c r="C35" s="594"/>
      <c r="D35" s="594"/>
      <c r="E35" s="594"/>
      <c r="F35" s="594"/>
      <c r="G35" s="594"/>
      <c r="H35" s="594"/>
      <c r="I35" s="594"/>
      <c r="J35" s="594"/>
      <c r="K35" s="594"/>
      <c r="L35" s="594"/>
      <c r="M35" s="594"/>
      <c r="N35" s="594"/>
      <c r="O35" s="594"/>
      <c r="P35" s="594"/>
      <c r="Q35" s="594"/>
      <c r="R35" s="594"/>
      <c r="S35" s="594"/>
      <c r="T35" s="595"/>
      <c r="U35" s="605"/>
      <c r="V35" s="606"/>
      <c r="W35" s="606"/>
      <c r="X35" s="606"/>
      <c r="Y35" s="606"/>
      <c r="Z35" s="606"/>
      <c r="AA35" s="606"/>
      <c r="AB35" s="606"/>
      <c r="AC35" s="606"/>
      <c r="AD35" s="606"/>
      <c r="AE35" s="606"/>
      <c r="AF35" s="606"/>
      <c r="AG35" s="606"/>
      <c r="AH35" s="606"/>
      <c r="AI35" s="606"/>
      <c r="AJ35" s="606"/>
      <c r="AK35" s="607"/>
      <c r="AP35" s="142"/>
      <c r="AQ35" s="142"/>
    </row>
    <row r="36" spans="2:75" s="33" customFormat="1" ht="14.25" customHeight="1" x14ac:dyDescent="0.15">
      <c r="B36" s="593"/>
      <c r="C36" s="594"/>
      <c r="D36" s="594"/>
      <c r="E36" s="594"/>
      <c r="F36" s="594"/>
      <c r="G36" s="594"/>
      <c r="H36" s="594"/>
      <c r="I36" s="594"/>
      <c r="J36" s="594"/>
      <c r="K36" s="594"/>
      <c r="L36" s="594"/>
      <c r="M36" s="594"/>
      <c r="N36" s="594"/>
      <c r="O36" s="594"/>
      <c r="P36" s="594"/>
      <c r="Q36" s="594"/>
      <c r="R36" s="594"/>
      <c r="S36" s="594"/>
      <c r="T36" s="595"/>
      <c r="U36" s="605"/>
      <c r="V36" s="606"/>
      <c r="W36" s="606"/>
      <c r="X36" s="606"/>
      <c r="Y36" s="606"/>
      <c r="Z36" s="606"/>
      <c r="AA36" s="606"/>
      <c r="AB36" s="606"/>
      <c r="AC36" s="606"/>
      <c r="AD36" s="606"/>
      <c r="AE36" s="606"/>
      <c r="AF36" s="606"/>
      <c r="AG36" s="606"/>
      <c r="AH36" s="606"/>
      <c r="AI36" s="606"/>
      <c r="AJ36" s="606"/>
      <c r="AK36" s="607"/>
      <c r="AP36" s="142"/>
      <c r="AQ36" s="142"/>
    </row>
    <row r="37" spans="2:75" s="33" customFormat="1" ht="14.25" customHeight="1" x14ac:dyDescent="0.15">
      <c r="B37" s="593"/>
      <c r="C37" s="594"/>
      <c r="D37" s="594"/>
      <c r="E37" s="594"/>
      <c r="F37" s="594"/>
      <c r="G37" s="594"/>
      <c r="H37" s="594"/>
      <c r="I37" s="594"/>
      <c r="J37" s="594"/>
      <c r="K37" s="594"/>
      <c r="L37" s="594"/>
      <c r="M37" s="594"/>
      <c r="N37" s="594"/>
      <c r="O37" s="594"/>
      <c r="P37" s="594"/>
      <c r="Q37" s="594"/>
      <c r="R37" s="594"/>
      <c r="S37" s="594"/>
      <c r="T37" s="595"/>
      <c r="U37" s="605"/>
      <c r="V37" s="606"/>
      <c r="W37" s="606"/>
      <c r="X37" s="606"/>
      <c r="Y37" s="606"/>
      <c r="Z37" s="606"/>
      <c r="AA37" s="606"/>
      <c r="AB37" s="606"/>
      <c r="AC37" s="606"/>
      <c r="AD37" s="606"/>
      <c r="AE37" s="606"/>
      <c r="AF37" s="606"/>
      <c r="AG37" s="606"/>
      <c r="AH37" s="606"/>
      <c r="AI37" s="606"/>
      <c r="AJ37" s="606"/>
      <c r="AK37" s="607"/>
      <c r="AP37" s="142"/>
      <c r="AQ37" s="142"/>
    </row>
    <row r="38" spans="2:75" s="33" customFormat="1" ht="14.25" customHeight="1" x14ac:dyDescent="0.15">
      <c r="B38" s="593"/>
      <c r="C38" s="594"/>
      <c r="D38" s="594"/>
      <c r="E38" s="594"/>
      <c r="F38" s="594"/>
      <c r="G38" s="594"/>
      <c r="H38" s="594"/>
      <c r="I38" s="594"/>
      <c r="J38" s="594"/>
      <c r="K38" s="594"/>
      <c r="L38" s="594"/>
      <c r="M38" s="594"/>
      <c r="N38" s="594"/>
      <c r="O38" s="594"/>
      <c r="P38" s="594"/>
      <c r="Q38" s="594"/>
      <c r="R38" s="594"/>
      <c r="S38" s="594"/>
      <c r="T38" s="595"/>
      <c r="U38" s="605"/>
      <c r="V38" s="606"/>
      <c r="W38" s="606"/>
      <c r="X38" s="606"/>
      <c r="Y38" s="606"/>
      <c r="Z38" s="606"/>
      <c r="AA38" s="606"/>
      <c r="AB38" s="606"/>
      <c r="AC38" s="606"/>
      <c r="AD38" s="606"/>
      <c r="AE38" s="606"/>
      <c r="AF38" s="606"/>
      <c r="AG38" s="606"/>
      <c r="AH38" s="606"/>
      <c r="AI38" s="606"/>
      <c r="AJ38" s="606"/>
      <c r="AK38" s="607"/>
      <c r="AP38" s="142"/>
      <c r="AQ38" s="142"/>
    </row>
    <row r="39" spans="2:75" s="33" customFormat="1" ht="14.25" customHeight="1" x14ac:dyDescent="0.15">
      <c r="B39" s="593"/>
      <c r="C39" s="594"/>
      <c r="D39" s="594"/>
      <c r="E39" s="594"/>
      <c r="F39" s="594"/>
      <c r="G39" s="594"/>
      <c r="H39" s="594"/>
      <c r="I39" s="594"/>
      <c r="J39" s="594"/>
      <c r="K39" s="594"/>
      <c r="L39" s="594"/>
      <c r="M39" s="594"/>
      <c r="N39" s="594"/>
      <c r="O39" s="594"/>
      <c r="P39" s="594"/>
      <c r="Q39" s="594"/>
      <c r="R39" s="594"/>
      <c r="S39" s="594"/>
      <c r="T39" s="595"/>
      <c r="U39" s="605"/>
      <c r="V39" s="606"/>
      <c r="W39" s="606"/>
      <c r="X39" s="606"/>
      <c r="Y39" s="606"/>
      <c r="Z39" s="606"/>
      <c r="AA39" s="606"/>
      <c r="AB39" s="606"/>
      <c r="AC39" s="606"/>
      <c r="AD39" s="606"/>
      <c r="AE39" s="606"/>
      <c r="AF39" s="606"/>
      <c r="AG39" s="606"/>
      <c r="AH39" s="606"/>
      <c r="AI39" s="606"/>
      <c r="AJ39" s="606"/>
      <c r="AK39" s="607"/>
      <c r="AP39" s="142"/>
      <c r="AQ39" s="142"/>
    </row>
    <row r="40" spans="2:75" s="33" customFormat="1" ht="14.25" customHeight="1" x14ac:dyDescent="0.15">
      <c r="B40" s="596"/>
      <c r="C40" s="597"/>
      <c r="D40" s="597"/>
      <c r="E40" s="597"/>
      <c r="F40" s="597"/>
      <c r="G40" s="597"/>
      <c r="H40" s="597"/>
      <c r="I40" s="597"/>
      <c r="J40" s="597"/>
      <c r="K40" s="597"/>
      <c r="L40" s="597"/>
      <c r="M40" s="597"/>
      <c r="N40" s="597"/>
      <c r="O40" s="597"/>
      <c r="P40" s="597"/>
      <c r="Q40" s="597"/>
      <c r="R40" s="597"/>
      <c r="S40" s="597"/>
      <c r="T40" s="598"/>
      <c r="U40" s="608"/>
      <c r="V40" s="609"/>
      <c r="W40" s="609"/>
      <c r="X40" s="609"/>
      <c r="Y40" s="609"/>
      <c r="Z40" s="609"/>
      <c r="AA40" s="609"/>
      <c r="AB40" s="609"/>
      <c r="AC40" s="609"/>
      <c r="AD40" s="609"/>
      <c r="AE40" s="609"/>
      <c r="AF40" s="609"/>
      <c r="AG40" s="609"/>
      <c r="AH40" s="609"/>
      <c r="AI40" s="609"/>
      <c r="AJ40" s="609"/>
      <c r="AK40" s="610"/>
      <c r="AP40" s="142"/>
      <c r="AQ40" s="142"/>
    </row>
    <row r="41" spans="2:75" s="33" customFormat="1" ht="14.25" customHeight="1" x14ac:dyDescent="0.15">
      <c r="B41" s="136" t="s">
        <v>37</v>
      </c>
      <c r="C41" s="47"/>
      <c r="D41" s="47" t="s">
        <v>201</v>
      </c>
      <c r="E41" s="47"/>
      <c r="F41" s="47"/>
      <c r="G41" s="47"/>
      <c r="H41" s="47"/>
      <c r="I41" s="47"/>
      <c r="J41" s="47"/>
      <c r="K41" s="47"/>
      <c r="L41" s="47"/>
      <c r="M41" s="47"/>
      <c r="N41" s="47"/>
      <c r="O41" s="47"/>
      <c r="P41" s="47"/>
      <c r="Q41" s="47"/>
      <c r="R41" s="47"/>
      <c r="S41" s="47"/>
      <c r="T41" s="47"/>
      <c r="U41" s="48"/>
      <c r="V41" s="47"/>
      <c r="W41" s="47"/>
      <c r="X41" s="47"/>
      <c r="Y41" s="47"/>
      <c r="Z41" s="47"/>
      <c r="AA41" s="47"/>
      <c r="AB41" s="47"/>
      <c r="AC41" s="47"/>
      <c r="AD41" s="47"/>
      <c r="AE41" s="47"/>
      <c r="AF41" s="47"/>
      <c r="AG41" s="47"/>
      <c r="AH41" s="47"/>
      <c r="AI41" s="47"/>
      <c r="AJ41" s="47"/>
      <c r="AK41" s="48"/>
      <c r="AP41" s="142"/>
      <c r="AQ41" s="142"/>
    </row>
    <row r="42" spans="2:75" s="33" customFormat="1" ht="14.25" customHeight="1" x14ac:dyDescent="0.15">
      <c r="B42" s="59"/>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P42" s="142"/>
      <c r="AQ42" s="142"/>
    </row>
    <row r="43" spans="2:75" s="33" customFormat="1" ht="14.25" customHeight="1" x14ac:dyDescent="0.15">
      <c r="B43" s="136"/>
      <c r="C43" s="47"/>
      <c r="D43" s="58"/>
      <c r="E43" s="58"/>
      <c r="F43" s="58"/>
      <c r="G43" s="58"/>
      <c r="H43" s="58"/>
      <c r="I43" s="137"/>
      <c r="J43" s="13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P43" s="142"/>
      <c r="AQ43" s="142"/>
      <c r="AS43" s="61"/>
      <c r="AT43" s="61"/>
      <c r="AU43" s="61"/>
      <c r="AV43" s="61"/>
      <c r="AW43" s="61"/>
      <c r="AX43" s="61"/>
      <c r="AY43" s="61"/>
      <c r="AZ43" s="61"/>
      <c r="BA43" s="61"/>
      <c r="BB43" s="61"/>
      <c r="BC43" s="61"/>
      <c r="BD43" s="61"/>
      <c r="BE43" s="61"/>
    </row>
    <row r="44" spans="2:75" s="33" customFormat="1" ht="14.25" customHeight="1" x14ac:dyDescent="0.15">
      <c r="B44" s="136"/>
      <c r="C44" s="47"/>
      <c r="D44" s="47"/>
      <c r="E44" s="47"/>
      <c r="F44" s="47"/>
      <c r="G44" s="47"/>
      <c r="H44" s="47"/>
      <c r="I44" s="137"/>
      <c r="J44" s="13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P44" s="61"/>
      <c r="AQ44" s="41"/>
      <c r="AR44" s="41"/>
      <c r="AS44" s="41"/>
      <c r="AT44" s="41"/>
      <c r="AU44" s="41"/>
      <c r="AV44" s="41"/>
      <c r="AW44" s="41"/>
      <c r="AX44" s="142"/>
    </row>
    <row r="45" spans="2:75" s="33" customFormat="1" ht="14.25" customHeight="1" x14ac:dyDescent="0.15">
      <c r="B45" s="136"/>
      <c r="C45" s="59"/>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Q45" s="40"/>
      <c r="AR45" s="40"/>
      <c r="AS45" s="40"/>
      <c r="AT45" s="40"/>
      <c r="AU45" s="40"/>
      <c r="AV45" s="40"/>
      <c r="AW45" s="142"/>
      <c r="AX45" s="142"/>
    </row>
    <row r="46" spans="2:75" s="33" customFormat="1" ht="14.25" customHeight="1" x14ac:dyDescent="0.15">
      <c r="B46" s="136"/>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row>
    <row r="47" spans="2:75" ht="14.25" customHeight="1" x14ac:dyDescent="0.15">
      <c r="B47" s="61"/>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row>
    <row r="48" spans="2:75" ht="14.25" customHeight="1" x14ac:dyDescent="0.15">
      <c r="B48" s="61"/>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row>
    <row r="49" spans="2:37" ht="20.100000000000001" customHeight="1" x14ac:dyDescent="0.15">
      <c r="B49" s="61"/>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row>
    <row r="50" spans="2:37" ht="20.100000000000001" customHeight="1" x14ac:dyDescent="0.15">
      <c r="B50" s="61"/>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row>
    <row r="51" spans="2:37" ht="20.100000000000001" customHeight="1" x14ac:dyDescent="0.15">
      <c r="B51" s="61"/>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row>
    <row r="52" spans="2:37" ht="20.100000000000001" customHeight="1" x14ac:dyDescent="0.15">
      <c r="B52" s="61"/>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row>
    <row r="53" spans="2:37" ht="20.100000000000001" customHeight="1" x14ac:dyDescent="0.15">
      <c r="B53" s="61"/>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row>
    <row r="54" spans="2:37" ht="20.100000000000001" customHeight="1" x14ac:dyDescent="0.15">
      <c r="B54" s="61"/>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row>
    <row r="55" spans="2:37" ht="20.100000000000001" customHeight="1" x14ac:dyDescent="0.15">
      <c r="B55" s="61"/>
    </row>
    <row r="56" spans="2:37" ht="20.100000000000001" customHeight="1" x14ac:dyDescent="0.15">
      <c r="B56" s="61"/>
    </row>
    <row r="57" spans="2:37" ht="20.100000000000001" customHeight="1" x14ac:dyDescent="0.15">
      <c r="B57" s="61"/>
    </row>
    <row r="58" spans="2:37" ht="20.100000000000001" customHeight="1" x14ac:dyDescent="0.15">
      <c r="B58" s="61"/>
    </row>
    <row r="59" spans="2:37" ht="20.100000000000001" customHeight="1" x14ac:dyDescent="0.15">
      <c r="B59" s="61"/>
    </row>
    <row r="60" spans="2:37" ht="20.100000000000001" customHeight="1" x14ac:dyDescent="0.15">
      <c r="B60" s="61"/>
    </row>
    <row r="61" spans="2:37" ht="20.100000000000001" customHeight="1" x14ac:dyDescent="0.15">
      <c r="B61" s="61"/>
    </row>
    <row r="62" spans="2:37" ht="20.100000000000001" customHeight="1" x14ac:dyDescent="0.15">
      <c r="B62" s="61"/>
    </row>
    <row r="63" spans="2:37" ht="20.100000000000001" customHeight="1" x14ac:dyDescent="0.15">
      <c r="B63" s="61"/>
    </row>
    <row r="64" spans="2:37" ht="20.100000000000001" customHeight="1" x14ac:dyDescent="0.15">
      <c r="B64" s="61"/>
    </row>
    <row r="65" spans="2:2" ht="20.100000000000001" customHeight="1" x14ac:dyDescent="0.15">
      <c r="B65" s="61"/>
    </row>
    <row r="66" spans="2:2" ht="20.100000000000001" customHeight="1" x14ac:dyDescent="0.15">
      <c r="B66" s="61"/>
    </row>
    <row r="67" spans="2:2" ht="20.100000000000001" customHeight="1" x14ac:dyDescent="0.15">
      <c r="B67" s="61"/>
    </row>
    <row r="68" spans="2:2" ht="20.100000000000001" customHeight="1" x14ac:dyDescent="0.15">
      <c r="B68" s="61"/>
    </row>
    <row r="69" spans="2:2" ht="20.100000000000001" customHeight="1" x14ac:dyDescent="0.15">
      <c r="B69" s="61"/>
    </row>
    <row r="70" spans="2:2" ht="20.100000000000001" customHeight="1" x14ac:dyDescent="0.15">
      <c r="B70" s="61"/>
    </row>
    <row r="71" spans="2:2" ht="20.100000000000001" customHeight="1" x14ac:dyDescent="0.15">
      <c r="B71" s="61"/>
    </row>
    <row r="72" spans="2:2" ht="20.100000000000001" customHeight="1" x14ac:dyDescent="0.15">
      <c r="B72" s="61"/>
    </row>
    <row r="73" spans="2:2" ht="20.100000000000001" customHeight="1" x14ac:dyDescent="0.15">
      <c r="B73" s="61"/>
    </row>
    <row r="74" spans="2:2" ht="20.100000000000001" customHeight="1" x14ac:dyDescent="0.15">
      <c r="B74" s="61"/>
    </row>
    <row r="75" spans="2:2" ht="20.100000000000001" customHeight="1" x14ac:dyDescent="0.15">
      <c r="B75" s="61"/>
    </row>
    <row r="76" spans="2:2" ht="20.100000000000001" customHeight="1" x14ac:dyDescent="0.15">
      <c r="B76" s="61"/>
    </row>
    <row r="77" spans="2:2" ht="20.100000000000001" customHeight="1" x14ac:dyDescent="0.15">
      <c r="B77" s="61"/>
    </row>
    <row r="78" spans="2:2" ht="20.100000000000001" customHeight="1" x14ac:dyDescent="0.15">
      <c r="B78" s="61"/>
    </row>
    <row r="79" spans="2:2" ht="20.100000000000001" customHeight="1" x14ac:dyDescent="0.15">
      <c r="B79" s="61"/>
    </row>
    <row r="80" spans="2:2" ht="20.100000000000001" customHeight="1" x14ac:dyDescent="0.15">
      <c r="B80" s="61"/>
    </row>
    <row r="81" spans="2:2" ht="20.100000000000001" customHeight="1" x14ac:dyDescent="0.15">
      <c r="B81" s="61"/>
    </row>
    <row r="82" spans="2:2" ht="20.100000000000001" customHeight="1" x14ac:dyDescent="0.15">
      <c r="B82" s="61"/>
    </row>
    <row r="83" spans="2:2" ht="20.100000000000001" customHeight="1" x14ac:dyDescent="0.15">
      <c r="B83" s="61"/>
    </row>
    <row r="84" spans="2:2" ht="20.100000000000001" customHeight="1" x14ac:dyDescent="0.15">
      <c r="B84" s="61"/>
    </row>
    <row r="85" spans="2:2" ht="20.100000000000001" customHeight="1" x14ac:dyDescent="0.15">
      <c r="B85" s="61"/>
    </row>
    <row r="86" spans="2:2" ht="20.100000000000001" customHeight="1" x14ac:dyDescent="0.15">
      <c r="B86" s="61"/>
    </row>
    <row r="87" spans="2:2" ht="20.100000000000001" customHeight="1" x14ac:dyDescent="0.15">
      <c r="B87" s="61"/>
    </row>
    <row r="88" spans="2:2" ht="20.100000000000001" customHeight="1" x14ac:dyDescent="0.15">
      <c r="B88" s="61"/>
    </row>
    <row r="89" spans="2:2" ht="20.100000000000001" customHeight="1" x14ac:dyDescent="0.15">
      <c r="B89" s="61"/>
    </row>
    <row r="90" spans="2:2" ht="20.100000000000001" customHeight="1" x14ac:dyDescent="0.15">
      <c r="B90" s="61"/>
    </row>
    <row r="91" spans="2:2" ht="20.100000000000001" customHeight="1" x14ac:dyDescent="0.15">
      <c r="B91" s="61"/>
    </row>
    <row r="92" spans="2:2" ht="20.100000000000001" customHeight="1" x14ac:dyDescent="0.15">
      <c r="B92" s="61"/>
    </row>
    <row r="93" spans="2:2" ht="20.100000000000001" customHeight="1" x14ac:dyDescent="0.15">
      <c r="B93" s="61"/>
    </row>
    <row r="94" spans="2:2" ht="20.100000000000001" customHeight="1" x14ac:dyDescent="0.15">
      <c r="B94" s="61"/>
    </row>
    <row r="95" spans="2:2" ht="20.100000000000001" customHeight="1" x14ac:dyDescent="0.15">
      <c r="B95" s="61"/>
    </row>
    <row r="96" spans="2:2" ht="20.100000000000001" customHeight="1" x14ac:dyDescent="0.15">
      <c r="B96" s="61"/>
    </row>
    <row r="97" spans="2:2" ht="20.100000000000001" customHeight="1" x14ac:dyDescent="0.15">
      <c r="B97" s="61"/>
    </row>
    <row r="98" spans="2:2" ht="20.100000000000001" customHeight="1" x14ac:dyDescent="0.15">
      <c r="B98" s="61"/>
    </row>
    <row r="99" spans="2:2" ht="20.100000000000001" customHeight="1" x14ac:dyDescent="0.15">
      <c r="B99" s="61"/>
    </row>
    <row r="100" spans="2:2" ht="20.100000000000001" customHeight="1" x14ac:dyDescent="0.15">
      <c r="B100" s="61"/>
    </row>
    <row r="101" spans="2:2" ht="20.100000000000001" customHeight="1" x14ac:dyDescent="0.15">
      <c r="B101" s="61"/>
    </row>
    <row r="102" spans="2:2" ht="20.100000000000001" customHeight="1" x14ac:dyDescent="0.15">
      <c r="B102" s="61"/>
    </row>
    <row r="103" spans="2:2" ht="20.100000000000001" customHeight="1" x14ac:dyDescent="0.15">
      <c r="B103" s="61"/>
    </row>
    <row r="104" spans="2:2" ht="20.100000000000001" customHeight="1" x14ac:dyDescent="0.15">
      <c r="B104" s="61"/>
    </row>
    <row r="105" spans="2:2" ht="20.100000000000001" customHeight="1" x14ac:dyDescent="0.15">
      <c r="B105" s="61"/>
    </row>
    <row r="106" spans="2:2" ht="20.100000000000001" customHeight="1" x14ac:dyDescent="0.15">
      <c r="B106" s="61"/>
    </row>
    <row r="107" spans="2:2" ht="20.100000000000001" customHeight="1" x14ac:dyDescent="0.15">
      <c r="B107" s="61"/>
    </row>
    <row r="108" spans="2:2" ht="20.100000000000001" customHeight="1" x14ac:dyDescent="0.15">
      <c r="B108" s="61"/>
    </row>
    <row r="109" spans="2:2" ht="20.100000000000001" customHeight="1" x14ac:dyDescent="0.15">
      <c r="B109" s="61"/>
    </row>
    <row r="110" spans="2:2" ht="20.100000000000001" customHeight="1" x14ac:dyDescent="0.15">
      <c r="B110" s="61"/>
    </row>
    <row r="111" spans="2:2" ht="20.100000000000001" customHeight="1" x14ac:dyDescent="0.15">
      <c r="B111" s="61"/>
    </row>
    <row r="112" spans="2:2" ht="20.100000000000001" customHeight="1" x14ac:dyDescent="0.15">
      <c r="B112" s="61"/>
    </row>
    <row r="113" spans="2:2" ht="20.100000000000001" customHeight="1" x14ac:dyDescent="0.15">
      <c r="B113" s="61"/>
    </row>
    <row r="114" spans="2:2" ht="20.100000000000001" customHeight="1" x14ac:dyDescent="0.15">
      <c r="B114" s="61"/>
    </row>
    <row r="115" spans="2:2" ht="20.100000000000001" customHeight="1" x14ac:dyDescent="0.15">
      <c r="B115" s="61"/>
    </row>
    <row r="116" spans="2:2" ht="20.100000000000001" customHeight="1" x14ac:dyDescent="0.15">
      <c r="B116" s="61"/>
    </row>
    <row r="117" spans="2:2" ht="20.100000000000001" customHeight="1" x14ac:dyDescent="0.15">
      <c r="B117" s="61"/>
    </row>
    <row r="118" spans="2:2" ht="20.100000000000001" customHeight="1" x14ac:dyDescent="0.15">
      <c r="B118" s="61"/>
    </row>
    <row r="119" spans="2:2" ht="20.100000000000001" customHeight="1" x14ac:dyDescent="0.15">
      <c r="B119" s="61"/>
    </row>
    <row r="120" spans="2:2" ht="20.100000000000001" customHeight="1" x14ac:dyDescent="0.15">
      <c r="B120" s="61"/>
    </row>
    <row r="121" spans="2:2" ht="20.100000000000001" customHeight="1" x14ac:dyDescent="0.15">
      <c r="B121" s="61"/>
    </row>
    <row r="122" spans="2:2" ht="20.100000000000001" customHeight="1" x14ac:dyDescent="0.15">
      <c r="B122" s="61"/>
    </row>
    <row r="123" spans="2:2" ht="20.100000000000001" customHeight="1" x14ac:dyDescent="0.15">
      <c r="B123" s="61"/>
    </row>
    <row r="124" spans="2:2" ht="20.100000000000001" customHeight="1" x14ac:dyDescent="0.15">
      <c r="B124" s="61"/>
    </row>
    <row r="125" spans="2:2" ht="20.100000000000001" customHeight="1" x14ac:dyDescent="0.15">
      <c r="B125" s="61"/>
    </row>
    <row r="126" spans="2:2" ht="20.100000000000001" customHeight="1" x14ac:dyDescent="0.15">
      <c r="B126" s="61"/>
    </row>
    <row r="127" spans="2:2" ht="20.100000000000001" customHeight="1" x14ac:dyDescent="0.15">
      <c r="B127" s="61"/>
    </row>
    <row r="128" spans="2:2" ht="20.100000000000001" customHeight="1" x14ac:dyDescent="0.15">
      <c r="B128" s="61"/>
    </row>
    <row r="129" spans="2:2" ht="20.100000000000001" customHeight="1" x14ac:dyDescent="0.15">
      <c r="B129" s="61"/>
    </row>
    <row r="130" spans="2:2" ht="20.100000000000001" customHeight="1" x14ac:dyDescent="0.15">
      <c r="B130" s="61"/>
    </row>
    <row r="131" spans="2:2" ht="20.100000000000001" customHeight="1" x14ac:dyDescent="0.15">
      <c r="B131" s="61"/>
    </row>
    <row r="132" spans="2:2" ht="20.100000000000001" customHeight="1" x14ac:dyDescent="0.15">
      <c r="B132" s="61"/>
    </row>
    <row r="133" spans="2:2" ht="20.100000000000001" customHeight="1" x14ac:dyDescent="0.15">
      <c r="B133" s="61"/>
    </row>
    <row r="134" spans="2:2" ht="20.100000000000001" customHeight="1" x14ac:dyDescent="0.15">
      <c r="B134" s="61"/>
    </row>
    <row r="135" spans="2:2" ht="20.100000000000001" customHeight="1" x14ac:dyDescent="0.15">
      <c r="B135" s="61"/>
    </row>
    <row r="136" spans="2:2" ht="20.100000000000001" customHeight="1" x14ac:dyDescent="0.15">
      <c r="B136" s="61"/>
    </row>
    <row r="137" spans="2:2" ht="20.100000000000001" customHeight="1" x14ac:dyDescent="0.15">
      <c r="B137" s="61"/>
    </row>
    <row r="138" spans="2:2" ht="20.100000000000001" customHeight="1" x14ac:dyDescent="0.15">
      <c r="B138" s="61"/>
    </row>
    <row r="139" spans="2:2" ht="20.100000000000001" customHeight="1" x14ac:dyDescent="0.15">
      <c r="B139" s="61"/>
    </row>
    <row r="140" spans="2:2" ht="20.100000000000001" customHeight="1" x14ac:dyDescent="0.15">
      <c r="B140" s="61"/>
    </row>
    <row r="141" spans="2:2" ht="20.100000000000001" customHeight="1" x14ac:dyDescent="0.15">
      <c r="B141" s="61"/>
    </row>
    <row r="142" spans="2:2" ht="20.100000000000001" customHeight="1" x14ac:dyDescent="0.15">
      <c r="B142" s="61"/>
    </row>
    <row r="143" spans="2:2" ht="20.100000000000001" customHeight="1" x14ac:dyDescent="0.15">
      <c r="B143" s="61"/>
    </row>
    <row r="144" spans="2:2" ht="20.100000000000001" customHeight="1" x14ac:dyDescent="0.15">
      <c r="B144" s="61"/>
    </row>
    <row r="145" spans="2:2" ht="20.100000000000001" customHeight="1" x14ac:dyDescent="0.15">
      <c r="B145" s="61"/>
    </row>
  </sheetData>
  <mergeCells count="34">
    <mergeCell ref="U19:X19"/>
    <mergeCell ref="A4:AK4"/>
    <mergeCell ref="AB7:AD7"/>
    <mergeCell ref="AF7:AG7"/>
    <mergeCell ref="AI7:AJ7"/>
    <mergeCell ref="B9:F10"/>
    <mergeCell ref="G9:M10"/>
    <mergeCell ref="T9:W10"/>
    <mergeCell ref="X9:AK10"/>
    <mergeCell ref="T11:W12"/>
    <mergeCell ref="X11:AK12"/>
    <mergeCell ref="T13:Z14"/>
    <mergeCell ref="AA13:AK14"/>
    <mergeCell ref="U18:AA18"/>
    <mergeCell ref="B20:T24"/>
    <mergeCell ref="U20:V21"/>
    <mergeCell ref="W20:AK21"/>
    <mergeCell ref="U22:W22"/>
    <mergeCell ref="X22:AK22"/>
    <mergeCell ref="U23:AK24"/>
    <mergeCell ref="B27:T33"/>
    <mergeCell ref="U27:AK33"/>
    <mergeCell ref="B34:T40"/>
    <mergeCell ref="U34:AK40"/>
    <mergeCell ref="B25:T25"/>
    <mergeCell ref="U25:Y25"/>
    <mergeCell ref="AA25:AC25"/>
    <mergeCell ref="AE25:AG25"/>
    <mergeCell ref="AI25:AK25"/>
    <mergeCell ref="B26:T26"/>
    <mergeCell ref="U26:Y26"/>
    <mergeCell ref="AA26:AC26"/>
    <mergeCell ref="AE26:AG26"/>
    <mergeCell ref="AI26:AK26"/>
  </mergeCells>
  <phoneticPr fontId="7"/>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1948A-8111-453D-985D-B25CD57C17CF}">
  <sheetPr>
    <tabColor theme="0"/>
    <pageSetUpPr fitToPage="1"/>
  </sheetPr>
  <dimension ref="A1:X111"/>
  <sheetViews>
    <sheetView view="pageBreakPreview" zoomScaleNormal="80" zoomScaleSheetLayoutView="100" workbookViewId="0">
      <selection activeCell="B15" sqref="B13:H17"/>
    </sheetView>
  </sheetViews>
  <sheetFormatPr defaultColWidth="8.75" defaultRowHeight="12" x14ac:dyDescent="0.15"/>
  <cols>
    <col min="1" max="1" width="5.625" style="81" customWidth="1"/>
    <col min="2" max="2" width="9.75" style="81" customWidth="1"/>
    <col min="3" max="3" width="6" style="81" customWidth="1"/>
    <col min="4" max="4" width="6.125" style="81" customWidth="1"/>
    <col min="5" max="7" width="7.375" style="81" customWidth="1"/>
    <col min="8" max="15" width="6.625" style="81" customWidth="1"/>
    <col min="16" max="16" width="7.5" style="81" customWidth="1"/>
    <col min="17" max="17" width="5.875" style="81" customWidth="1"/>
    <col min="18" max="18" width="8.375" style="81" customWidth="1"/>
    <col min="19" max="19" width="6.625" style="81" customWidth="1"/>
    <col min="20" max="20" width="7.875" style="81" customWidth="1"/>
    <col min="21" max="23" width="8.75" style="81"/>
    <col min="24" max="24" width="9.375" style="81" bestFit="1" customWidth="1"/>
    <col min="25" max="16384" width="8.75" style="81"/>
  </cols>
  <sheetData>
    <row r="1" spans="1:24" ht="36.75" customHeight="1" thickBot="1" x14ac:dyDescent="0.2">
      <c r="A1" s="689" t="s">
        <v>137</v>
      </c>
      <c r="B1" s="689"/>
      <c r="C1" s="689"/>
      <c r="D1" s="689"/>
      <c r="E1" s="689"/>
      <c r="F1" s="689"/>
      <c r="G1" s="689"/>
      <c r="H1" s="689"/>
      <c r="I1" s="689"/>
      <c r="J1" s="689"/>
      <c r="K1" s="689"/>
      <c r="L1" s="689"/>
      <c r="M1" s="689"/>
      <c r="N1" s="689"/>
      <c r="O1" s="689"/>
      <c r="P1" s="689"/>
      <c r="Q1" s="689"/>
      <c r="R1" s="689"/>
      <c r="S1" s="689"/>
      <c r="T1" s="689"/>
    </row>
    <row r="2" spans="1:24" ht="15" customHeight="1" x14ac:dyDescent="0.15">
      <c r="A2" s="690" t="s">
        <v>93</v>
      </c>
      <c r="B2" s="693" t="s">
        <v>119</v>
      </c>
      <c r="C2" s="694"/>
      <c r="D2" s="694"/>
      <c r="E2" s="695"/>
      <c r="F2" s="696"/>
      <c r="G2" s="696"/>
      <c r="H2" s="696"/>
      <c r="I2" s="696"/>
      <c r="J2" s="696"/>
      <c r="K2" s="696"/>
      <c r="L2" s="696"/>
      <c r="M2" s="696"/>
      <c r="N2" s="696"/>
      <c r="O2" s="696"/>
      <c r="P2" s="696"/>
      <c r="Q2" s="696"/>
      <c r="R2" s="696"/>
      <c r="S2" s="696"/>
      <c r="T2" s="697"/>
    </row>
    <row r="3" spans="1:24" s="62" customFormat="1" ht="15" customHeight="1" x14ac:dyDescent="0.15">
      <c r="A3" s="691"/>
      <c r="B3" s="698" t="s">
        <v>94</v>
      </c>
      <c r="C3" s="699"/>
      <c r="D3" s="700"/>
      <c r="E3" s="685"/>
      <c r="F3" s="686"/>
      <c r="G3" s="686"/>
      <c r="H3" s="686"/>
      <c r="I3" s="686"/>
      <c r="J3" s="686"/>
      <c r="K3" s="686"/>
      <c r="L3" s="686"/>
      <c r="M3" s="686"/>
      <c r="N3" s="686"/>
      <c r="O3" s="686"/>
      <c r="P3" s="686"/>
      <c r="Q3" s="686"/>
      <c r="R3" s="686"/>
      <c r="S3" s="686"/>
      <c r="T3" s="688"/>
    </row>
    <row r="4" spans="1:24" s="62" customFormat="1" ht="30" customHeight="1" x14ac:dyDescent="0.15">
      <c r="A4" s="691"/>
      <c r="B4" s="701" t="s">
        <v>95</v>
      </c>
      <c r="C4" s="702"/>
      <c r="D4" s="703"/>
      <c r="E4" s="704"/>
      <c r="F4" s="705"/>
      <c r="G4" s="705"/>
      <c r="H4" s="705"/>
      <c r="I4" s="705"/>
      <c r="J4" s="705"/>
      <c r="K4" s="705"/>
      <c r="L4" s="705"/>
      <c r="M4" s="705"/>
      <c r="N4" s="705"/>
      <c r="O4" s="705"/>
      <c r="P4" s="705"/>
      <c r="Q4" s="705"/>
      <c r="R4" s="705"/>
      <c r="S4" s="705"/>
      <c r="T4" s="706"/>
    </row>
    <row r="5" spans="1:24" s="62" customFormat="1" ht="15" customHeight="1" x14ac:dyDescent="0.15">
      <c r="A5" s="691"/>
      <c r="B5" s="707" t="s">
        <v>4</v>
      </c>
      <c r="C5" s="708"/>
      <c r="D5" s="709"/>
      <c r="E5" s="707" t="s">
        <v>11</v>
      </c>
      <c r="F5" s="708"/>
      <c r="G5" s="79"/>
      <c r="H5" s="76" t="s">
        <v>107</v>
      </c>
      <c r="I5" s="79"/>
      <c r="J5" s="76" t="s">
        <v>138</v>
      </c>
      <c r="K5" s="708"/>
      <c r="L5" s="708"/>
      <c r="M5" s="708"/>
      <c r="N5" s="708"/>
      <c r="O5" s="708"/>
      <c r="P5" s="708"/>
      <c r="Q5" s="708"/>
      <c r="R5" s="708"/>
      <c r="S5" s="708"/>
      <c r="T5" s="724"/>
    </row>
    <row r="6" spans="1:24" s="62" customFormat="1" ht="15" customHeight="1" x14ac:dyDescent="0.15">
      <c r="A6" s="691"/>
      <c r="B6" s="710"/>
      <c r="C6" s="711"/>
      <c r="D6" s="712"/>
      <c r="E6" s="725"/>
      <c r="F6" s="726"/>
      <c r="G6" s="726"/>
      <c r="H6" s="83" t="s">
        <v>136</v>
      </c>
      <c r="I6" s="726"/>
      <c r="J6" s="726"/>
      <c r="K6" s="726"/>
      <c r="L6" s="726"/>
      <c r="M6" s="726"/>
      <c r="N6" s="83" t="s">
        <v>110</v>
      </c>
      <c r="O6" s="726"/>
      <c r="P6" s="726"/>
      <c r="Q6" s="726"/>
      <c r="R6" s="726"/>
      <c r="S6" s="726"/>
      <c r="T6" s="727"/>
      <c r="U6" s="481"/>
    </row>
    <row r="7" spans="1:24" s="62" customFormat="1" ht="15" customHeight="1" x14ac:dyDescent="0.15">
      <c r="A7" s="691"/>
      <c r="B7" s="710"/>
      <c r="C7" s="711"/>
      <c r="D7" s="712"/>
      <c r="E7" s="725"/>
      <c r="F7" s="726"/>
      <c r="G7" s="726"/>
      <c r="H7" s="83" t="s">
        <v>111</v>
      </c>
      <c r="I7" s="726"/>
      <c r="J7" s="726"/>
      <c r="K7" s="726"/>
      <c r="L7" s="726"/>
      <c r="M7" s="726"/>
      <c r="N7" s="83" t="s">
        <v>112</v>
      </c>
      <c r="O7" s="726"/>
      <c r="P7" s="726"/>
      <c r="Q7" s="726"/>
      <c r="R7" s="726"/>
      <c r="S7" s="726"/>
      <c r="T7" s="727"/>
      <c r="U7" s="481"/>
    </row>
    <row r="8" spans="1:24" s="62" customFormat="1" ht="18.95" customHeight="1" x14ac:dyDescent="0.15">
      <c r="A8" s="691"/>
      <c r="B8" s="698"/>
      <c r="C8" s="699"/>
      <c r="D8" s="700"/>
      <c r="E8" s="685"/>
      <c r="F8" s="686"/>
      <c r="G8" s="687"/>
      <c r="H8" s="687"/>
      <c r="I8" s="687"/>
      <c r="J8" s="687"/>
      <c r="K8" s="687"/>
      <c r="L8" s="687"/>
      <c r="M8" s="687"/>
      <c r="N8" s="687"/>
      <c r="O8" s="687"/>
      <c r="P8" s="687"/>
      <c r="Q8" s="686"/>
      <c r="R8" s="686"/>
      <c r="S8" s="686"/>
      <c r="T8" s="688"/>
    </row>
    <row r="9" spans="1:24" s="62" customFormat="1" ht="15" customHeight="1" x14ac:dyDescent="0.15">
      <c r="A9" s="691"/>
      <c r="B9" s="707" t="s">
        <v>96</v>
      </c>
      <c r="C9" s="708"/>
      <c r="D9" s="709"/>
      <c r="E9" s="701" t="s">
        <v>23</v>
      </c>
      <c r="F9" s="703"/>
      <c r="G9" s="713"/>
      <c r="H9" s="714"/>
      <c r="I9" s="714"/>
      <c r="J9" s="714"/>
      <c r="K9" s="714"/>
      <c r="L9" s="90" t="s">
        <v>24</v>
      </c>
      <c r="M9" s="715"/>
      <c r="N9" s="716"/>
      <c r="O9" s="717" t="s">
        <v>105</v>
      </c>
      <c r="P9" s="718"/>
      <c r="Q9" s="719"/>
      <c r="R9" s="714"/>
      <c r="S9" s="714"/>
      <c r="T9" s="720"/>
    </row>
    <row r="10" spans="1:24" s="62" customFormat="1" ht="15" customHeight="1" x14ac:dyDescent="0.15">
      <c r="A10" s="692"/>
      <c r="B10" s="698"/>
      <c r="C10" s="699"/>
      <c r="D10" s="700"/>
      <c r="E10" s="701" t="s">
        <v>26</v>
      </c>
      <c r="F10" s="703"/>
      <c r="G10" s="721"/>
      <c r="H10" s="722"/>
      <c r="I10" s="722"/>
      <c r="J10" s="722"/>
      <c r="K10" s="722"/>
      <c r="L10" s="722"/>
      <c r="M10" s="722"/>
      <c r="N10" s="722"/>
      <c r="O10" s="722"/>
      <c r="P10" s="722"/>
      <c r="Q10" s="722"/>
      <c r="R10" s="722"/>
      <c r="S10" s="722"/>
      <c r="T10" s="723"/>
    </row>
    <row r="11" spans="1:24" s="62" customFormat="1" ht="15" customHeight="1" x14ac:dyDescent="0.15">
      <c r="A11" s="742" t="s">
        <v>97</v>
      </c>
      <c r="B11" s="701" t="s">
        <v>94</v>
      </c>
      <c r="C11" s="702"/>
      <c r="D11" s="703"/>
      <c r="E11" s="705"/>
      <c r="F11" s="705"/>
      <c r="G11" s="705"/>
      <c r="H11" s="705"/>
      <c r="I11" s="705"/>
      <c r="J11" s="745"/>
      <c r="K11" s="707" t="s">
        <v>108</v>
      </c>
      <c r="L11" s="708"/>
      <c r="M11" s="746"/>
      <c r="N11" s="749" t="s">
        <v>109</v>
      </c>
      <c r="O11" s="749"/>
      <c r="P11" s="102"/>
      <c r="Q11" s="103" t="s">
        <v>139</v>
      </c>
      <c r="R11" s="104"/>
      <c r="S11" s="750" t="s">
        <v>140</v>
      </c>
      <c r="T11" s="751"/>
    </row>
    <row r="12" spans="1:24" s="62" customFormat="1" ht="15" customHeight="1" x14ac:dyDescent="0.15">
      <c r="A12" s="743"/>
      <c r="B12" s="701" t="s">
        <v>141</v>
      </c>
      <c r="C12" s="702"/>
      <c r="D12" s="703"/>
      <c r="E12" s="705"/>
      <c r="F12" s="705"/>
      <c r="G12" s="705"/>
      <c r="H12" s="705"/>
      <c r="I12" s="705"/>
      <c r="J12" s="745"/>
      <c r="K12" s="710"/>
      <c r="L12" s="711"/>
      <c r="M12" s="747"/>
      <c r="N12" s="687"/>
      <c r="O12" s="687"/>
      <c r="P12" s="687"/>
      <c r="Q12" s="687"/>
      <c r="R12" s="687"/>
      <c r="S12" s="687"/>
      <c r="T12" s="752"/>
    </row>
    <row r="13" spans="1:24" s="62" customFormat="1" ht="15" customHeight="1" x14ac:dyDescent="0.15">
      <c r="A13" s="743"/>
      <c r="B13" s="754" t="s">
        <v>98</v>
      </c>
      <c r="C13" s="755"/>
      <c r="D13" s="756"/>
      <c r="E13" s="740"/>
      <c r="F13" s="740"/>
      <c r="G13" s="740"/>
      <c r="H13" s="740"/>
      <c r="I13" s="740"/>
      <c r="J13" s="741"/>
      <c r="K13" s="698"/>
      <c r="L13" s="699"/>
      <c r="M13" s="748"/>
      <c r="N13" s="686"/>
      <c r="O13" s="686"/>
      <c r="P13" s="686"/>
      <c r="Q13" s="686"/>
      <c r="R13" s="686"/>
      <c r="S13" s="686"/>
      <c r="T13" s="753"/>
    </row>
    <row r="14" spans="1:24" s="62" customFormat="1" ht="36.75" customHeight="1" x14ac:dyDescent="0.15">
      <c r="A14" s="743"/>
      <c r="B14" s="765" t="s">
        <v>159</v>
      </c>
      <c r="C14" s="766"/>
      <c r="D14" s="766"/>
      <c r="E14" s="766"/>
      <c r="F14" s="766"/>
      <c r="G14" s="677"/>
      <c r="H14" s="678"/>
      <c r="I14" s="678"/>
      <c r="J14" s="678"/>
      <c r="K14" s="678"/>
      <c r="L14" s="678"/>
      <c r="M14" s="678"/>
      <c r="N14" s="678"/>
      <c r="O14" s="678"/>
      <c r="P14" s="678"/>
      <c r="Q14" s="678"/>
      <c r="R14" s="678"/>
      <c r="S14" s="678"/>
      <c r="T14" s="679"/>
      <c r="X14" s="125"/>
    </row>
    <row r="15" spans="1:24" s="62" customFormat="1" ht="47.25" customHeight="1" x14ac:dyDescent="0.15">
      <c r="A15" s="744"/>
      <c r="B15" s="757" t="s">
        <v>122</v>
      </c>
      <c r="C15" s="757"/>
      <c r="D15" s="757"/>
      <c r="E15" s="757" t="s">
        <v>161</v>
      </c>
      <c r="F15" s="757"/>
      <c r="G15" s="682"/>
      <c r="H15" s="683"/>
      <c r="I15" s="683"/>
      <c r="J15" s="683"/>
      <c r="K15" s="683"/>
      <c r="L15" s="683"/>
      <c r="M15" s="683"/>
      <c r="N15" s="683"/>
      <c r="O15" s="683"/>
      <c r="P15" s="683"/>
      <c r="Q15" s="684"/>
      <c r="R15" s="135" t="s">
        <v>158</v>
      </c>
      <c r="S15" s="680"/>
      <c r="T15" s="681"/>
    </row>
    <row r="16" spans="1:24" s="62" customFormat="1" ht="23.25" customHeight="1" x14ac:dyDescent="0.15">
      <c r="A16" s="744"/>
      <c r="B16" s="757"/>
      <c r="C16" s="757"/>
      <c r="D16" s="757"/>
      <c r="E16" s="758" t="s">
        <v>162</v>
      </c>
      <c r="F16" s="758"/>
      <c r="G16" s="759"/>
      <c r="H16" s="760"/>
      <c r="I16" s="760"/>
      <c r="J16" s="760"/>
      <c r="K16" s="760"/>
      <c r="L16" s="760"/>
      <c r="M16" s="760"/>
      <c r="N16" s="760"/>
      <c r="O16" s="760"/>
      <c r="P16" s="760"/>
      <c r="Q16" s="760"/>
      <c r="R16" s="760"/>
      <c r="S16" s="760"/>
      <c r="T16" s="761"/>
      <c r="U16" s="100"/>
      <c r="V16" s="100"/>
      <c r="W16" s="100"/>
    </row>
    <row r="17" spans="1:23" s="62" customFormat="1" ht="24" customHeight="1" x14ac:dyDescent="0.15">
      <c r="A17" s="744"/>
      <c r="B17" s="757"/>
      <c r="C17" s="757"/>
      <c r="D17" s="757"/>
      <c r="E17" s="758"/>
      <c r="F17" s="758"/>
      <c r="G17" s="762"/>
      <c r="H17" s="763"/>
      <c r="I17" s="763"/>
      <c r="J17" s="763"/>
      <c r="K17" s="763"/>
      <c r="L17" s="763"/>
      <c r="M17" s="763"/>
      <c r="N17" s="763"/>
      <c r="O17" s="763"/>
      <c r="P17" s="763"/>
      <c r="Q17" s="763"/>
      <c r="R17" s="763"/>
      <c r="S17" s="763"/>
      <c r="T17" s="764"/>
    </row>
    <row r="18" spans="1:23" s="100" customFormat="1" ht="15" customHeight="1" thickBot="1" x14ac:dyDescent="0.2">
      <c r="A18" s="728" t="s">
        <v>61</v>
      </c>
      <c r="B18" s="729"/>
      <c r="C18" s="729"/>
      <c r="D18" s="729"/>
      <c r="E18" s="729"/>
      <c r="F18" s="729"/>
      <c r="G18" s="729"/>
      <c r="H18" s="729"/>
      <c r="I18" s="729"/>
      <c r="J18" s="730"/>
      <c r="K18" s="731"/>
      <c r="L18" s="731"/>
      <c r="M18" s="731"/>
      <c r="N18" s="731"/>
      <c r="O18" s="731"/>
      <c r="P18" s="731"/>
      <c r="Q18" s="731"/>
      <c r="R18" s="731"/>
      <c r="S18" s="731"/>
      <c r="T18" s="732"/>
    </row>
    <row r="19" spans="1:23" s="62" customFormat="1" ht="15" customHeight="1" x14ac:dyDescent="0.15">
      <c r="A19" s="733" t="s">
        <v>103</v>
      </c>
      <c r="B19" s="734"/>
      <c r="C19" s="734"/>
      <c r="D19" s="734"/>
      <c r="E19" s="734"/>
      <c r="F19" s="734"/>
      <c r="G19" s="734"/>
      <c r="H19" s="734"/>
      <c r="I19" s="734"/>
      <c r="J19" s="734"/>
      <c r="K19" s="734"/>
      <c r="L19" s="734"/>
      <c r="M19" s="734"/>
      <c r="N19" s="734"/>
      <c r="O19" s="734"/>
      <c r="P19" s="734"/>
      <c r="Q19" s="734"/>
      <c r="R19" s="734"/>
      <c r="S19" s="734"/>
      <c r="T19" s="735"/>
    </row>
    <row r="20" spans="1:23" s="100" customFormat="1" ht="15" customHeight="1" thickBot="1" x14ac:dyDescent="0.2">
      <c r="A20" s="728" t="s">
        <v>142</v>
      </c>
      <c r="B20" s="729"/>
      <c r="C20" s="729"/>
      <c r="D20" s="729"/>
      <c r="E20" s="729"/>
      <c r="F20" s="729"/>
      <c r="G20" s="729"/>
      <c r="H20" s="730"/>
      <c r="I20" s="736"/>
      <c r="J20" s="729"/>
      <c r="K20" s="105" t="s">
        <v>73</v>
      </c>
      <c r="L20" s="737" t="s">
        <v>74</v>
      </c>
      <c r="M20" s="738"/>
      <c r="N20" s="738"/>
      <c r="O20" s="738"/>
      <c r="P20" s="738"/>
      <c r="Q20" s="739"/>
      <c r="R20" s="737"/>
      <c r="S20" s="738"/>
      <c r="T20" s="106" t="s">
        <v>75</v>
      </c>
      <c r="U20" s="62"/>
      <c r="V20" s="62"/>
      <c r="W20" s="62"/>
    </row>
    <row r="21" spans="1:23" s="62" customFormat="1" ht="15" customHeight="1" x14ac:dyDescent="0.15">
      <c r="A21" s="767" t="s">
        <v>76</v>
      </c>
      <c r="B21" s="770" t="s">
        <v>104</v>
      </c>
      <c r="C21" s="770"/>
      <c r="D21" s="770"/>
      <c r="E21" s="770"/>
      <c r="F21" s="770"/>
      <c r="G21" s="770"/>
      <c r="H21" s="770"/>
      <c r="I21" s="770"/>
      <c r="J21" s="770"/>
      <c r="K21" s="770"/>
      <c r="L21" s="770"/>
      <c r="M21" s="770"/>
      <c r="N21" s="770"/>
      <c r="O21" s="770"/>
      <c r="P21" s="770"/>
      <c r="Q21" s="770"/>
      <c r="R21" s="770"/>
      <c r="S21" s="770"/>
      <c r="T21" s="771"/>
    </row>
    <row r="22" spans="1:23" s="62" customFormat="1" ht="15" customHeight="1" x14ac:dyDescent="0.15">
      <c r="A22" s="768"/>
      <c r="B22" s="772" t="s">
        <v>99</v>
      </c>
      <c r="C22" s="708"/>
      <c r="D22" s="709"/>
      <c r="E22" s="707" t="s">
        <v>77</v>
      </c>
      <c r="F22" s="708"/>
      <c r="G22" s="708"/>
      <c r="H22" s="746"/>
      <c r="I22" s="772" t="s">
        <v>100</v>
      </c>
      <c r="J22" s="708"/>
      <c r="K22" s="708"/>
      <c r="L22" s="709"/>
      <c r="M22" s="701" t="s">
        <v>101</v>
      </c>
      <c r="N22" s="702"/>
      <c r="O22" s="702"/>
      <c r="P22" s="703"/>
      <c r="Q22" s="701" t="s">
        <v>102</v>
      </c>
      <c r="R22" s="702"/>
      <c r="S22" s="702"/>
      <c r="T22" s="774"/>
    </row>
    <row r="23" spans="1:23" s="62" customFormat="1" ht="15" customHeight="1" x14ac:dyDescent="0.15">
      <c r="A23" s="768"/>
      <c r="B23" s="773"/>
      <c r="C23" s="711"/>
      <c r="D23" s="712"/>
      <c r="E23" s="701" t="s">
        <v>71</v>
      </c>
      <c r="F23" s="703"/>
      <c r="G23" s="701" t="s">
        <v>72</v>
      </c>
      <c r="H23" s="703"/>
      <c r="I23" s="701" t="s">
        <v>71</v>
      </c>
      <c r="J23" s="703"/>
      <c r="K23" s="701" t="s">
        <v>72</v>
      </c>
      <c r="L23" s="703"/>
      <c r="M23" s="701" t="s">
        <v>71</v>
      </c>
      <c r="N23" s="703"/>
      <c r="O23" s="701" t="s">
        <v>72</v>
      </c>
      <c r="P23" s="703"/>
      <c r="Q23" s="702" t="s">
        <v>71</v>
      </c>
      <c r="R23" s="703"/>
      <c r="S23" s="701" t="s">
        <v>72</v>
      </c>
      <c r="T23" s="774"/>
    </row>
    <row r="24" spans="1:23" s="62" customFormat="1" ht="15" customHeight="1" x14ac:dyDescent="0.15">
      <c r="A24" s="768"/>
      <c r="B24" s="107"/>
      <c r="C24" s="701" t="s">
        <v>143</v>
      </c>
      <c r="D24" s="703"/>
      <c r="E24" s="701"/>
      <c r="F24" s="703"/>
      <c r="G24" s="701"/>
      <c r="H24" s="703"/>
      <c r="I24" s="701"/>
      <c r="J24" s="703"/>
      <c r="K24" s="701"/>
      <c r="L24" s="703"/>
      <c r="M24" s="701"/>
      <c r="N24" s="703"/>
      <c r="O24" s="701"/>
      <c r="P24" s="703"/>
      <c r="Q24" s="702"/>
      <c r="R24" s="703"/>
      <c r="S24" s="701"/>
      <c r="T24" s="774"/>
    </row>
    <row r="25" spans="1:23" s="62" customFormat="1" ht="15" customHeight="1" x14ac:dyDescent="0.15">
      <c r="A25" s="768"/>
      <c r="B25" s="108"/>
      <c r="C25" s="701" t="s">
        <v>68</v>
      </c>
      <c r="D25" s="703"/>
      <c r="E25" s="701"/>
      <c r="F25" s="703"/>
      <c r="G25" s="701"/>
      <c r="H25" s="703"/>
      <c r="I25" s="701"/>
      <c r="J25" s="703"/>
      <c r="K25" s="701"/>
      <c r="L25" s="703"/>
      <c r="M25" s="701"/>
      <c r="N25" s="703"/>
      <c r="O25" s="701"/>
      <c r="P25" s="703"/>
      <c r="Q25" s="702"/>
      <c r="R25" s="703"/>
      <c r="S25" s="701"/>
      <c r="T25" s="774"/>
    </row>
    <row r="26" spans="1:23" s="62" customFormat="1" ht="15" customHeight="1" x14ac:dyDescent="0.15">
      <c r="A26" s="768"/>
      <c r="B26" s="775" t="s">
        <v>103</v>
      </c>
      <c r="C26" s="776"/>
      <c r="D26" s="776"/>
      <c r="E26" s="776"/>
      <c r="F26" s="776"/>
      <c r="G26" s="776"/>
      <c r="H26" s="776"/>
      <c r="I26" s="776"/>
      <c r="J26" s="776"/>
      <c r="K26" s="776"/>
      <c r="L26" s="776"/>
      <c r="M26" s="776"/>
      <c r="N26" s="776"/>
      <c r="O26" s="776"/>
      <c r="P26" s="776"/>
      <c r="Q26" s="776"/>
      <c r="R26" s="776"/>
      <c r="S26" s="776"/>
      <c r="T26" s="777"/>
    </row>
    <row r="27" spans="1:23" s="62" customFormat="1" ht="16.350000000000001" customHeight="1" x14ac:dyDescent="0.15">
      <c r="A27" s="768"/>
      <c r="B27" s="772" t="s">
        <v>144</v>
      </c>
      <c r="C27" s="708"/>
      <c r="D27" s="709"/>
      <c r="E27" s="781" t="s">
        <v>78</v>
      </c>
      <c r="F27" s="782"/>
      <c r="G27" s="783" t="s">
        <v>79</v>
      </c>
      <c r="H27" s="782"/>
      <c r="I27" s="783" t="s">
        <v>145</v>
      </c>
      <c r="J27" s="782"/>
      <c r="K27" s="783" t="s">
        <v>146</v>
      </c>
      <c r="L27" s="782"/>
      <c r="M27" s="783" t="s">
        <v>113</v>
      </c>
      <c r="N27" s="782"/>
      <c r="O27" s="783" t="s">
        <v>114</v>
      </c>
      <c r="P27" s="782"/>
      <c r="Q27" s="783" t="s">
        <v>115</v>
      </c>
      <c r="R27" s="782"/>
      <c r="S27" s="783" t="s">
        <v>81</v>
      </c>
      <c r="T27" s="799"/>
    </row>
    <row r="28" spans="1:23" s="62" customFormat="1" ht="15.6" customHeight="1" x14ac:dyDescent="0.15">
      <c r="A28" s="768"/>
      <c r="B28" s="773"/>
      <c r="C28" s="711"/>
      <c r="D28" s="712"/>
      <c r="E28" s="800"/>
      <c r="F28" s="801"/>
      <c r="G28" s="800"/>
      <c r="H28" s="801"/>
      <c r="I28" s="800"/>
      <c r="J28" s="801"/>
      <c r="K28" s="800"/>
      <c r="L28" s="801"/>
      <c r="M28" s="800"/>
      <c r="N28" s="801"/>
      <c r="O28" s="800"/>
      <c r="P28" s="801"/>
      <c r="Q28" s="800"/>
      <c r="R28" s="801"/>
      <c r="S28" s="784"/>
      <c r="T28" s="785"/>
    </row>
    <row r="29" spans="1:23" s="62" customFormat="1" ht="15.6" customHeight="1" x14ac:dyDescent="0.15">
      <c r="A29" s="768"/>
      <c r="B29" s="778"/>
      <c r="C29" s="779"/>
      <c r="D29" s="780"/>
      <c r="E29" s="786" t="s">
        <v>82</v>
      </c>
      <c r="F29" s="787"/>
      <c r="G29" s="787"/>
      <c r="H29" s="788"/>
      <c r="I29" s="789"/>
      <c r="J29" s="790"/>
      <c r="K29" s="790"/>
      <c r="L29" s="790"/>
      <c r="M29" s="790"/>
      <c r="N29" s="790"/>
      <c r="O29" s="790"/>
      <c r="P29" s="790"/>
      <c r="Q29" s="790"/>
      <c r="R29" s="790"/>
      <c r="S29" s="790"/>
      <c r="T29" s="791"/>
    </row>
    <row r="30" spans="1:23" s="62" customFormat="1" ht="15.95" customHeight="1" x14ac:dyDescent="0.15">
      <c r="A30" s="768"/>
      <c r="B30" s="792" t="s">
        <v>147</v>
      </c>
      <c r="C30" s="793"/>
      <c r="D30" s="793"/>
      <c r="E30" s="794"/>
      <c r="F30" s="794"/>
      <c r="G30" s="794"/>
      <c r="H30" s="795"/>
      <c r="I30" s="796"/>
      <c r="J30" s="715"/>
      <c r="K30" s="77" t="s">
        <v>148</v>
      </c>
      <c r="L30" s="715"/>
      <c r="M30" s="715"/>
      <c r="N30" s="66" t="s">
        <v>67</v>
      </c>
      <c r="O30" s="715"/>
      <c r="P30" s="715"/>
      <c r="Q30" s="77" t="s">
        <v>148</v>
      </c>
      <c r="R30" s="797"/>
      <c r="S30" s="797"/>
      <c r="T30" s="798"/>
    </row>
    <row r="31" spans="1:23" s="62" customFormat="1" ht="15.95" customHeight="1" x14ac:dyDescent="0.15">
      <c r="A31" s="768"/>
      <c r="B31" s="65"/>
      <c r="C31" s="64"/>
      <c r="D31" s="64"/>
      <c r="E31" s="802" t="s">
        <v>117</v>
      </c>
      <c r="F31" s="803"/>
      <c r="G31" s="717" t="s">
        <v>83</v>
      </c>
      <c r="H31" s="718"/>
      <c r="I31" s="796"/>
      <c r="J31" s="715"/>
      <c r="K31" s="77" t="s">
        <v>148</v>
      </c>
      <c r="L31" s="715"/>
      <c r="M31" s="715"/>
      <c r="N31" s="66" t="s">
        <v>67</v>
      </c>
      <c r="O31" s="715"/>
      <c r="P31" s="715"/>
      <c r="Q31" s="77" t="s">
        <v>148</v>
      </c>
      <c r="R31" s="797"/>
      <c r="S31" s="797"/>
      <c r="T31" s="798"/>
    </row>
    <row r="32" spans="1:23" s="62" customFormat="1" ht="15.95" customHeight="1" x14ac:dyDescent="0.15">
      <c r="A32" s="768"/>
      <c r="B32" s="65"/>
      <c r="C32" s="64"/>
      <c r="D32" s="64"/>
      <c r="E32" s="773"/>
      <c r="F32" s="747"/>
      <c r="G32" s="717" t="s">
        <v>80</v>
      </c>
      <c r="H32" s="718"/>
      <c r="I32" s="796"/>
      <c r="J32" s="715"/>
      <c r="K32" s="77" t="s">
        <v>148</v>
      </c>
      <c r="L32" s="715"/>
      <c r="M32" s="715"/>
      <c r="N32" s="66" t="s">
        <v>67</v>
      </c>
      <c r="O32" s="715"/>
      <c r="P32" s="715"/>
      <c r="Q32" s="77" t="s">
        <v>148</v>
      </c>
      <c r="R32" s="797"/>
      <c r="S32" s="797"/>
      <c r="T32" s="798"/>
    </row>
    <row r="33" spans="1:20" s="62" customFormat="1" ht="15.95" customHeight="1" x14ac:dyDescent="0.15">
      <c r="A33" s="768"/>
      <c r="B33" s="109"/>
      <c r="C33" s="63"/>
      <c r="D33" s="63"/>
      <c r="E33" s="778"/>
      <c r="F33" s="804"/>
      <c r="G33" s="717" t="s">
        <v>84</v>
      </c>
      <c r="H33" s="718"/>
      <c r="I33" s="796"/>
      <c r="J33" s="715"/>
      <c r="K33" s="77" t="s">
        <v>148</v>
      </c>
      <c r="L33" s="715"/>
      <c r="M33" s="715"/>
      <c r="N33" s="66" t="s">
        <v>67</v>
      </c>
      <c r="O33" s="715"/>
      <c r="P33" s="715"/>
      <c r="Q33" s="77" t="s">
        <v>148</v>
      </c>
      <c r="R33" s="797"/>
      <c r="S33" s="797"/>
      <c r="T33" s="798"/>
    </row>
    <row r="34" spans="1:20" s="62" customFormat="1" ht="16.350000000000001" customHeight="1" x14ac:dyDescent="0.15">
      <c r="A34" s="768"/>
      <c r="B34" s="805" t="s">
        <v>85</v>
      </c>
      <c r="C34" s="806"/>
      <c r="D34" s="806"/>
      <c r="E34" s="806"/>
      <c r="F34" s="806"/>
      <c r="G34" s="806"/>
      <c r="H34" s="807"/>
      <c r="I34" s="796"/>
      <c r="J34" s="715"/>
      <c r="K34" s="78" t="s">
        <v>148</v>
      </c>
      <c r="L34" s="715"/>
      <c r="M34" s="715"/>
      <c r="N34" s="110" t="s">
        <v>67</v>
      </c>
      <c r="O34" s="715"/>
      <c r="P34" s="715"/>
      <c r="Q34" s="78" t="s">
        <v>148</v>
      </c>
      <c r="R34" s="797"/>
      <c r="S34" s="797"/>
      <c r="T34" s="798"/>
    </row>
    <row r="35" spans="1:20" s="62" customFormat="1" ht="16.350000000000001" customHeight="1" thickBot="1" x14ac:dyDescent="0.2">
      <c r="A35" s="769"/>
      <c r="B35" s="737" t="s">
        <v>86</v>
      </c>
      <c r="C35" s="738"/>
      <c r="D35" s="738"/>
      <c r="E35" s="738"/>
      <c r="F35" s="738"/>
      <c r="G35" s="738"/>
      <c r="H35" s="739"/>
      <c r="I35" s="808"/>
      <c r="J35" s="809"/>
      <c r="K35" s="809"/>
      <c r="L35" s="133" t="s">
        <v>87</v>
      </c>
      <c r="M35" s="67"/>
      <c r="N35" s="84"/>
      <c r="O35" s="738"/>
      <c r="P35" s="738"/>
      <c r="Q35" s="85"/>
      <c r="R35" s="810"/>
      <c r="S35" s="810"/>
      <c r="T35" s="111"/>
    </row>
    <row r="36" spans="1:20" s="62" customFormat="1" ht="15" customHeight="1" x14ac:dyDescent="0.15">
      <c r="A36" s="767" t="s">
        <v>88</v>
      </c>
      <c r="B36" s="811" t="s">
        <v>104</v>
      </c>
      <c r="C36" s="770"/>
      <c r="D36" s="770"/>
      <c r="E36" s="770"/>
      <c r="F36" s="770"/>
      <c r="G36" s="770"/>
      <c r="H36" s="770"/>
      <c r="I36" s="770"/>
      <c r="J36" s="770"/>
      <c r="K36" s="770"/>
      <c r="L36" s="770"/>
      <c r="M36" s="770"/>
      <c r="N36" s="770"/>
      <c r="O36" s="770"/>
      <c r="P36" s="770"/>
      <c r="Q36" s="770"/>
      <c r="R36" s="770"/>
      <c r="S36" s="770"/>
      <c r="T36" s="771"/>
    </row>
    <row r="37" spans="1:20" s="62" customFormat="1" ht="15" customHeight="1" x14ac:dyDescent="0.15">
      <c r="A37" s="768"/>
      <c r="B37" s="772" t="s">
        <v>99</v>
      </c>
      <c r="C37" s="708"/>
      <c r="D37" s="709"/>
      <c r="E37" s="707" t="s">
        <v>77</v>
      </c>
      <c r="F37" s="708"/>
      <c r="G37" s="708"/>
      <c r="H37" s="746"/>
      <c r="I37" s="772" t="s">
        <v>100</v>
      </c>
      <c r="J37" s="708"/>
      <c r="K37" s="708"/>
      <c r="L37" s="709"/>
      <c r="M37" s="701" t="s">
        <v>101</v>
      </c>
      <c r="N37" s="702"/>
      <c r="O37" s="702"/>
      <c r="P37" s="703"/>
      <c r="Q37" s="701" t="s">
        <v>102</v>
      </c>
      <c r="R37" s="702"/>
      <c r="S37" s="702"/>
      <c r="T37" s="774"/>
    </row>
    <row r="38" spans="1:20" s="62" customFormat="1" ht="15" customHeight="1" x14ac:dyDescent="0.15">
      <c r="A38" s="768"/>
      <c r="B38" s="773"/>
      <c r="C38" s="711"/>
      <c r="D38" s="712"/>
      <c r="E38" s="701" t="s">
        <v>71</v>
      </c>
      <c r="F38" s="703"/>
      <c r="G38" s="701" t="s">
        <v>72</v>
      </c>
      <c r="H38" s="703"/>
      <c r="I38" s="701" t="s">
        <v>71</v>
      </c>
      <c r="J38" s="703"/>
      <c r="K38" s="701" t="s">
        <v>72</v>
      </c>
      <c r="L38" s="703"/>
      <c r="M38" s="701" t="s">
        <v>71</v>
      </c>
      <c r="N38" s="703"/>
      <c r="O38" s="701" t="s">
        <v>72</v>
      </c>
      <c r="P38" s="703"/>
      <c r="Q38" s="702" t="s">
        <v>71</v>
      </c>
      <c r="R38" s="703"/>
      <c r="S38" s="701" t="s">
        <v>72</v>
      </c>
      <c r="T38" s="774"/>
    </row>
    <row r="39" spans="1:20" s="62" customFormat="1" ht="15" customHeight="1" x14ac:dyDescent="0.15">
      <c r="A39" s="768"/>
      <c r="B39" s="107"/>
      <c r="C39" s="701" t="s">
        <v>143</v>
      </c>
      <c r="D39" s="703"/>
      <c r="E39" s="701"/>
      <c r="F39" s="703"/>
      <c r="G39" s="701"/>
      <c r="H39" s="703"/>
      <c r="I39" s="701"/>
      <c r="J39" s="703"/>
      <c r="K39" s="701"/>
      <c r="L39" s="703"/>
      <c r="M39" s="701"/>
      <c r="N39" s="703"/>
      <c r="O39" s="701"/>
      <c r="P39" s="703"/>
      <c r="Q39" s="702"/>
      <c r="R39" s="703"/>
      <c r="S39" s="701"/>
      <c r="T39" s="774"/>
    </row>
    <row r="40" spans="1:20" s="62" customFormat="1" ht="15" customHeight="1" x14ac:dyDescent="0.15">
      <c r="A40" s="768"/>
      <c r="B40" s="108"/>
      <c r="C40" s="701" t="s">
        <v>68</v>
      </c>
      <c r="D40" s="703"/>
      <c r="E40" s="701"/>
      <c r="F40" s="703"/>
      <c r="G40" s="701"/>
      <c r="H40" s="703"/>
      <c r="I40" s="701"/>
      <c r="J40" s="703"/>
      <c r="K40" s="701"/>
      <c r="L40" s="703"/>
      <c r="M40" s="701"/>
      <c r="N40" s="703"/>
      <c r="O40" s="701"/>
      <c r="P40" s="703"/>
      <c r="Q40" s="702"/>
      <c r="R40" s="703"/>
      <c r="S40" s="701"/>
      <c r="T40" s="774"/>
    </row>
    <row r="41" spans="1:20" s="62" customFormat="1" ht="15" customHeight="1" x14ac:dyDescent="0.15">
      <c r="A41" s="768"/>
      <c r="B41" s="775" t="s">
        <v>103</v>
      </c>
      <c r="C41" s="776"/>
      <c r="D41" s="776"/>
      <c r="E41" s="776"/>
      <c r="F41" s="776"/>
      <c r="G41" s="776"/>
      <c r="H41" s="776"/>
      <c r="I41" s="776"/>
      <c r="J41" s="776"/>
      <c r="K41" s="776"/>
      <c r="L41" s="776"/>
      <c r="M41" s="776"/>
      <c r="N41" s="776"/>
      <c r="O41" s="776"/>
      <c r="P41" s="776"/>
      <c r="Q41" s="776"/>
      <c r="R41" s="776"/>
      <c r="S41" s="776"/>
      <c r="T41" s="777"/>
    </row>
    <row r="42" spans="1:20" s="62" customFormat="1" ht="16.350000000000001" customHeight="1" x14ac:dyDescent="0.15">
      <c r="A42" s="768"/>
      <c r="B42" s="772" t="s">
        <v>144</v>
      </c>
      <c r="C42" s="708"/>
      <c r="D42" s="709"/>
      <c r="E42" s="781" t="s">
        <v>78</v>
      </c>
      <c r="F42" s="782"/>
      <c r="G42" s="783" t="s">
        <v>79</v>
      </c>
      <c r="H42" s="782"/>
      <c r="I42" s="783" t="s">
        <v>145</v>
      </c>
      <c r="J42" s="782"/>
      <c r="K42" s="783" t="s">
        <v>146</v>
      </c>
      <c r="L42" s="782"/>
      <c r="M42" s="783" t="s">
        <v>113</v>
      </c>
      <c r="N42" s="782"/>
      <c r="O42" s="783" t="s">
        <v>114</v>
      </c>
      <c r="P42" s="782"/>
      <c r="Q42" s="783" t="s">
        <v>115</v>
      </c>
      <c r="R42" s="782"/>
      <c r="S42" s="783" t="s">
        <v>81</v>
      </c>
      <c r="T42" s="799"/>
    </row>
    <row r="43" spans="1:20" s="62" customFormat="1" ht="15.6" customHeight="1" x14ac:dyDescent="0.15">
      <c r="A43" s="768"/>
      <c r="B43" s="773"/>
      <c r="C43" s="711"/>
      <c r="D43" s="712"/>
      <c r="E43" s="800"/>
      <c r="F43" s="801"/>
      <c r="G43" s="800"/>
      <c r="H43" s="801"/>
      <c r="I43" s="800"/>
      <c r="J43" s="801"/>
      <c r="K43" s="800"/>
      <c r="L43" s="801"/>
      <c r="M43" s="800"/>
      <c r="N43" s="801"/>
      <c r="O43" s="800"/>
      <c r="P43" s="801"/>
      <c r="Q43" s="800"/>
      <c r="R43" s="801"/>
      <c r="S43" s="784"/>
      <c r="T43" s="785"/>
    </row>
    <row r="44" spans="1:20" s="62" customFormat="1" ht="15.6" customHeight="1" x14ac:dyDescent="0.15">
      <c r="A44" s="768"/>
      <c r="B44" s="778"/>
      <c r="C44" s="779"/>
      <c r="D44" s="780"/>
      <c r="E44" s="786" t="s">
        <v>82</v>
      </c>
      <c r="F44" s="787"/>
      <c r="G44" s="787"/>
      <c r="H44" s="788"/>
      <c r="I44" s="789"/>
      <c r="J44" s="790"/>
      <c r="K44" s="790"/>
      <c r="L44" s="790"/>
      <c r="M44" s="790"/>
      <c r="N44" s="790"/>
      <c r="O44" s="790"/>
      <c r="P44" s="790"/>
      <c r="Q44" s="790"/>
      <c r="R44" s="790"/>
      <c r="S44" s="790"/>
      <c r="T44" s="791"/>
    </row>
    <row r="45" spans="1:20" s="62" customFormat="1" ht="15.95" customHeight="1" x14ac:dyDescent="0.15">
      <c r="A45" s="768"/>
      <c r="B45" s="792" t="s">
        <v>147</v>
      </c>
      <c r="C45" s="793"/>
      <c r="D45" s="793"/>
      <c r="E45" s="794"/>
      <c r="F45" s="794"/>
      <c r="G45" s="794"/>
      <c r="H45" s="795"/>
      <c r="I45" s="796"/>
      <c r="J45" s="715"/>
      <c r="K45" s="77" t="s">
        <v>148</v>
      </c>
      <c r="L45" s="715"/>
      <c r="M45" s="715"/>
      <c r="N45" s="66" t="s">
        <v>67</v>
      </c>
      <c r="O45" s="715"/>
      <c r="P45" s="715"/>
      <c r="Q45" s="77" t="s">
        <v>148</v>
      </c>
      <c r="R45" s="797"/>
      <c r="S45" s="797"/>
      <c r="T45" s="798"/>
    </row>
    <row r="46" spans="1:20" s="62" customFormat="1" ht="15.95" customHeight="1" x14ac:dyDescent="0.15">
      <c r="A46" s="768"/>
      <c r="B46" s="65"/>
      <c r="C46" s="64"/>
      <c r="D46" s="64"/>
      <c r="E46" s="802" t="s">
        <v>117</v>
      </c>
      <c r="F46" s="803"/>
      <c r="G46" s="717" t="s">
        <v>83</v>
      </c>
      <c r="H46" s="718"/>
      <c r="I46" s="796"/>
      <c r="J46" s="715"/>
      <c r="K46" s="77" t="s">
        <v>148</v>
      </c>
      <c r="L46" s="715"/>
      <c r="M46" s="715"/>
      <c r="N46" s="66" t="s">
        <v>67</v>
      </c>
      <c r="O46" s="715"/>
      <c r="P46" s="715"/>
      <c r="Q46" s="77" t="s">
        <v>148</v>
      </c>
      <c r="R46" s="797"/>
      <c r="S46" s="797"/>
      <c r="T46" s="798"/>
    </row>
    <row r="47" spans="1:20" s="62" customFormat="1" ht="15.95" customHeight="1" x14ac:dyDescent="0.15">
      <c r="A47" s="768"/>
      <c r="B47" s="65"/>
      <c r="C47" s="64"/>
      <c r="D47" s="64"/>
      <c r="E47" s="773"/>
      <c r="F47" s="747"/>
      <c r="G47" s="717" t="s">
        <v>80</v>
      </c>
      <c r="H47" s="718"/>
      <c r="I47" s="796"/>
      <c r="J47" s="715"/>
      <c r="K47" s="77" t="s">
        <v>148</v>
      </c>
      <c r="L47" s="715"/>
      <c r="M47" s="715"/>
      <c r="N47" s="66" t="s">
        <v>67</v>
      </c>
      <c r="O47" s="715"/>
      <c r="P47" s="715"/>
      <c r="Q47" s="77" t="s">
        <v>148</v>
      </c>
      <c r="R47" s="797"/>
      <c r="S47" s="797"/>
      <c r="T47" s="798"/>
    </row>
    <row r="48" spans="1:20" s="62" customFormat="1" ht="15.95" customHeight="1" x14ac:dyDescent="0.15">
      <c r="A48" s="768"/>
      <c r="B48" s="109"/>
      <c r="C48" s="63"/>
      <c r="D48" s="63"/>
      <c r="E48" s="778"/>
      <c r="F48" s="804"/>
      <c r="G48" s="717" t="s">
        <v>84</v>
      </c>
      <c r="H48" s="718"/>
      <c r="I48" s="796"/>
      <c r="J48" s="715"/>
      <c r="K48" s="77" t="s">
        <v>148</v>
      </c>
      <c r="L48" s="715"/>
      <c r="M48" s="715"/>
      <c r="N48" s="66" t="s">
        <v>67</v>
      </c>
      <c r="O48" s="715"/>
      <c r="P48" s="715"/>
      <c r="Q48" s="77" t="s">
        <v>148</v>
      </c>
      <c r="R48" s="797"/>
      <c r="S48" s="797"/>
      <c r="T48" s="798"/>
    </row>
    <row r="49" spans="1:20" s="62" customFormat="1" ht="16.350000000000001" customHeight="1" x14ac:dyDescent="0.15">
      <c r="A49" s="768"/>
      <c r="B49" s="805" t="s">
        <v>85</v>
      </c>
      <c r="C49" s="806"/>
      <c r="D49" s="806"/>
      <c r="E49" s="806"/>
      <c r="F49" s="806"/>
      <c r="G49" s="806"/>
      <c r="H49" s="807"/>
      <c r="I49" s="796"/>
      <c r="J49" s="715"/>
      <c r="K49" s="78" t="s">
        <v>148</v>
      </c>
      <c r="L49" s="715"/>
      <c r="M49" s="715"/>
      <c r="N49" s="110" t="s">
        <v>67</v>
      </c>
      <c r="O49" s="715"/>
      <c r="P49" s="715"/>
      <c r="Q49" s="78" t="s">
        <v>148</v>
      </c>
      <c r="R49" s="797"/>
      <c r="S49" s="797"/>
      <c r="T49" s="798"/>
    </row>
    <row r="50" spans="1:20" s="62" customFormat="1" ht="16.350000000000001" customHeight="1" thickBot="1" x14ac:dyDescent="0.2">
      <c r="A50" s="768"/>
      <c r="B50" s="737" t="s">
        <v>86</v>
      </c>
      <c r="C50" s="738"/>
      <c r="D50" s="738"/>
      <c r="E50" s="738"/>
      <c r="F50" s="738"/>
      <c r="G50" s="738"/>
      <c r="H50" s="739"/>
      <c r="I50" s="808"/>
      <c r="J50" s="809"/>
      <c r="K50" s="809"/>
      <c r="L50" s="133" t="s">
        <v>87</v>
      </c>
      <c r="M50" s="131"/>
      <c r="N50" s="84"/>
      <c r="O50" s="738"/>
      <c r="P50" s="738"/>
      <c r="Q50" s="85"/>
      <c r="R50" s="810"/>
      <c r="S50" s="810"/>
      <c r="T50" s="111"/>
    </row>
    <row r="51" spans="1:20" s="62" customFormat="1" ht="15" customHeight="1" x14ac:dyDescent="0.15">
      <c r="A51" s="767" t="s">
        <v>89</v>
      </c>
      <c r="B51" s="770" t="s">
        <v>104</v>
      </c>
      <c r="C51" s="770"/>
      <c r="D51" s="770"/>
      <c r="E51" s="770"/>
      <c r="F51" s="770"/>
      <c r="G51" s="770"/>
      <c r="H51" s="770"/>
      <c r="I51" s="770"/>
      <c r="J51" s="770"/>
      <c r="K51" s="770"/>
      <c r="L51" s="770"/>
      <c r="M51" s="770"/>
      <c r="N51" s="770"/>
      <c r="O51" s="770"/>
      <c r="P51" s="770"/>
      <c r="Q51" s="770"/>
      <c r="R51" s="770"/>
      <c r="S51" s="770"/>
      <c r="T51" s="771"/>
    </row>
    <row r="52" spans="1:20" s="62" customFormat="1" ht="15" customHeight="1" x14ac:dyDescent="0.15">
      <c r="A52" s="768"/>
      <c r="B52" s="772" t="s">
        <v>99</v>
      </c>
      <c r="C52" s="708"/>
      <c r="D52" s="709"/>
      <c r="E52" s="707" t="s">
        <v>77</v>
      </c>
      <c r="F52" s="708"/>
      <c r="G52" s="708"/>
      <c r="H52" s="746"/>
      <c r="I52" s="772" t="s">
        <v>100</v>
      </c>
      <c r="J52" s="708"/>
      <c r="K52" s="708"/>
      <c r="L52" s="709"/>
      <c r="M52" s="701" t="s">
        <v>101</v>
      </c>
      <c r="N52" s="702"/>
      <c r="O52" s="702"/>
      <c r="P52" s="703"/>
      <c r="Q52" s="701" t="s">
        <v>102</v>
      </c>
      <c r="R52" s="702"/>
      <c r="S52" s="702"/>
      <c r="T52" s="774"/>
    </row>
    <row r="53" spans="1:20" s="62" customFormat="1" ht="15" customHeight="1" x14ac:dyDescent="0.15">
      <c r="A53" s="768"/>
      <c r="B53" s="773"/>
      <c r="C53" s="711"/>
      <c r="D53" s="712"/>
      <c r="E53" s="701" t="s">
        <v>71</v>
      </c>
      <c r="F53" s="703"/>
      <c r="G53" s="701" t="s">
        <v>72</v>
      </c>
      <c r="H53" s="703"/>
      <c r="I53" s="701" t="s">
        <v>71</v>
      </c>
      <c r="J53" s="703"/>
      <c r="K53" s="701" t="s">
        <v>72</v>
      </c>
      <c r="L53" s="703"/>
      <c r="M53" s="701" t="s">
        <v>71</v>
      </c>
      <c r="N53" s="703"/>
      <c r="O53" s="701" t="s">
        <v>72</v>
      </c>
      <c r="P53" s="703"/>
      <c r="Q53" s="702" t="s">
        <v>71</v>
      </c>
      <c r="R53" s="703"/>
      <c r="S53" s="701" t="s">
        <v>72</v>
      </c>
      <c r="T53" s="774"/>
    </row>
    <row r="54" spans="1:20" s="62" customFormat="1" ht="15" customHeight="1" x14ac:dyDescent="0.15">
      <c r="A54" s="768"/>
      <c r="B54" s="107"/>
      <c r="C54" s="701" t="s">
        <v>143</v>
      </c>
      <c r="D54" s="703"/>
      <c r="E54" s="701"/>
      <c r="F54" s="703"/>
      <c r="G54" s="701"/>
      <c r="H54" s="703"/>
      <c r="I54" s="701"/>
      <c r="J54" s="703"/>
      <c r="K54" s="701"/>
      <c r="L54" s="703"/>
      <c r="M54" s="701"/>
      <c r="N54" s="703"/>
      <c r="O54" s="701"/>
      <c r="P54" s="703"/>
      <c r="Q54" s="702"/>
      <c r="R54" s="703"/>
      <c r="S54" s="701"/>
      <c r="T54" s="774"/>
    </row>
    <row r="55" spans="1:20" s="62" customFormat="1" ht="15" customHeight="1" x14ac:dyDescent="0.15">
      <c r="A55" s="768"/>
      <c r="B55" s="108"/>
      <c r="C55" s="701" t="s">
        <v>68</v>
      </c>
      <c r="D55" s="703"/>
      <c r="E55" s="701"/>
      <c r="F55" s="703"/>
      <c r="G55" s="701"/>
      <c r="H55" s="703"/>
      <c r="I55" s="701"/>
      <c r="J55" s="703"/>
      <c r="K55" s="701"/>
      <c r="L55" s="703"/>
      <c r="M55" s="701"/>
      <c r="N55" s="703"/>
      <c r="O55" s="701"/>
      <c r="P55" s="703"/>
      <c r="Q55" s="702"/>
      <c r="R55" s="703"/>
      <c r="S55" s="701"/>
      <c r="T55" s="774"/>
    </row>
    <row r="56" spans="1:20" s="62" customFormat="1" ht="15" customHeight="1" x14ac:dyDescent="0.15">
      <c r="A56" s="768"/>
      <c r="B56" s="776" t="s">
        <v>103</v>
      </c>
      <c r="C56" s="776"/>
      <c r="D56" s="776"/>
      <c r="E56" s="776"/>
      <c r="F56" s="776"/>
      <c r="G56" s="776"/>
      <c r="H56" s="776"/>
      <c r="I56" s="776"/>
      <c r="J56" s="776"/>
      <c r="K56" s="776"/>
      <c r="L56" s="776"/>
      <c r="M56" s="776"/>
      <c r="N56" s="776"/>
      <c r="O56" s="776"/>
      <c r="P56" s="776"/>
      <c r="Q56" s="776"/>
      <c r="R56" s="776"/>
      <c r="S56" s="776"/>
      <c r="T56" s="777"/>
    </row>
    <row r="57" spans="1:20" s="62" customFormat="1" ht="16.350000000000001" customHeight="1" x14ac:dyDescent="0.15">
      <c r="A57" s="768"/>
      <c r="B57" s="772" t="s">
        <v>144</v>
      </c>
      <c r="C57" s="708"/>
      <c r="D57" s="709"/>
      <c r="E57" s="781" t="s">
        <v>78</v>
      </c>
      <c r="F57" s="782"/>
      <c r="G57" s="783" t="s">
        <v>79</v>
      </c>
      <c r="H57" s="782"/>
      <c r="I57" s="783" t="s">
        <v>145</v>
      </c>
      <c r="J57" s="782"/>
      <c r="K57" s="783" t="s">
        <v>146</v>
      </c>
      <c r="L57" s="782"/>
      <c r="M57" s="783" t="s">
        <v>113</v>
      </c>
      <c r="N57" s="782"/>
      <c r="O57" s="783" t="s">
        <v>114</v>
      </c>
      <c r="P57" s="782"/>
      <c r="Q57" s="783" t="s">
        <v>115</v>
      </c>
      <c r="R57" s="782"/>
      <c r="S57" s="783" t="s">
        <v>81</v>
      </c>
      <c r="T57" s="799"/>
    </row>
    <row r="58" spans="1:20" s="62" customFormat="1" ht="15.6" customHeight="1" x14ac:dyDescent="0.15">
      <c r="A58" s="768"/>
      <c r="B58" s="773"/>
      <c r="C58" s="711"/>
      <c r="D58" s="712"/>
      <c r="E58" s="800"/>
      <c r="F58" s="801"/>
      <c r="G58" s="800"/>
      <c r="H58" s="801"/>
      <c r="I58" s="800"/>
      <c r="J58" s="801"/>
      <c r="K58" s="800"/>
      <c r="L58" s="801"/>
      <c r="M58" s="800"/>
      <c r="N58" s="801"/>
      <c r="O58" s="800"/>
      <c r="P58" s="801"/>
      <c r="Q58" s="800"/>
      <c r="R58" s="801"/>
      <c r="S58" s="784"/>
      <c r="T58" s="785"/>
    </row>
    <row r="59" spans="1:20" s="62" customFormat="1" ht="15.6" customHeight="1" x14ac:dyDescent="0.15">
      <c r="A59" s="768"/>
      <c r="B59" s="778"/>
      <c r="C59" s="779"/>
      <c r="D59" s="780"/>
      <c r="E59" s="786" t="s">
        <v>82</v>
      </c>
      <c r="F59" s="787"/>
      <c r="G59" s="787"/>
      <c r="H59" s="788"/>
      <c r="I59" s="789"/>
      <c r="J59" s="790"/>
      <c r="K59" s="790"/>
      <c r="L59" s="790"/>
      <c r="M59" s="790"/>
      <c r="N59" s="790"/>
      <c r="O59" s="790"/>
      <c r="P59" s="790"/>
      <c r="Q59" s="790"/>
      <c r="R59" s="790"/>
      <c r="S59" s="790"/>
      <c r="T59" s="791"/>
    </row>
    <row r="60" spans="1:20" s="62" customFormat="1" ht="15.95" customHeight="1" x14ac:dyDescent="0.15">
      <c r="A60" s="768"/>
      <c r="B60" s="792" t="s">
        <v>147</v>
      </c>
      <c r="C60" s="793"/>
      <c r="D60" s="793"/>
      <c r="E60" s="794"/>
      <c r="F60" s="794"/>
      <c r="G60" s="794"/>
      <c r="H60" s="795"/>
      <c r="I60" s="796"/>
      <c r="J60" s="715"/>
      <c r="K60" s="77" t="s">
        <v>148</v>
      </c>
      <c r="L60" s="715"/>
      <c r="M60" s="715"/>
      <c r="N60" s="66" t="s">
        <v>67</v>
      </c>
      <c r="O60" s="715"/>
      <c r="P60" s="715"/>
      <c r="Q60" s="77" t="s">
        <v>148</v>
      </c>
      <c r="R60" s="797"/>
      <c r="S60" s="797"/>
      <c r="T60" s="798"/>
    </row>
    <row r="61" spans="1:20" s="62" customFormat="1" ht="15.95" customHeight="1" x14ac:dyDescent="0.15">
      <c r="A61" s="768"/>
      <c r="B61" s="65"/>
      <c r="C61" s="64"/>
      <c r="D61" s="64"/>
      <c r="E61" s="802" t="s">
        <v>117</v>
      </c>
      <c r="F61" s="803"/>
      <c r="G61" s="717" t="s">
        <v>83</v>
      </c>
      <c r="H61" s="718"/>
      <c r="I61" s="796"/>
      <c r="J61" s="715"/>
      <c r="K61" s="77" t="s">
        <v>148</v>
      </c>
      <c r="L61" s="715"/>
      <c r="M61" s="715"/>
      <c r="N61" s="66" t="s">
        <v>67</v>
      </c>
      <c r="O61" s="715"/>
      <c r="P61" s="715"/>
      <c r="Q61" s="77" t="s">
        <v>148</v>
      </c>
      <c r="R61" s="797"/>
      <c r="S61" s="797"/>
      <c r="T61" s="798"/>
    </row>
    <row r="62" spans="1:20" s="62" customFormat="1" ht="15.95" customHeight="1" x14ac:dyDescent="0.15">
      <c r="A62" s="768"/>
      <c r="B62" s="65"/>
      <c r="C62" s="64"/>
      <c r="D62" s="64"/>
      <c r="E62" s="773"/>
      <c r="F62" s="747"/>
      <c r="G62" s="717" t="s">
        <v>80</v>
      </c>
      <c r="H62" s="718"/>
      <c r="I62" s="796"/>
      <c r="J62" s="715"/>
      <c r="K62" s="77" t="s">
        <v>148</v>
      </c>
      <c r="L62" s="715"/>
      <c r="M62" s="715"/>
      <c r="N62" s="66" t="s">
        <v>67</v>
      </c>
      <c r="O62" s="715"/>
      <c r="P62" s="715"/>
      <c r="Q62" s="77" t="s">
        <v>148</v>
      </c>
      <c r="R62" s="797"/>
      <c r="S62" s="797"/>
      <c r="T62" s="798"/>
    </row>
    <row r="63" spans="1:20" s="62" customFormat="1" ht="15.95" customHeight="1" x14ac:dyDescent="0.15">
      <c r="A63" s="768"/>
      <c r="B63" s="109"/>
      <c r="C63" s="63"/>
      <c r="D63" s="63"/>
      <c r="E63" s="778"/>
      <c r="F63" s="804"/>
      <c r="G63" s="717" t="s">
        <v>84</v>
      </c>
      <c r="H63" s="718"/>
      <c r="I63" s="796"/>
      <c r="J63" s="715"/>
      <c r="K63" s="77" t="s">
        <v>148</v>
      </c>
      <c r="L63" s="715"/>
      <c r="M63" s="715"/>
      <c r="N63" s="66" t="s">
        <v>67</v>
      </c>
      <c r="O63" s="715"/>
      <c r="P63" s="715"/>
      <c r="Q63" s="77" t="s">
        <v>148</v>
      </c>
      <c r="R63" s="797"/>
      <c r="S63" s="797"/>
      <c r="T63" s="798"/>
    </row>
    <row r="64" spans="1:20" s="62" customFormat="1" ht="16.350000000000001" customHeight="1" x14ac:dyDescent="0.15">
      <c r="A64" s="768"/>
      <c r="B64" s="805" t="s">
        <v>85</v>
      </c>
      <c r="C64" s="806"/>
      <c r="D64" s="806"/>
      <c r="E64" s="806"/>
      <c r="F64" s="806"/>
      <c r="G64" s="806"/>
      <c r="H64" s="807"/>
      <c r="I64" s="796"/>
      <c r="J64" s="715"/>
      <c r="K64" s="78" t="s">
        <v>148</v>
      </c>
      <c r="L64" s="715"/>
      <c r="M64" s="715"/>
      <c r="N64" s="110" t="s">
        <v>67</v>
      </c>
      <c r="O64" s="715"/>
      <c r="P64" s="715"/>
      <c r="Q64" s="78" t="s">
        <v>148</v>
      </c>
      <c r="R64" s="797"/>
      <c r="S64" s="797"/>
      <c r="T64" s="798"/>
    </row>
    <row r="65" spans="1:20" s="62" customFormat="1" ht="16.350000000000001" customHeight="1" thickBot="1" x14ac:dyDescent="0.2">
      <c r="A65" s="768"/>
      <c r="B65" s="737" t="s">
        <v>86</v>
      </c>
      <c r="C65" s="738"/>
      <c r="D65" s="738"/>
      <c r="E65" s="738"/>
      <c r="F65" s="738"/>
      <c r="G65" s="738"/>
      <c r="H65" s="739"/>
      <c r="I65" s="808"/>
      <c r="J65" s="809"/>
      <c r="K65" s="809"/>
      <c r="L65" s="133" t="s">
        <v>87</v>
      </c>
      <c r="M65" s="123"/>
      <c r="N65" s="84"/>
      <c r="O65" s="738"/>
      <c r="P65" s="738"/>
      <c r="Q65" s="85"/>
      <c r="R65" s="810"/>
      <c r="S65" s="810"/>
      <c r="T65" s="111"/>
    </row>
    <row r="66" spans="1:20" s="62" customFormat="1" ht="15" customHeight="1" thickBot="1" x14ac:dyDescent="0.2">
      <c r="A66" s="812" t="s">
        <v>149</v>
      </c>
      <c r="B66" s="813"/>
      <c r="C66" s="813"/>
      <c r="D66" s="814"/>
      <c r="E66" s="815" t="s">
        <v>106</v>
      </c>
      <c r="F66" s="816"/>
      <c r="G66" s="816"/>
      <c r="H66" s="816"/>
      <c r="I66" s="816"/>
      <c r="J66" s="816"/>
      <c r="K66" s="816"/>
      <c r="L66" s="816"/>
      <c r="M66" s="816"/>
      <c r="N66" s="816"/>
      <c r="O66" s="816"/>
      <c r="P66" s="816"/>
      <c r="Q66" s="816"/>
      <c r="R66" s="816"/>
      <c r="S66" s="816"/>
      <c r="T66" s="817"/>
    </row>
    <row r="67" spans="1:20" s="62" customFormat="1" ht="25.5" customHeight="1" x14ac:dyDescent="0.15">
      <c r="A67" s="112"/>
      <c r="B67" s="112"/>
      <c r="C67" s="112"/>
      <c r="D67" s="112"/>
      <c r="E67" s="112"/>
      <c r="F67" s="112"/>
      <c r="G67" s="80"/>
      <c r="H67" s="80"/>
      <c r="I67" s="80"/>
      <c r="J67" s="80"/>
      <c r="K67" s="80"/>
      <c r="L67" s="80"/>
      <c r="M67" s="80"/>
      <c r="N67" s="80"/>
      <c r="O67" s="80"/>
      <c r="P67" s="80"/>
      <c r="Q67" s="80"/>
      <c r="R67" s="80" t="s">
        <v>69</v>
      </c>
      <c r="S67" s="80"/>
      <c r="T67" s="80"/>
    </row>
    <row r="68" spans="1:20" s="62" customFormat="1" ht="29.1" customHeight="1" thickBot="1" x14ac:dyDescent="0.2">
      <c r="A68" s="818" t="s">
        <v>150</v>
      </c>
      <c r="B68" s="818"/>
      <c r="C68" s="818"/>
      <c r="D68" s="818"/>
      <c r="E68" s="818"/>
      <c r="F68" s="818"/>
      <c r="G68" s="818"/>
      <c r="H68" s="818"/>
      <c r="I68" s="818"/>
      <c r="J68" s="818"/>
      <c r="K68" s="818"/>
      <c r="L68" s="818"/>
      <c r="M68" s="818"/>
      <c r="N68" s="818"/>
      <c r="O68" s="818"/>
      <c r="P68" s="818"/>
      <c r="Q68" s="818"/>
      <c r="R68" s="818"/>
      <c r="S68" s="818"/>
      <c r="T68" s="818"/>
    </row>
    <row r="69" spans="1:20" s="62" customFormat="1" ht="15" customHeight="1" x14ac:dyDescent="0.15">
      <c r="A69" s="819" t="s">
        <v>93</v>
      </c>
      <c r="B69" s="820" t="s">
        <v>94</v>
      </c>
      <c r="C69" s="821"/>
      <c r="D69" s="822"/>
      <c r="E69" s="823"/>
      <c r="F69" s="823"/>
      <c r="G69" s="823"/>
      <c r="H69" s="823"/>
      <c r="I69" s="823"/>
      <c r="J69" s="823"/>
      <c r="K69" s="823"/>
      <c r="L69" s="823"/>
      <c r="M69" s="823"/>
      <c r="N69" s="823"/>
      <c r="O69" s="823"/>
      <c r="P69" s="823"/>
      <c r="Q69" s="823"/>
      <c r="R69" s="823"/>
      <c r="S69" s="823"/>
      <c r="T69" s="824"/>
    </row>
    <row r="70" spans="1:20" s="62" customFormat="1" ht="15" customHeight="1" x14ac:dyDescent="0.15">
      <c r="A70" s="743"/>
      <c r="B70" s="701" t="s">
        <v>95</v>
      </c>
      <c r="C70" s="702"/>
      <c r="D70" s="703"/>
      <c r="E70" s="705"/>
      <c r="F70" s="705"/>
      <c r="G70" s="705"/>
      <c r="H70" s="705"/>
      <c r="I70" s="705"/>
      <c r="J70" s="705"/>
      <c r="K70" s="705"/>
      <c r="L70" s="705"/>
      <c r="M70" s="705"/>
      <c r="N70" s="705"/>
      <c r="O70" s="705"/>
      <c r="P70" s="705"/>
      <c r="Q70" s="705"/>
      <c r="R70" s="705"/>
      <c r="S70" s="705"/>
      <c r="T70" s="825"/>
    </row>
    <row r="71" spans="1:20" s="62" customFormat="1" ht="15" customHeight="1" x14ac:dyDescent="0.15">
      <c r="A71" s="743"/>
      <c r="B71" s="707" t="s">
        <v>4</v>
      </c>
      <c r="C71" s="708"/>
      <c r="D71" s="709"/>
      <c r="E71" s="707" t="s">
        <v>11</v>
      </c>
      <c r="F71" s="708"/>
      <c r="G71" s="79"/>
      <c r="H71" s="76" t="s">
        <v>107</v>
      </c>
      <c r="I71" s="79"/>
      <c r="J71" s="76" t="s">
        <v>138</v>
      </c>
      <c r="K71" s="708"/>
      <c r="L71" s="708"/>
      <c r="M71" s="708"/>
      <c r="N71" s="708"/>
      <c r="O71" s="708"/>
      <c r="P71" s="708"/>
      <c r="Q71" s="708"/>
      <c r="R71" s="708"/>
      <c r="S71" s="708"/>
      <c r="T71" s="828"/>
    </row>
    <row r="72" spans="1:20" s="62" customFormat="1" ht="15" customHeight="1" x14ac:dyDescent="0.15">
      <c r="A72" s="743"/>
      <c r="B72" s="710"/>
      <c r="C72" s="711"/>
      <c r="D72" s="712"/>
      <c r="E72" s="725"/>
      <c r="F72" s="726"/>
      <c r="G72" s="726"/>
      <c r="H72" s="83" t="s">
        <v>136</v>
      </c>
      <c r="I72" s="726"/>
      <c r="J72" s="726"/>
      <c r="K72" s="726"/>
      <c r="L72" s="726"/>
      <c r="M72" s="726"/>
      <c r="N72" s="83" t="s">
        <v>110</v>
      </c>
      <c r="O72" s="726"/>
      <c r="P72" s="726"/>
      <c r="Q72" s="726"/>
      <c r="R72" s="726"/>
      <c r="S72" s="726"/>
      <c r="T72" s="727"/>
    </row>
    <row r="73" spans="1:20" s="62" customFormat="1" ht="15" customHeight="1" x14ac:dyDescent="0.15">
      <c r="A73" s="743"/>
      <c r="B73" s="710"/>
      <c r="C73" s="711"/>
      <c r="D73" s="712"/>
      <c r="E73" s="725"/>
      <c r="F73" s="726"/>
      <c r="G73" s="726"/>
      <c r="H73" s="83" t="s">
        <v>111</v>
      </c>
      <c r="I73" s="726"/>
      <c r="J73" s="726"/>
      <c r="K73" s="726"/>
      <c r="L73" s="726"/>
      <c r="M73" s="726"/>
      <c r="N73" s="83" t="s">
        <v>112</v>
      </c>
      <c r="O73" s="726"/>
      <c r="P73" s="726"/>
      <c r="Q73" s="726"/>
      <c r="R73" s="726"/>
      <c r="S73" s="726"/>
      <c r="T73" s="727"/>
    </row>
    <row r="74" spans="1:20" s="62" customFormat="1" ht="18.95" customHeight="1" x14ac:dyDescent="0.15">
      <c r="A74" s="743"/>
      <c r="B74" s="698"/>
      <c r="C74" s="699"/>
      <c r="D74" s="700"/>
      <c r="E74" s="829"/>
      <c r="F74" s="687"/>
      <c r="G74" s="687"/>
      <c r="H74" s="687"/>
      <c r="I74" s="687"/>
      <c r="J74" s="687"/>
      <c r="K74" s="687"/>
      <c r="L74" s="687"/>
      <c r="M74" s="687"/>
      <c r="N74" s="687"/>
      <c r="O74" s="687"/>
      <c r="P74" s="687"/>
      <c r="Q74" s="686"/>
      <c r="R74" s="686"/>
      <c r="S74" s="686"/>
      <c r="T74" s="753"/>
    </row>
    <row r="75" spans="1:20" s="62" customFormat="1" ht="15" customHeight="1" x14ac:dyDescent="0.15">
      <c r="A75" s="743"/>
      <c r="B75" s="707" t="s">
        <v>96</v>
      </c>
      <c r="C75" s="708"/>
      <c r="D75" s="709"/>
      <c r="E75" s="701" t="s">
        <v>23</v>
      </c>
      <c r="F75" s="703"/>
      <c r="G75" s="713"/>
      <c r="H75" s="714"/>
      <c r="I75" s="714"/>
      <c r="J75" s="714"/>
      <c r="K75" s="714"/>
      <c r="L75" s="90" t="s">
        <v>24</v>
      </c>
      <c r="M75" s="715"/>
      <c r="N75" s="716"/>
      <c r="O75" s="717" t="s">
        <v>105</v>
      </c>
      <c r="P75" s="718"/>
      <c r="Q75" s="719"/>
      <c r="R75" s="714"/>
      <c r="S75" s="714"/>
      <c r="T75" s="826"/>
    </row>
    <row r="76" spans="1:20" s="62" customFormat="1" ht="15" customHeight="1" x14ac:dyDescent="0.15">
      <c r="A76" s="743"/>
      <c r="B76" s="830"/>
      <c r="C76" s="779"/>
      <c r="D76" s="780"/>
      <c r="E76" s="701" t="s">
        <v>26</v>
      </c>
      <c r="F76" s="703"/>
      <c r="G76" s="721"/>
      <c r="H76" s="722"/>
      <c r="I76" s="722"/>
      <c r="J76" s="722"/>
      <c r="K76" s="722"/>
      <c r="L76" s="722"/>
      <c r="M76" s="722"/>
      <c r="N76" s="722"/>
      <c r="O76" s="722"/>
      <c r="P76" s="722"/>
      <c r="Q76" s="722"/>
      <c r="R76" s="722"/>
      <c r="S76" s="722"/>
      <c r="T76" s="827"/>
    </row>
    <row r="77" spans="1:20" s="62" customFormat="1" ht="15" customHeight="1" x14ac:dyDescent="0.15">
      <c r="A77" s="733" t="s">
        <v>103</v>
      </c>
      <c r="B77" s="734"/>
      <c r="C77" s="734"/>
      <c r="D77" s="734"/>
      <c r="E77" s="734"/>
      <c r="F77" s="734"/>
      <c r="G77" s="734"/>
      <c r="H77" s="734"/>
      <c r="I77" s="734"/>
      <c r="J77" s="734"/>
      <c r="K77" s="734"/>
      <c r="L77" s="734"/>
      <c r="M77" s="734"/>
      <c r="N77" s="734"/>
      <c r="O77" s="734"/>
      <c r="P77" s="734"/>
      <c r="Q77" s="734"/>
      <c r="R77" s="734"/>
      <c r="S77" s="734"/>
      <c r="T77" s="735"/>
    </row>
    <row r="78" spans="1:20" s="100" customFormat="1" ht="15" customHeight="1" thickBot="1" x14ac:dyDescent="0.2">
      <c r="A78" s="728" t="s">
        <v>142</v>
      </c>
      <c r="B78" s="729"/>
      <c r="C78" s="729"/>
      <c r="D78" s="729"/>
      <c r="E78" s="729"/>
      <c r="F78" s="729"/>
      <c r="G78" s="729"/>
      <c r="H78" s="730"/>
      <c r="I78" s="736"/>
      <c r="J78" s="729"/>
      <c r="K78" s="105" t="s">
        <v>73</v>
      </c>
      <c r="L78" s="737" t="s">
        <v>74</v>
      </c>
      <c r="M78" s="738"/>
      <c r="N78" s="738"/>
      <c r="O78" s="738"/>
      <c r="P78" s="738"/>
      <c r="Q78" s="739"/>
      <c r="R78" s="737"/>
      <c r="S78" s="738"/>
      <c r="T78" s="106" t="s">
        <v>75</v>
      </c>
    </row>
    <row r="79" spans="1:20" s="62" customFormat="1" ht="15" customHeight="1" x14ac:dyDescent="0.15">
      <c r="A79" s="831" t="s">
        <v>151</v>
      </c>
      <c r="B79" s="770" t="s">
        <v>103</v>
      </c>
      <c r="C79" s="770"/>
      <c r="D79" s="770"/>
      <c r="E79" s="770"/>
      <c r="F79" s="770"/>
      <c r="G79" s="770"/>
      <c r="H79" s="770"/>
      <c r="I79" s="770"/>
      <c r="J79" s="770"/>
      <c r="K79" s="770"/>
      <c r="L79" s="770"/>
      <c r="M79" s="770"/>
      <c r="N79" s="770"/>
      <c r="O79" s="770"/>
      <c r="P79" s="770"/>
      <c r="Q79" s="770"/>
      <c r="R79" s="770"/>
      <c r="S79" s="770"/>
      <c r="T79" s="771"/>
    </row>
    <row r="80" spans="1:20" s="62" customFormat="1" ht="16.350000000000001" customHeight="1" x14ac:dyDescent="0.15">
      <c r="A80" s="832"/>
      <c r="B80" s="772" t="s">
        <v>144</v>
      </c>
      <c r="C80" s="708"/>
      <c r="D80" s="709"/>
      <c r="E80" s="781" t="s">
        <v>78</v>
      </c>
      <c r="F80" s="782"/>
      <c r="G80" s="783" t="s">
        <v>79</v>
      </c>
      <c r="H80" s="782"/>
      <c r="I80" s="783" t="s">
        <v>145</v>
      </c>
      <c r="J80" s="782"/>
      <c r="K80" s="783" t="s">
        <v>146</v>
      </c>
      <c r="L80" s="782"/>
      <c r="M80" s="783" t="s">
        <v>113</v>
      </c>
      <c r="N80" s="782"/>
      <c r="O80" s="783" t="s">
        <v>114</v>
      </c>
      <c r="P80" s="782"/>
      <c r="Q80" s="783" t="s">
        <v>115</v>
      </c>
      <c r="R80" s="782"/>
      <c r="S80" s="783" t="s">
        <v>81</v>
      </c>
      <c r="T80" s="799"/>
    </row>
    <row r="81" spans="1:20" s="62" customFormat="1" ht="15.6" customHeight="1" x14ac:dyDescent="0.15">
      <c r="A81" s="832"/>
      <c r="B81" s="773"/>
      <c r="C81" s="711"/>
      <c r="D81" s="712"/>
      <c r="E81" s="800"/>
      <c r="F81" s="801"/>
      <c r="G81" s="800"/>
      <c r="H81" s="801"/>
      <c r="I81" s="800"/>
      <c r="J81" s="801"/>
      <c r="K81" s="800"/>
      <c r="L81" s="801"/>
      <c r="M81" s="800"/>
      <c r="N81" s="801"/>
      <c r="O81" s="800"/>
      <c r="P81" s="801"/>
      <c r="Q81" s="800"/>
      <c r="R81" s="801"/>
      <c r="S81" s="784"/>
      <c r="T81" s="785"/>
    </row>
    <row r="82" spans="1:20" s="62" customFormat="1" ht="15.6" customHeight="1" x14ac:dyDescent="0.15">
      <c r="A82" s="832"/>
      <c r="B82" s="778"/>
      <c r="C82" s="779"/>
      <c r="D82" s="780"/>
      <c r="E82" s="786" t="s">
        <v>82</v>
      </c>
      <c r="F82" s="787"/>
      <c r="G82" s="787"/>
      <c r="H82" s="788"/>
      <c r="I82" s="789"/>
      <c r="J82" s="790"/>
      <c r="K82" s="790"/>
      <c r="L82" s="790"/>
      <c r="M82" s="790"/>
      <c r="N82" s="790"/>
      <c r="O82" s="790"/>
      <c r="P82" s="790"/>
      <c r="Q82" s="790"/>
      <c r="R82" s="790"/>
      <c r="S82" s="790"/>
      <c r="T82" s="791"/>
    </row>
    <row r="83" spans="1:20" s="62" customFormat="1" ht="15.95" customHeight="1" x14ac:dyDescent="0.15">
      <c r="A83" s="832"/>
      <c r="B83" s="792" t="s">
        <v>147</v>
      </c>
      <c r="C83" s="793"/>
      <c r="D83" s="793"/>
      <c r="E83" s="794"/>
      <c r="F83" s="794"/>
      <c r="G83" s="794"/>
      <c r="H83" s="795"/>
      <c r="I83" s="796"/>
      <c r="J83" s="715"/>
      <c r="K83" s="77" t="s">
        <v>148</v>
      </c>
      <c r="L83" s="715"/>
      <c r="M83" s="715"/>
      <c r="N83" s="66" t="s">
        <v>67</v>
      </c>
      <c r="O83" s="715"/>
      <c r="P83" s="715"/>
      <c r="Q83" s="77" t="s">
        <v>148</v>
      </c>
      <c r="R83" s="797"/>
      <c r="S83" s="797"/>
      <c r="T83" s="798"/>
    </row>
    <row r="84" spans="1:20" s="62" customFormat="1" ht="15.95" customHeight="1" x14ac:dyDescent="0.15">
      <c r="A84" s="832"/>
      <c r="B84" s="65"/>
      <c r="C84" s="64"/>
      <c r="D84" s="64"/>
      <c r="E84" s="802" t="s">
        <v>117</v>
      </c>
      <c r="F84" s="803"/>
      <c r="G84" s="717" t="s">
        <v>83</v>
      </c>
      <c r="H84" s="718"/>
      <c r="I84" s="796"/>
      <c r="J84" s="715"/>
      <c r="K84" s="77" t="s">
        <v>148</v>
      </c>
      <c r="L84" s="715"/>
      <c r="M84" s="715"/>
      <c r="N84" s="66" t="s">
        <v>67</v>
      </c>
      <c r="O84" s="715"/>
      <c r="P84" s="715"/>
      <c r="Q84" s="77" t="s">
        <v>148</v>
      </c>
      <c r="R84" s="797"/>
      <c r="S84" s="797"/>
      <c r="T84" s="798"/>
    </row>
    <row r="85" spans="1:20" s="62" customFormat="1" ht="15.95" customHeight="1" x14ac:dyDescent="0.15">
      <c r="A85" s="832"/>
      <c r="B85" s="65"/>
      <c r="C85" s="64"/>
      <c r="D85" s="64"/>
      <c r="E85" s="773"/>
      <c r="F85" s="747"/>
      <c r="G85" s="717" t="s">
        <v>80</v>
      </c>
      <c r="H85" s="718"/>
      <c r="I85" s="796"/>
      <c r="J85" s="715"/>
      <c r="K85" s="77" t="s">
        <v>148</v>
      </c>
      <c r="L85" s="715"/>
      <c r="M85" s="715"/>
      <c r="N85" s="66" t="s">
        <v>67</v>
      </c>
      <c r="O85" s="715"/>
      <c r="P85" s="715"/>
      <c r="Q85" s="77" t="s">
        <v>148</v>
      </c>
      <c r="R85" s="797"/>
      <c r="S85" s="797"/>
      <c r="T85" s="798"/>
    </row>
    <row r="86" spans="1:20" s="62" customFormat="1" ht="15.95" customHeight="1" x14ac:dyDescent="0.15">
      <c r="A86" s="832"/>
      <c r="B86" s="109"/>
      <c r="C86" s="63"/>
      <c r="D86" s="63"/>
      <c r="E86" s="778"/>
      <c r="F86" s="804"/>
      <c r="G86" s="717" t="s">
        <v>84</v>
      </c>
      <c r="H86" s="718"/>
      <c r="I86" s="796"/>
      <c r="J86" s="715"/>
      <c r="K86" s="77" t="s">
        <v>148</v>
      </c>
      <c r="L86" s="715"/>
      <c r="M86" s="715"/>
      <c r="N86" s="66" t="s">
        <v>67</v>
      </c>
      <c r="O86" s="715"/>
      <c r="P86" s="715"/>
      <c r="Q86" s="77" t="s">
        <v>148</v>
      </c>
      <c r="R86" s="797"/>
      <c r="S86" s="797"/>
      <c r="T86" s="798"/>
    </row>
    <row r="87" spans="1:20" s="62" customFormat="1" ht="16.350000000000001" customHeight="1" x14ac:dyDescent="0.15">
      <c r="A87" s="832"/>
      <c r="B87" s="805" t="s">
        <v>85</v>
      </c>
      <c r="C87" s="806"/>
      <c r="D87" s="806"/>
      <c r="E87" s="806"/>
      <c r="F87" s="806"/>
      <c r="G87" s="806"/>
      <c r="H87" s="807"/>
      <c r="I87" s="796"/>
      <c r="J87" s="715"/>
      <c r="K87" s="78" t="s">
        <v>148</v>
      </c>
      <c r="L87" s="715"/>
      <c r="M87" s="715"/>
      <c r="N87" s="110" t="s">
        <v>67</v>
      </c>
      <c r="O87" s="715"/>
      <c r="P87" s="715"/>
      <c r="Q87" s="78" t="s">
        <v>148</v>
      </c>
      <c r="R87" s="797"/>
      <c r="S87" s="797"/>
      <c r="T87" s="798"/>
    </row>
    <row r="88" spans="1:20" s="62" customFormat="1" ht="16.350000000000001" customHeight="1" thickBot="1" x14ac:dyDescent="0.2">
      <c r="A88" s="832"/>
      <c r="B88" s="737" t="s">
        <v>86</v>
      </c>
      <c r="C88" s="738"/>
      <c r="D88" s="738"/>
      <c r="E88" s="738"/>
      <c r="F88" s="738"/>
      <c r="G88" s="738"/>
      <c r="H88" s="739"/>
      <c r="I88" s="808"/>
      <c r="J88" s="809"/>
      <c r="K88" s="809"/>
      <c r="L88" s="133" t="s">
        <v>87</v>
      </c>
      <c r="M88" s="67"/>
      <c r="N88" s="84"/>
      <c r="O88" s="738"/>
      <c r="P88" s="738"/>
      <c r="Q88" s="85"/>
      <c r="R88" s="810"/>
      <c r="S88" s="810"/>
      <c r="T88" s="111"/>
    </row>
    <row r="89" spans="1:20" s="62" customFormat="1" ht="15" customHeight="1" x14ac:dyDescent="0.15">
      <c r="A89" s="831" t="s">
        <v>116</v>
      </c>
      <c r="B89" s="770" t="s">
        <v>103</v>
      </c>
      <c r="C89" s="770"/>
      <c r="D89" s="770"/>
      <c r="E89" s="770"/>
      <c r="F89" s="770"/>
      <c r="G89" s="770"/>
      <c r="H89" s="770"/>
      <c r="I89" s="770"/>
      <c r="J89" s="770"/>
      <c r="K89" s="770"/>
      <c r="L89" s="770"/>
      <c r="M89" s="770"/>
      <c r="N89" s="770"/>
      <c r="O89" s="770"/>
      <c r="P89" s="770"/>
      <c r="Q89" s="770"/>
      <c r="R89" s="770"/>
      <c r="S89" s="770"/>
      <c r="T89" s="771"/>
    </row>
    <row r="90" spans="1:20" s="62" customFormat="1" ht="16.350000000000001" customHeight="1" x14ac:dyDescent="0.15">
      <c r="A90" s="832"/>
      <c r="B90" s="772" t="s">
        <v>144</v>
      </c>
      <c r="C90" s="708"/>
      <c r="D90" s="709"/>
      <c r="E90" s="781" t="s">
        <v>78</v>
      </c>
      <c r="F90" s="782"/>
      <c r="G90" s="783" t="s">
        <v>79</v>
      </c>
      <c r="H90" s="782"/>
      <c r="I90" s="783" t="s">
        <v>145</v>
      </c>
      <c r="J90" s="782"/>
      <c r="K90" s="783" t="s">
        <v>146</v>
      </c>
      <c r="L90" s="782"/>
      <c r="M90" s="783" t="s">
        <v>113</v>
      </c>
      <c r="N90" s="782"/>
      <c r="O90" s="783" t="s">
        <v>114</v>
      </c>
      <c r="P90" s="782"/>
      <c r="Q90" s="783" t="s">
        <v>115</v>
      </c>
      <c r="R90" s="782"/>
      <c r="S90" s="783" t="s">
        <v>81</v>
      </c>
      <c r="T90" s="799"/>
    </row>
    <row r="91" spans="1:20" s="62" customFormat="1" ht="15.6" customHeight="1" x14ac:dyDescent="0.15">
      <c r="A91" s="832"/>
      <c r="B91" s="773"/>
      <c r="C91" s="711"/>
      <c r="D91" s="712"/>
      <c r="E91" s="800"/>
      <c r="F91" s="801"/>
      <c r="G91" s="800"/>
      <c r="H91" s="801"/>
      <c r="I91" s="800"/>
      <c r="J91" s="801"/>
      <c r="K91" s="800"/>
      <c r="L91" s="801"/>
      <c r="M91" s="800"/>
      <c r="N91" s="801"/>
      <c r="O91" s="800"/>
      <c r="P91" s="801"/>
      <c r="Q91" s="800"/>
      <c r="R91" s="801"/>
      <c r="S91" s="784"/>
      <c r="T91" s="785"/>
    </row>
    <row r="92" spans="1:20" s="62" customFormat="1" ht="15.6" customHeight="1" x14ac:dyDescent="0.15">
      <c r="A92" s="832"/>
      <c r="B92" s="778"/>
      <c r="C92" s="779"/>
      <c r="D92" s="780"/>
      <c r="E92" s="786" t="s">
        <v>82</v>
      </c>
      <c r="F92" s="787"/>
      <c r="G92" s="787"/>
      <c r="H92" s="788"/>
      <c r="I92" s="789"/>
      <c r="J92" s="790"/>
      <c r="K92" s="790"/>
      <c r="L92" s="790"/>
      <c r="M92" s="790"/>
      <c r="N92" s="790"/>
      <c r="O92" s="790"/>
      <c r="P92" s="790"/>
      <c r="Q92" s="790"/>
      <c r="R92" s="790"/>
      <c r="S92" s="790"/>
      <c r="T92" s="791"/>
    </row>
    <row r="93" spans="1:20" s="62" customFormat="1" ht="15.95" customHeight="1" x14ac:dyDescent="0.15">
      <c r="A93" s="832"/>
      <c r="B93" s="792" t="s">
        <v>147</v>
      </c>
      <c r="C93" s="793"/>
      <c r="D93" s="793"/>
      <c r="E93" s="794"/>
      <c r="F93" s="794"/>
      <c r="G93" s="794"/>
      <c r="H93" s="795"/>
      <c r="I93" s="796"/>
      <c r="J93" s="715"/>
      <c r="K93" s="77" t="s">
        <v>148</v>
      </c>
      <c r="L93" s="715"/>
      <c r="M93" s="715"/>
      <c r="N93" s="66" t="s">
        <v>67</v>
      </c>
      <c r="O93" s="715"/>
      <c r="P93" s="715"/>
      <c r="Q93" s="77" t="s">
        <v>148</v>
      </c>
      <c r="R93" s="797"/>
      <c r="S93" s="797"/>
      <c r="T93" s="798"/>
    </row>
    <row r="94" spans="1:20" s="62" customFormat="1" ht="15.95" customHeight="1" x14ac:dyDescent="0.15">
      <c r="A94" s="832"/>
      <c r="B94" s="65"/>
      <c r="C94" s="64"/>
      <c r="D94" s="64"/>
      <c r="E94" s="802" t="s">
        <v>117</v>
      </c>
      <c r="F94" s="803"/>
      <c r="G94" s="717" t="s">
        <v>83</v>
      </c>
      <c r="H94" s="718"/>
      <c r="I94" s="796"/>
      <c r="J94" s="715"/>
      <c r="K94" s="77" t="s">
        <v>148</v>
      </c>
      <c r="L94" s="715"/>
      <c r="M94" s="715"/>
      <c r="N94" s="66" t="s">
        <v>67</v>
      </c>
      <c r="O94" s="715"/>
      <c r="P94" s="715"/>
      <c r="Q94" s="77" t="s">
        <v>148</v>
      </c>
      <c r="R94" s="797"/>
      <c r="S94" s="797"/>
      <c r="T94" s="798"/>
    </row>
    <row r="95" spans="1:20" s="62" customFormat="1" ht="15.95" customHeight="1" x14ac:dyDescent="0.15">
      <c r="A95" s="832"/>
      <c r="B95" s="65"/>
      <c r="C95" s="64"/>
      <c r="D95" s="64"/>
      <c r="E95" s="773"/>
      <c r="F95" s="747"/>
      <c r="G95" s="717" t="s">
        <v>80</v>
      </c>
      <c r="H95" s="718"/>
      <c r="I95" s="796"/>
      <c r="J95" s="715"/>
      <c r="K95" s="77" t="s">
        <v>148</v>
      </c>
      <c r="L95" s="715"/>
      <c r="M95" s="715"/>
      <c r="N95" s="66" t="s">
        <v>67</v>
      </c>
      <c r="O95" s="715"/>
      <c r="P95" s="715"/>
      <c r="Q95" s="77" t="s">
        <v>148</v>
      </c>
      <c r="R95" s="797"/>
      <c r="S95" s="797"/>
      <c r="T95" s="798"/>
    </row>
    <row r="96" spans="1:20" s="62" customFormat="1" ht="15.95" customHeight="1" x14ac:dyDescent="0.15">
      <c r="A96" s="832"/>
      <c r="B96" s="109"/>
      <c r="C96" s="63"/>
      <c r="D96" s="63"/>
      <c r="E96" s="778"/>
      <c r="F96" s="804"/>
      <c r="G96" s="717" t="s">
        <v>84</v>
      </c>
      <c r="H96" s="718"/>
      <c r="I96" s="796"/>
      <c r="J96" s="715"/>
      <c r="K96" s="77" t="s">
        <v>148</v>
      </c>
      <c r="L96" s="715"/>
      <c r="M96" s="715"/>
      <c r="N96" s="66" t="s">
        <v>67</v>
      </c>
      <c r="O96" s="715"/>
      <c r="P96" s="715"/>
      <c r="Q96" s="77" t="s">
        <v>148</v>
      </c>
      <c r="R96" s="797"/>
      <c r="S96" s="797"/>
      <c r="T96" s="798"/>
    </row>
    <row r="97" spans="1:20" s="62" customFormat="1" ht="16.350000000000001" customHeight="1" x14ac:dyDescent="0.15">
      <c r="A97" s="832"/>
      <c r="B97" s="805" t="s">
        <v>85</v>
      </c>
      <c r="C97" s="806"/>
      <c r="D97" s="806"/>
      <c r="E97" s="806"/>
      <c r="F97" s="806"/>
      <c r="G97" s="806"/>
      <c r="H97" s="807"/>
      <c r="I97" s="796"/>
      <c r="J97" s="715"/>
      <c r="K97" s="78" t="s">
        <v>148</v>
      </c>
      <c r="L97" s="715"/>
      <c r="M97" s="715"/>
      <c r="N97" s="110" t="s">
        <v>67</v>
      </c>
      <c r="O97" s="715"/>
      <c r="P97" s="715"/>
      <c r="Q97" s="78" t="s">
        <v>148</v>
      </c>
      <c r="R97" s="797"/>
      <c r="S97" s="797"/>
      <c r="T97" s="798"/>
    </row>
    <row r="98" spans="1:20" s="62" customFormat="1" ht="16.350000000000001" customHeight="1" thickBot="1" x14ac:dyDescent="0.2">
      <c r="A98" s="832"/>
      <c r="B98" s="737" t="s">
        <v>86</v>
      </c>
      <c r="C98" s="738"/>
      <c r="D98" s="738"/>
      <c r="E98" s="738"/>
      <c r="F98" s="738"/>
      <c r="G98" s="738"/>
      <c r="H98" s="739"/>
      <c r="I98" s="808"/>
      <c r="J98" s="809"/>
      <c r="K98" s="809"/>
      <c r="L98" s="133" t="s">
        <v>87</v>
      </c>
      <c r="M98" s="131"/>
      <c r="N98" s="84"/>
      <c r="O98" s="738"/>
      <c r="P98" s="738"/>
      <c r="Q98" s="85"/>
      <c r="R98" s="810"/>
      <c r="S98" s="810"/>
      <c r="T98" s="111"/>
    </row>
    <row r="99" spans="1:20" s="62" customFormat="1" ht="15" customHeight="1" x14ac:dyDescent="0.15">
      <c r="A99" s="831" t="s">
        <v>152</v>
      </c>
      <c r="B99" s="770" t="s">
        <v>103</v>
      </c>
      <c r="C99" s="770"/>
      <c r="D99" s="770"/>
      <c r="E99" s="770"/>
      <c r="F99" s="770"/>
      <c r="G99" s="770"/>
      <c r="H99" s="770"/>
      <c r="I99" s="770"/>
      <c r="J99" s="770"/>
      <c r="K99" s="770"/>
      <c r="L99" s="770"/>
      <c r="M99" s="770"/>
      <c r="N99" s="770"/>
      <c r="O99" s="770"/>
      <c r="P99" s="770"/>
      <c r="Q99" s="770"/>
      <c r="R99" s="770"/>
      <c r="S99" s="770"/>
      <c r="T99" s="771"/>
    </row>
    <row r="100" spans="1:20" s="62" customFormat="1" ht="16.350000000000001" customHeight="1" x14ac:dyDescent="0.15">
      <c r="A100" s="832"/>
      <c r="B100" s="772" t="s">
        <v>144</v>
      </c>
      <c r="C100" s="708"/>
      <c r="D100" s="709"/>
      <c r="E100" s="781" t="s">
        <v>78</v>
      </c>
      <c r="F100" s="782"/>
      <c r="G100" s="783" t="s">
        <v>79</v>
      </c>
      <c r="H100" s="782"/>
      <c r="I100" s="783" t="s">
        <v>145</v>
      </c>
      <c r="J100" s="782"/>
      <c r="K100" s="783" t="s">
        <v>146</v>
      </c>
      <c r="L100" s="782"/>
      <c r="M100" s="783" t="s">
        <v>113</v>
      </c>
      <c r="N100" s="782"/>
      <c r="O100" s="783" t="s">
        <v>114</v>
      </c>
      <c r="P100" s="782"/>
      <c r="Q100" s="783" t="s">
        <v>115</v>
      </c>
      <c r="R100" s="782"/>
      <c r="S100" s="783" t="s">
        <v>81</v>
      </c>
      <c r="T100" s="799"/>
    </row>
    <row r="101" spans="1:20" s="62" customFormat="1" ht="15.6" customHeight="1" x14ac:dyDescent="0.15">
      <c r="A101" s="832"/>
      <c r="B101" s="773"/>
      <c r="C101" s="711"/>
      <c r="D101" s="712"/>
      <c r="E101" s="800"/>
      <c r="F101" s="801"/>
      <c r="G101" s="800"/>
      <c r="H101" s="801"/>
      <c r="I101" s="800"/>
      <c r="J101" s="801"/>
      <c r="K101" s="800"/>
      <c r="L101" s="801"/>
      <c r="M101" s="800"/>
      <c r="N101" s="801"/>
      <c r="O101" s="800"/>
      <c r="P101" s="801"/>
      <c r="Q101" s="800"/>
      <c r="R101" s="801"/>
      <c r="S101" s="784"/>
      <c r="T101" s="785"/>
    </row>
    <row r="102" spans="1:20" s="62" customFormat="1" ht="15.6" customHeight="1" x14ac:dyDescent="0.15">
      <c r="A102" s="832"/>
      <c r="B102" s="778"/>
      <c r="C102" s="779"/>
      <c r="D102" s="780"/>
      <c r="E102" s="786" t="s">
        <v>82</v>
      </c>
      <c r="F102" s="787"/>
      <c r="G102" s="787"/>
      <c r="H102" s="788"/>
      <c r="I102" s="789"/>
      <c r="J102" s="790"/>
      <c r="K102" s="790"/>
      <c r="L102" s="790"/>
      <c r="M102" s="790"/>
      <c r="N102" s="790"/>
      <c r="O102" s="790"/>
      <c r="P102" s="790"/>
      <c r="Q102" s="790"/>
      <c r="R102" s="790"/>
      <c r="S102" s="790"/>
      <c r="T102" s="791"/>
    </row>
    <row r="103" spans="1:20" s="62" customFormat="1" ht="15.95" customHeight="1" x14ac:dyDescent="0.15">
      <c r="A103" s="832"/>
      <c r="B103" s="792" t="s">
        <v>147</v>
      </c>
      <c r="C103" s="793"/>
      <c r="D103" s="793"/>
      <c r="E103" s="794"/>
      <c r="F103" s="794"/>
      <c r="G103" s="794"/>
      <c r="H103" s="795"/>
      <c r="I103" s="796"/>
      <c r="J103" s="715"/>
      <c r="K103" s="77" t="s">
        <v>148</v>
      </c>
      <c r="L103" s="715"/>
      <c r="M103" s="715"/>
      <c r="N103" s="66" t="s">
        <v>67</v>
      </c>
      <c r="O103" s="715"/>
      <c r="P103" s="715"/>
      <c r="Q103" s="77" t="s">
        <v>148</v>
      </c>
      <c r="R103" s="797"/>
      <c r="S103" s="797"/>
      <c r="T103" s="798"/>
    </row>
    <row r="104" spans="1:20" s="62" customFormat="1" ht="15.95" customHeight="1" x14ac:dyDescent="0.15">
      <c r="A104" s="832"/>
      <c r="B104" s="65"/>
      <c r="C104" s="64"/>
      <c r="D104" s="64"/>
      <c r="E104" s="802" t="s">
        <v>117</v>
      </c>
      <c r="F104" s="803"/>
      <c r="G104" s="717" t="s">
        <v>83</v>
      </c>
      <c r="H104" s="718"/>
      <c r="I104" s="796"/>
      <c r="J104" s="715"/>
      <c r="K104" s="77" t="s">
        <v>148</v>
      </c>
      <c r="L104" s="715"/>
      <c r="M104" s="715"/>
      <c r="N104" s="66" t="s">
        <v>67</v>
      </c>
      <c r="O104" s="715"/>
      <c r="P104" s="715"/>
      <c r="Q104" s="77" t="s">
        <v>148</v>
      </c>
      <c r="R104" s="797"/>
      <c r="S104" s="797"/>
      <c r="T104" s="798"/>
    </row>
    <row r="105" spans="1:20" s="62" customFormat="1" ht="15.95" customHeight="1" x14ac:dyDescent="0.15">
      <c r="A105" s="832"/>
      <c r="B105" s="65"/>
      <c r="C105" s="64"/>
      <c r="D105" s="64"/>
      <c r="E105" s="773"/>
      <c r="F105" s="747"/>
      <c r="G105" s="717" t="s">
        <v>80</v>
      </c>
      <c r="H105" s="718"/>
      <c r="I105" s="796"/>
      <c r="J105" s="715"/>
      <c r="K105" s="77" t="s">
        <v>148</v>
      </c>
      <c r="L105" s="715"/>
      <c r="M105" s="715"/>
      <c r="N105" s="66" t="s">
        <v>67</v>
      </c>
      <c r="O105" s="715"/>
      <c r="P105" s="715"/>
      <c r="Q105" s="77" t="s">
        <v>148</v>
      </c>
      <c r="R105" s="797"/>
      <c r="S105" s="797"/>
      <c r="T105" s="798"/>
    </row>
    <row r="106" spans="1:20" s="62" customFormat="1" ht="15.95" customHeight="1" x14ac:dyDescent="0.15">
      <c r="A106" s="832"/>
      <c r="B106" s="109"/>
      <c r="C106" s="63"/>
      <c r="D106" s="63"/>
      <c r="E106" s="778"/>
      <c r="F106" s="804"/>
      <c r="G106" s="717" t="s">
        <v>84</v>
      </c>
      <c r="H106" s="718"/>
      <c r="I106" s="796"/>
      <c r="J106" s="715"/>
      <c r="K106" s="77" t="s">
        <v>148</v>
      </c>
      <c r="L106" s="715"/>
      <c r="M106" s="715"/>
      <c r="N106" s="66" t="s">
        <v>67</v>
      </c>
      <c r="O106" s="715"/>
      <c r="P106" s="715"/>
      <c r="Q106" s="77" t="s">
        <v>148</v>
      </c>
      <c r="R106" s="797"/>
      <c r="S106" s="797"/>
      <c r="T106" s="798"/>
    </row>
    <row r="107" spans="1:20" s="62" customFormat="1" ht="16.350000000000001" customHeight="1" x14ac:dyDescent="0.15">
      <c r="A107" s="832"/>
      <c r="B107" s="805" t="s">
        <v>85</v>
      </c>
      <c r="C107" s="806"/>
      <c r="D107" s="806"/>
      <c r="E107" s="806"/>
      <c r="F107" s="806"/>
      <c r="G107" s="806"/>
      <c r="H107" s="807"/>
      <c r="I107" s="796"/>
      <c r="J107" s="715"/>
      <c r="K107" s="78" t="s">
        <v>148</v>
      </c>
      <c r="L107" s="715"/>
      <c r="M107" s="715"/>
      <c r="N107" s="110" t="s">
        <v>67</v>
      </c>
      <c r="O107" s="715"/>
      <c r="P107" s="715"/>
      <c r="Q107" s="78" t="s">
        <v>148</v>
      </c>
      <c r="R107" s="797"/>
      <c r="S107" s="797"/>
      <c r="T107" s="798"/>
    </row>
    <row r="108" spans="1:20" s="62" customFormat="1" ht="16.350000000000001" customHeight="1" thickBot="1" x14ac:dyDescent="0.2">
      <c r="A108" s="832"/>
      <c r="B108" s="802" t="s">
        <v>86</v>
      </c>
      <c r="C108" s="837"/>
      <c r="D108" s="837"/>
      <c r="E108" s="738"/>
      <c r="F108" s="738"/>
      <c r="G108" s="738"/>
      <c r="H108" s="739"/>
      <c r="I108" s="808"/>
      <c r="J108" s="809"/>
      <c r="K108" s="809"/>
      <c r="L108" s="133" t="s">
        <v>87</v>
      </c>
      <c r="M108" s="131"/>
      <c r="N108" s="84"/>
      <c r="O108" s="738"/>
      <c r="P108" s="738"/>
      <c r="Q108" s="85"/>
      <c r="R108" s="810"/>
      <c r="S108" s="810"/>
      <c r="T108" s="111"/>
    </row>
    <row r="109" spans="1:20" s="62" customFormat="1" ht="15" customHeight="1" thickBot="1" x14ac:dyDescent="0.2">
      <c r="A109" s="812" t="s">
        <v>149</v>
      </c>
      <c r="B109" s="813"/>
      <c r="C109" s="813"/>
      <c r="D109" s="814"/>
      <c r="E109" s="833" t="s">
        <v>70</v>
      </c>
      <c r="F109" s="834"/>
      <c r="G109" s="834"/>
      <c r="H109" s="834"/>
      <c r="I109" s="834"/>
      <c r="J109" s="834"/>
      <c r="K109" s="834"/>
      <c r="L109" s="834"/>
      <c r="M109" s="834"/>
      <c r="N109" s="834"/>
      <c r="O109" s="834"/>
      <c r="P109" s="834"/>
      <c r="Q109" s="834"/>
      <c r="R109" s="834"/>
      <c r="S109" s="834"/>
      <c r="T109" s="835"/>
    </row>
    <row r="110" spans="1:20" s="62" customFormat="1" ht="16.5" customHeight="1" x14ac:dyDescent="0.15">
      <c r="A110" s="112"/>
      <c r="B110" s="112"/>
      <c r="C110" s="112"/>
      <c r="D110" s="112"/>
      <c r="E110" s="112"/>
      <c r="F110" s="112"/>
      <c r="G110" s="80"/>
      <c r="H110" s="80"/>
      <c r="I110" s="80"/>
      <c r="J110" s="80"/>
      <c r="K110" s="80"/>
      <c r="L110" s="80"/>
      <c r="M110" s="80"/>
      <c r="N110" s="80"/>
      <c r="O110" s="80"/>
      <c r="P110" s="80"/>
      <c r="Q110" s="80"/>
      <c r="R110" s="80" t="s">
        <v>0</v>
      </c>
      <c r="S110" s="80"/>
      <c r="T110" s="80"/>
    </row>
    <row r="111" spans="1:20" ht="102.6" customHeight="1" x14ac:dyDescent="0.15">
      <c r="A111" s="81" t="s">
        <v>37</v>
      </c>
      <c r="B111" s="836" t="s">
        <v>163</v>
      </c>
      <c r="C111" s="836"/>
      <c r="D111" s="836"/>
      <c r="E111" s="836"/>
      <c r="F111" s="836"/>
      <c r="G111" s="836"/>
      <c r="H111" s="836"/>
      <c r="I111" s="836"/>
      <c r="J111" s="836"/>
      <c r="K111" s="836"/>
      <c r="L111" s="836"/>
      <c r="M111" s="836"/>
      <c r="N111" s="836"/>
      <c r="O111" s="836"/>
      <c r="P111" s="836"/>
      <c r="Q111" s="836"/>
      <c r="R111" s="836"/>
      <c r="S111" s="836"/>
      <c r="T111" s="836"/>
    </row>
  </sheetData>
  <mergeCells count="484">
    <mergeCell ref="A109:D109"/>
    <mergeCell ref="E109:T109"/>
    <mergeCell ref="B111:T111"/>
    <mergeCell ref="B107:H107"/>
    <mergeCell ref="I107:J107"/>
    <mergeCell ref="L107:M107"/>
    <mergeCell ref="O107:P107"/>
    <mergeCell ref="R107:T107"/>
    <mergeCell ref="B108:H108"/>
    <mergeCell ref="I108:K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E101:F101"/>
    <mergeCell ref="G101:H101"/>
    <mergeCell ref="I101:J101"/>
    <mergeCell ref="K101:L101"/>
    <mergeCell ref="M101:N101"/>
    <mergeCell ref="O101:P101"/>
    <mergeCell ref="Q101:R101"/>
    <mergeCell ref="S101:T101"/>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O98:P98"/>
    <mergeCell ref="R98:S98"/>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B87:H87"/>
    <mergeCell ref="I87:J87"/>
    <mergeCell ref="L87:M87"/>
    <mergeCell ref="O87:P87"/>
    <mergeCell ref="R87:T87"/>
    <mergeCell ref="B88:H88"/>
    <mergeCell ref="I88:K88"/>
    <mergeCell ref="O88:P88"/>
    <mergeCell ref="R88:S88"/>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66:D66"/>
    <mergeCell ref="E66:T66"/>
    <mergeCell ref="A68:T68"/>
    <mergeCell ref="A69:A76"/>
    <mergeCell ref="B69:D69"/>
    <mergeCell ref="E69:T69"/>
    <mergeCell ref="B70:D70"/>
    <mergeCell ref="E70:T70"/>
    <mergeCell ref="B71:D74"/>
    <mergeCell ref="E71:F71"/>
    <mergeCell ref="Q75:T75"/>
    <mergeCell ref="E76:F76"/>
    <mergeCell ref="G76:T76"/>
    <mergeCell ref="B64:H64"/>
    <mergeCell ref="I64:J64"/>
    <mergeCell ref="L64:M64"/>
    <mergeCell ref="O64:P64"/>
    <mergeCell ref="R64:T64"/>
    <mergeCell ref="B65:H65"/>
    <mergeCell ref="I65:K65"/>
    <mergeCell ref="O65:P65"/>
    <mergeCell ref="R65:S65"/>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B56:T56"/>
    <mergeCell ref="B57:D59"/>
    <mergeCell ref="E57:F57"/>
    <mergeCell ref="G57:H57"/>
    <mergeCell ref="I57:J57"/>
    <mergeCell ref="K57:L57"/>
    <mergeCell ref="M57:N57"/>
    <mergeCell ref="S58:T58"/>
    <mergeCell ref="E59:H59"/>
    <mergeCell ref="I59:T59"/>
    <mergeCell ref="C55:D55"/>
    <mergeCell ref="E55:F55"/>
    <mergeCell ref="G55:H55"/>
    <mergeCell ref="I55:J55"/>
    <mergeCell ref="K55:L55"/>
    <mergeCell ref="M55:N55"/>
    <mergeCell ref="O55:P55"/>
    <mergeCell ref="Q55:R55"/>
    <mergeCell ref="S55:T55"/>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B49:H49"/>
    <mergeCell ref="I49:J49"/>
    <mergeCell ref="L49:M49"/>
    <mergeCell ref="O49:P49"/>
    <mergeCell ref="R49:T49"/>
    <mergeCell ref="B50:H50"/>
    <mergeCell ref="I50:K50"/>
    <mergeCell ref="O50:P50"/>
    <mergeCell ref="R50:S50"/>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B41:T41"/>
    <mergeCell ref="B42:D44"/>
    <mergeCell ref="E42:F42"/>
    <mergeCell ref="G42:H42"/>
    <mergeCell ref="I42:J42"/>
    <mergeCell ref="K42:L42"/>
    <mergeCell ref="M42:N42"/>
    <mergeCell ref="S43:T43"/>
    <mergeCell ref="E44:H44"/>
    <mergeCell ref="I44:T44"/>
    <mergeCell ref="C40:D40"/>
    <mergeCell ref="E40:F40"/>
    <mergeCell ref="G40:H40"/>
    <mergeCell ref="I40:J40"/>
    <mergeCell ref="K40:L40"/>
    <mergeCell ref="M40:N40"/>
    <mergeCell ref="O40:P40"/>
    <mergeCell ref="Q40:R40"/>
    <mergeCell ref="S40:T40"/>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B34:H34"/>
    <mergeCell ref="I34:J34"/>
    <mergeCell ref="L34:M34"/>
    <mergeCell ref="O34:P34"/>
    <mergeCell ref="R34:T34"/>
    <mergeCell ref="B35:H35"/>
    <mergeCell ref="I35:K35"/>
    <mergeCell ref="O35:P35"/>
    <mergeCell ref="R35:S35"/>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B26:T26"/>
    <mergeCell ref="B27:D29"/>
    <mergeCell ref="E27:F27"/>
    <mergeCell ref="G27:H27"/>
    <mergeCell ref="I27:J27"/>
    <mergeCell ref="K27:L27"/>
    <mergeCell ref="M27:N27"/>
    <mergeCell ref="S28:T28"/>
    <mergeCell ref="E29:H29"/>
    <mergeCell ref="I29:T29"/>
    <mergeCell ref="O24:P24"/>
    <mergeCell ref="Q24:R24"/>
    <mergeCell ref="S24:T24"/>
    <mergeCell ref="C25:D25"/>
    <mergeCell ref="E25:F25"/>
    <mergeCell ref="G25:H25"/>
    <mergeCell ref="I25:J25"/>
    <mergeCell ref="K25:L25"/>
    <mergeCell ref="M25:N25"/>
    <mergeCell ref="O25:P25"/>
    <mergeCell ref="Q25:R25"/>
    <mergeCell ref="S25:T25"/>
    <mergeCell ref="G16:T16"/>
    <mergeCell ref="G17:T17"/>
    <mergeCell ref="B14:F14"/>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E6:G7"/>
    <mergeCell ref="I6:M7"/>
    <mergeCell ref="O6:T7"/>
    <mergeCell ref="A18:J18"/>
    <mergeCell ref="K18:T18"/>
    <mergeCell ref="A19:T19"/>
    <mergeCell ref="A20:H20"/>
    <mergeCell ref="I20:J20"/>
    <mergeCell ref="L20:Q20"/>
    <mergeCell ref="R20:S20"/>
    <mergeCell ref="E13:J13"/>
    <mergeCell ref="A11:A17"/>
    <mergeCell ref="B11:D11"/>
    <mergeCell ref="E11:J11"/>
    <mergeCell ref="K11:M13"/>
    <mergeCell ref="N11:O11"/>
    <mergeCell ref="S11:T11"/>
    <mergeCell ref="B12:D12"/>
    <mergeCell ref="E12:J12"/>
    <mergeCell ref="N12:T13"/>
    <mergeCell ref="B13:D13"/>
    <mergeCell ref="B15:D17"/>
    <mergeCell ref="E15:F15"/>
    <mergeCell ref="E16:F17"/>
    <mergeCell ref="G14:T14"/>
    <mergeCell ref="S15:T15"/>
    <mergeCell ref="G15:Q15"/>
    <mergeCell ref="U6:U7"/>
    <mergeCell ref="E8:T8"/>
    <mergeCell ref="A1:T1"/>
    <mergeCell ref="A2:A10"/>
    <mergeCell ref="B2:D2"/>
    <mergeCell ref="E2:T2"/>
    <mergeCell ref="B3:D3"/>
    <mergeCell ref="E3:T3"/>
    <mergeCell ref="B4:D4"/>
    <mergeCell ref="E4:T4"/>
    <mergeCell ref="B5:D8"/>
    <mergeCell ref="E5:F5"/>
    <mergeCell ref="B9:D10"/>
    <mergeCell ref="E9:F9"/>
    <mergeCell ref="G9:K9"/>
    <mergeCell ref="M9:N9"/>
    <mergeCell ref="O9:P9"/>
    <mergeCell ref="Q9:T9"/>
    <mergeCell ref="E10:F10"/>
    <mergeCell ref="G10:T10"/>
    <mergeCell ref="K5:T5"/>
  </mergeCells>
  <phoneticPr fontId="7"/>
  <dataValidations count="1">
    <dataValidation type="list" allowBlank="1" showInputMessage="1" showErrorMessage="1" sqref="E28:T28 E91:T91 E43:T43 E58:T58 E81:T81 E101:T101" xr:uid="{3E5F745A-90DE-47D1-8CD3-7EF404A1A466}">
      <formula1>"〇"</formula1>
    </dataValidation>
  </dataValidations>
  <printOptions horizontalCentered="1"/>
  <pageMargins left="0.70866141732283472" right="0.70866141732283472" top="0.74803149606299213" bottom="0.74803149606299213" header="0.31496062992125984" footer="0.31496062992125984"/>
  <pageSetup paperSize="9" scale="63"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29729" r:id="rId4" name="Check Box 1">
              <controlPr defaultSize="0" autoFill="0" autoLine="0" autoPict="0">
                <anchor moveWithCells="1" sizeWithCells="1">
                  <from>
                    <xdr:col>11</xdr:col>
                    <xdr:colOff>47625</xdr:colOff>
                    <xdr:row>17</xdr:row>
                    <xdr:rowOff>0</xdr:rowOff>
                  </from>
                  <to>
                    <xdr:col>12</xdr:col>
                    <xdr:colOff>238125</xdr:colOff>
                    <xdr:row>18</xdr:row>
                    <xdr:rowOff>0</xdr:rowOff>
                  </to>
                </anchor>
              </controlPr>
            </control>
          </mc:Choice>
        </mc:AlternateContent>
        <mc:AlternateContent xmlns:mc="http://schemas.openxmlformats.org/markup-compatibility/2006">
          <mc:Choice Requires="x14">
            <control shapeId="329730" r:id="rId5" name="Check Box 2">
              <controlPr defaultSize="0" autoFill="0" autoLine="0" autoPict="0">
                <anchor moveWithCells="1" sizeWithCells="1">
                  <from>
                    <xdr:col>13</xdr:col>
                    <xdr:colOff>57150</xdr:colOff>
                    <xdr:row>17</xdr:row>
                    <xdr:rowOff>0</xdr:rowOff>
                  </from>
                  <to>
                    <xdr:col>14</xdr:col>
                    <xdr:colOff>228600</xdr:colOff>
                    <xdr:row>18</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F8293-F6CA-4D42-9626-468B65A15C76}">
  <sheetPr>
    <tabColor theme="0"/>
    <pageSetUpPr fitToPage="1"/>
  </sheetPr>
  <dimension ref="A1:T92"/>
  <sheetViews>
    <sheetView view="pageBreakPreview" zoomScaleNormal="100" zoomScaleSheetLayoutView="100" workbookViewId="0">
      <selection activeCell="B15" sqref="B13:H17"/>
    </sheetView>
  </sheetViews>
  <sheetFormatPr defaultColWidth="8.75" defaultRowHeight="12" x14ac:dyDescent="0.15"/>
  <cols>
    <col min="1" max="1" width="5.625" style="82" customWidth="1"/>
    <col min="2" max="2" width="7.375" style="82" customWidth="1"/>
    <col min="3" max="3" width="6" style="82" customWidth="1"/>
    <col min="4" max="4" width="6.125" style="82" customWidth="1"/>
    <col min="5" max="7" width="7.375" style="82" customWidth="1"/>
    <col min="8" max="20" width="6.625" style="82" customWidth="1"/>
    <col min="21" max="16384" width="8.75" style="82"/>
  </cols>
  <sheetData>
    <row r="1" spans="1:20" ht="36.75" customHeight="1" x14ac:dyDescent="0.15">
      <c r="A1" s="838" t="s">
        <v>153</v>
      </c>
      <c r="B1" s="838"/>
      <c r="C1" s="838"/>
      <c r="D1" s="838"/>
      <c r="E1" s="838"/>
      <c r="F1" s="838"/>
      <c r="G1" s="838"/>
      <c r="H1" s="838"/>
      <c r="I1" s="838"/>
      <c r="J1" s="838"/>
      <c r="K1" s="838"/>
      <c r="L1" s="838"/>
      <c r="M1" s="838"/>
      <c r="N1" s="838"/>
      <c r="O1" s="838"/>
      <c r="P1" s="838"/>
      <c r="Q1" s="838"/>
      <c r="R1" s="838"/>
      <c r="S1" s="68"/>
      <c r="T1" s="68"/>
    </row>
    <row r="2" spans="1:20" s="2" customFormat="1" ht="15" customHeight="1" thickBot="1" x14ac:dyDescent="0.2">
      <c r="A2" s="113" t="s">
        <v>154</v>
      </c>
      <c r="B2" s="7"/>
      <c r="C2" s="7"/>
      <c r="D2" s="7"/>
      <c r="E2" s="7"/>
      <c r="F2" s="7"/>
      <c r="G2" s="7"/>
      <c r="H2" s="7"/>
      <c r="I2" s="7"/>
      <c r="J2" s="7"/>
      <c r="K2" s="7"/>
      <c r="L2" s="69"/>
      <c r="M2" s="69"/>
      <c r="N2" s="69"/>
      <c r="O2" s="69"/>
      <c r="P2" s="69"/>
      <c r="Q2" s="69"/>
      <c r="R2" s="69"/>
      <c r="S2" s="3"/>
      <c r="T2" s="3"/>
    </row>
    <row r="3" spans="1:20" s="2" customFormat="1" ht="15" customHeight="1" x14ac:dyDescent="0.15">
      <c r="A3" s="839" t="s">
        <v>90</v>
      </c>
      <c r="B3" s="842" t="s">
        <v>104</v>
      </c>
      <c r="C3" s="842"/>
      <c r="D3" s="842"/>
      <c r="E3" s="842"/>
      <c r="F3" s="842"/>
      <c r="G3" s="842"/>
      <c r="H3" s="842"/>
      <c r="I3" s="842"/>
      <c r="J3" s="842"/>
      <c r="K3" s="842"/>
      <c r="L3" s="842"/>
      <c r="M3" s="842"/>
      <c r="N3" s="842"/>
      <c r="O3" s="842"/>
      <c r="P3" s="842"/>
      <c r="Q3" s="842"/>
      <c r="R3" s="842"/>
      <c r="S3" s="842"/>
      <c r="T3" s="843"/>
    </row>
    <row r="4" spans="1:20" s="2" customFormat="1" ht="15" customHeight="1" x14ac:dyDescent="0.15">
      <c r="A4" s="840"/>
      <c r="B4" s="844" t="s">
        <v>99</v>
      </c>
      <c r="C4" s="845"/>
      <c r="D4" s="846"/>
      <c r="E4" s="850" t="s">
        <v>77</v>
      </c>
      <c r="F4" s="845"/>
      <c r="G4" s="845"/>
      <c r="H4" s="851"/>
      <c r="I4" s="844" t="s">
        <v>100</v>
      </c>
      <c r="J4" s="845"/>
      <c r="K4" s="845"/>
      <c r="L4" s="846"/>
      <c r="M4" s="852" t="s">
        <v>101</v>
      </c>
      <c r="N4" s="853"/>
      <c r="O4" s="853"/>
      <c r="P4" s="854"/>
      <c r="Q4" s="852" t="s">
        <v>102</v>
      </c>
      <c r="R4" s="853"/>
      <c r="S4" s="853"/>
      <c r="T4" s="855"/>
    </row>
    <row r="5" spans="1:20" s="2" customFormat="1" ht="15" customHeight="1" x14ac:dyDescent="0.15">
      <c r="A5" s="840"/>
      <c r="B5" s="847"/>
      <c r="C5" s="848"/>
      <c r="D5" s="849"/>
      <c r="E5" s="852" t="s">
        <v>71</v>
      </c>
      <c r="F5" s="854"/>
      <c r="G5" s="852" t="s">
        <v>72</v>
      </c>
      <c r="H5" s="854"/>
      <c r="I5" s="852" t="s">
        <v>71</v>
      </c>
      <c r="J5" s="854"/>
      <c r="K5" s="852" t="s">
        <v>72</v>
      </c>
      <c r="L5" s="854"/>
      <c r="M5" s="852" t="s">
        <v>71</v>
      </c>
      <c r="N5" s="854"/>
      <c r="O5" s="852" t="s">
        <v>72</v>
      </c>
      <c r="P5" s="854"/>
      <c r="Q5" s="853" t="s">
        <v>71</v>
      </c>
      <c r="R5" s="854"/>
      <c r="S5" s="852" t="s">
        <v>72</v>
      </c>
      <c r="T5" s="855"/>
    </row>
    <row r="6" spans="1:20" s="2" customFormat="1" ht="15" customHeight="1" x14ac:dyDescent="0.15">
      <c r="A6" s="840"/>
      <c r="B6" s="114"/>
      <c r="C6" s="852" t="s">
        <v>143</v>
      </c>
      <c r="D6" s="854"/>
      <c r="E6" s="852"/>
      <c r="F6" s="854"/>
      <c r="G6" s="852"/>
      <c r="H6" s="854"/>
      <c r="I6" s="852"/>
      <c r="J6" s="854"/>
      <c r="K6" s="852"/>
      <c r="L6" s="854"/>
      <c r="M6" s="852"/>
      <c r="N6" s="854"/>
      <c r="O6" s="852"/>
      <c r="P6" s="854"/>
      <c r="Q6" s="853"/>
      <c r="R6" s="854"/>
      <c r="S6" s="852"/>
      <c r="T6" s="855"/>
    </row>
    <row r="7" spans="1:20" s="2" customFormat="1" ht="15" customHeight="1" x14ac:dyDescent="0.15">
      <c r="A7" s="840"/>
      <c r="B7" s="115"/>
      <c r="C7" s="852" t="s">
        <v>68</v>
      </c>
      <c r="D7" s="854"/>
      <c r="E7" s="852"/>
      <c r="F7" s="854"/>
      <c r="G7" s="852"/>
      <c r="H7" s="854"/>
      <c r="I7" s="852"/>
      <c r="J7" s="854"/>
      <c r="K7" s="852"/>
      <c r="L7" s="854"/>
      <c r="M7" s="852"/>
      <c r="N7" s="854"/>
      <c r="O7" s="852"/>
      <c r="P7" s="854"/>
      <c r="Q7" s="853"/>
      <c r="R7" s="854"/>
      <c r="S7" s="852"/>
      <c r="T7" s="855"/>
    </row>
    <row r="8" spans="1:20" s="2" customFormat="1" ht="15" customHeight="1" x14ac:dyDescent="0.15">
      <c r="A8" s="840"/>
      <c r="B8" s="856" t="s">
        <v>103</v>
      </c>
      <c r="C8" s="857"/>
      <c r="D8" s="857"/>
      <c r="E8" s="857"/>
      <c r="F8" s="857"/>
      <c r="G8" s="857"/>
      <c r="H8" s="857"/>
      <c r="I8" s="857"/>
      <c r="J8" s="857"/>
      <c r="K8" s="857"/>
      <c r="L8" s="857"/>
      <c r="M8" s="857"/>
      <c r="N8" s="857"/>
      <c r="O8" s="857"/>
      <c r="P8" s="857"/>
      <c r="Q8" s="857"/>
      <c r="R8" s="857"/>
      <c r="S8" s="857"/>
      <c r="T8" s="858"/>
    </row>
    <row r="9" spans="1:20" s="2" customFormat="1" ht="16.350000000000001" customHeight="1" x14ac:dyDescent="0.15">
      <c r="A9" s="840"/>
      <c r="B9" s="844" t="s">
        <v>144</v>
      </c>
      <c r="C9" s="845"/>
      <c r="D9" s="846"/>
      <c r="E9" s="877" t="s">
        <v>78</v>
      </c>
      <c r="F9" s="868"/>
      <c r="G9" s="867" t="s">
        <v>79</v>
      </c>
      <c r="H9" s="868"/>
      <c r="I9" s="867" t="s">
        <v>145</v>
      </c>
      <c r="J9" s="868"/>
      <c r="K9" s="867" t="s">
        <v>146</v>
      </c>
      <c r="L9" s="868"/>
      <c r="M9" s="867" t="s">
        <v>113</v>
      </c>
      <c r="N9" s="868"/>
      <c r="O9" s="867" t="s">
        <v>114</v>
      </c>
      <c r="P9" s="868"/>
      <c r="Q9" s="867" t="s">
        <v>115</v>
      </c>
      <c r="R9" s="868"/>
      <c r="S9" s="867" t="s">
        <v>81</v>
      </c>
      <c r="T9" s="869"/>
    </row>
    <row r="10" spans="1:20" s="2" customFormat="1" ht="15.6" customHeight="1" x14ac:dyDescent="0.15">
      <c r="A10" s="840"/>
      <c r="B10" s="847"/>
      <c r="C10" s="848"/>
      <c r="D10" s="849"/>
      <c r="E10" s="870"/>
      <c r="F10" s="871"/>
      <c r="G10" s="870"/>
      <c r="H10" s="871"/>
      <c r="I10" s="870"/>
      <c r="J10" s="871"/>
      <c r="K10" s="870"/>
      <c r="L10" s="871"/>
      <c r="M10" s="870"/>
      <c r="N10" s="871"/>
      <c r="O10" s="870"/>
      <c r="P10" s="871"/>
      <c r="Q10" s="870"/>
      <c r="R10" s="871"/>
      <c r="S10" s="872"/>
      <c r="T10" s="873"/>
    </row>
    <row r="11" spans="1:20" s="2" customFormat="1" ht="15.6" customHeight="1" x14ac:dyDescent="0.15">
      <c r="A11" s="840"/>
      <c r="B11" s="874"/>
      <c r="C11" s="875"/>
      <c r="D11" s="876"/>
      <c r="E11" s="878" t="s">
        <v>82</v>
      </c>
      <c r="F11" s="879"/>
      <c r="G11" s="879"/>
      <c r="H11" s="880"/>
      <c r="I11" s="881"/>
      <c r="J11" s="882"/>
      <c r="K11" s="882"/>
      <c r="L11" s="882"/>
      <c r="M11" s="882"/>
      <c r="N11" s="882"/>
      <c r="O11" s="882"/>
      <c r="P11" s="882"/>
      <c r="Q11" s="882"/>
      <c r="R11" s="882"/>
      <c r="S11" s="882"/>
      <c r="T11" s="883"/>
    </row>
    <row r="12" spans="1:20" s="2" customFormat="1" ht="15.95" customHeight="1" x14ac:dyDescent="0.15">
      <c r="A12" s="840"/>
      <c r="B12" s="859" t="s">
        <v>147</v>
      </c>
      <c r="C12" s="860"/>
      <c r="D12" s="860"/>
      <c r="E12" s="861"/>
      <c r="F12" s="861"/>
      <c r="G12" s="861"/>
      <c r="H12" s="862"/>
      <c r="I12" s="863"/>
      <c r="J12" s="864"/>
      <c r="K12" s="88" t="s">
        <v>148</v>
      </c>
      <c r="L12" s="864"/>
      <c r="M12" s="864"/>
      <c r="N12" s="8" t="s">
        <v>67</v>
      </c>
      <c r="O12" s="864"/>
      <c r="P12" s="864"/>
      <c r="Q12" s="88" t="s">
        <v>148</v>
      </c>
      <c r="R12" s="865"/>
      <c r="S12" s="865"/>
      <c r="T12" s="866"/>
    </row>
    <row r="13" spans="1:20" s="2" customFormat="1" ht="15.95" customHeight="1" x14ac:dyDescent="0.15">
      <c r="A13" s="840"/>
      <c r="B13" s="116"/>
      <c r="C13" s="5"/>
      <c r="D13" s="5"/>
      <c r="E13" s="886" t="s">
        <v>117</v>
      </c>
      <c r="F13" s="887"/>
      <c r="G13" s="884" t="s">
        <v>83</v>
      </c>
      <c r="H13" s="885"/>
      <c r="I13" s="863"/>
      <c r="J13" s="864"/>
      <c r="K13" s="88" t="s">
        <v>148</v>
      </c>
      <c r="L13" s="864"/>
      <c r="M13" s="864"/>
      <c r="N13" s="8" t="s">
        <v>67</v>
      </c>
      <c r="O13" s="864"/>
      <c r="P13" s="864"/>
      <c r="Q13" s="88" t="s">
        <v>148</v>
      </c>
      <c r="R13" s="865"/>
      <c r="S13" s="865"/>
      <c r="T13" s="866"/>
    </row>
    <row r="14" spans="1:20" s="2" customFormat="1" ht="15.95" customHeight="1" x14ac:dyDescent="0.15">
      <c r="A14" s="840"/>
      <c r="B14" s="116"/>
      <c r="C14" s="5"/>
      <c r="D14" s="5"/>
      <c r="E14" s="847"/>
      <c r="F14" s="888"/>
      <c r="G14" s="884" t="s">
        <v>80</v>
      </c>
      <c r="H14" s="885"/>
      <c r="I14" s="863"/>
      <c r="J14" s="864"/>
      <c r="K14" s="88" t="s">
        <v>148</v>
      </c>
      <c r="L14" s="864"/>
      <c r="M14" s="864"/>
      <c r="N14" s="8" t="s">
        <v>67</v>
      </c>
      <c r="O14" s="864"/>
      <c r="P14" s="864"/>
      <c r="Q14" s="88" t="s">
        <v>148</v>
      </c>
      <c r="R14" s="865"/>
      <c r="S14" s="865"/>
      <c r="T14" s="866"/>
    </row>
    <row r="15" spans="1:20" s="2" customFormat="1" ht="15.95" customHeight="1" x14ac:dyDescent="0.15">
      <c r="A15" s="840"/>
      <c r="B15" s="117"/>
      <c r="C15" s="4"/>
      <c r="D15" s="4"/>
      <c r="E15" s="874"/>
      <c r="F15" s="889"/>
      <c r="G15" s="884" t="s">
        <v>84</v>
      </c>
      <c r="H15" s="885"/>
      <c r="I15" s="863"/>
      <c r="J15" s="864"/>
      <c r="K15" s="88" t="s">
        <v>148</v>
      </c>
      <c r="L15" s="864"/>
      <c r="M15" s="864"/>
      <c r="N15" s="8" t="s">
        <v>67</v>
      </c>
      <c r="O15" s="864"/>
      <c r="P15" s="864"/>
      <c r="Q15" s="88" t="s">
        <v>148</v>
      </c>
      <c r="R15" s="865"/>
      <c r="S15" s="865"/>
      <c r="T15" s="866"/>
    </row>
    <row r="16" spans="1:20" s="2" customFormat="1" ht="16.350000000000001" customHeight="1" x14ac:dyDescent="0.15">
      <c r="A16" s="840"/>
      <c r="B16" s="890" t="s">
        <v>85</v>
      </c>
      <c r="C16" s="891"/>
      <c r="D16" s="891"/>
      <c r="E16" s="891"/>
      <c r="F16" s="891"/>
      <c r="G16" s="891"/>
      <c r="H16" s="892"/>
      <c r="I16" s="863"/>
      <c r="J16" s="864"/>
      <c r="K16" s="89" t="s">
        <v>148</v>
      </c>
      <c r="L16" s="864"/>
      <c r="M16" s="864"/>
      <c r="N16" s="118" t="s">
        <v>67</v>
      </c>
      <c r="O16" s="864"/>
      <c r="P16" s="864"/>
      <c r="Q16" s="89" t="s">
        <v>148</v>
      </c>
      <c r="R16" s="865"/>
      <c r="S16" s="865"/>
      <c r="T16" s="866"/>
    </row>
    <row r="17" spans="1:20" s="2" customFormat="1" ht="16.350000000000001" customHeight="1" thickBot="1" x14ac:dyDescent="0.2">
      <c r="A17" s="841"/>
      <c r="B17" s="893" t="s">
        <v>86</v>
      </c>
      <c r="C17" s="894"/>
      <c r="D17" s="894"/>
      <c r="E17" s="894"/>
      <c r="F17" s="894"/>
      <c r="G17" s="894"/>
      <c r="H17" s="895"/>
      <c r="I17" s="896"/>
      <c r="J17" s="897"/>
      <c r="K17" s="897"/>
      <c r="L17" s="134" t="s">
        <v>87</v>
      </c>
      <c r="M17" s="132"/>
      <c r="N17" s="86"/>
      <c r="O17" s="894"/>
      <c r="P17" s="894"/>
      <c r="Q17" s="87"/>
      <c r="R17" s="898"/>
      <c r="S17" s="898"/>
      <c r="T17" s="119"/>
    </row>
    <row r="18" spans="1:20" s="2" customFormat="1" ht="15" customHeight="1" x14ac:dyDescent="0.15">
      <c r="A18" s="839" t="s">
        <v>91</v>
      </c>
      <c r="B18" s="899" t="s">
        <v>104</v>
      </c>
      <c r="C18" s="842"/>
      <c r="D18" s="842"/>
      <c r="E18" s="842"/>
      <c r="F18" s="842"/>
      <c r="G18" s="842"/>
      <c r="H18" s="842"/>
      <c r="I18" s="842"/>
      <c r="J18" s="842"/>
      <c r="K18" s="842"/>
      <c r="L18" s="842"/>
      <c r="M18" s="842"/>
      <c r="N18" s="842"/>
      <c r="O18" s="842"/>
      <c r="P18" s="842"/>
      <c r="Q18" s="842"/>
      <c r="R18" s="842"/>
      <c r="S18" s="842"/>
      <c r="T18" s="843"/>
    </row>
    <row r="19" spans="1:20" s="2" customFormat="1" ht="15" customHeight="1" x14ac:dyDescent="0.15">
      <c r="A19" s="840"/>
      <c r="B19" s="844" t="s">
        <v>99</v>
      </c>
      <c r="C19" s="845"/>
      <c r="D19" s="846"/>
      <c r="E19" s="850" t="s">
        <v>77</v>
      </c>
      <c r="F19" s="845"/>
      <c r="G19" s="845"/>
      <c r="H19" s="851"/>
      <c r="I19" s="844" t="s">
        <v>100</v>
      </c>
      <c r="J19" s="845"/>
      <c r="K19" s="845"/>
      <c r="L19" s="846"/>
      <c r="M19" s="852" t="s">
        <v>101</v>
      </c>
      <c r="N19" s="853"/>
      <c r="O19" s="853"/>
      <c r="P19" s="854"/>
      <c r="Q19" s="852" t="s">
        <v>102</v>
      </c>
      <c r="R19" s="853"/>
      <c r="S19" s="853"/>
      <c r="T19" s="855"/>
    </row>
    <row r="20" spans="1:20" s="2" customFormat="1" ht="15" customHeight="1" x14ac:dyDescent="0.15">
      <c r="A20" s="840"/>
      <c r="B20" s="847"/>
      <c r="C20" s="848"/>
      <c r="D20" s="849"/>
      <c r="E20" s="852" t="s">
        <v>71</v>
      </c>
      <c r="F20" s="854"/>
      <c r="G20" s="852" t="s">
        <v>72</v>
      </c>
      <c r="H20" s="854"/>
      <c r="I20" s="852" t="s">
        <v>71</v>
      </c>
      <c r="J20" s="854"/>
      <c r="K20" s="852" t="s">
        <v>72</v>
      </c>
      <c r="L20" s="854"/>
      <c r="M20" s="852" t="s">
        <v>71</v>
      </c>
      <c r="N20" s="854"/>
      <c r="O20" s="852" t="s">
        <v>72</v>
      </c>
      <c r="P20" s="854"/>
      <c r="Q20" s="853" t="s">
        <v>71</v>
      </c>
      <c r="R20" s="854"/>
      <c r="S20" s="852" t="s">
        <v>72</v>
      </c>
      <c r="T20" s="855"/>
    </row>
    <row r="21" spans="1:20" s="2" customFormat="1" ht="15" customHeight="1" x14ac:dyDescent="0.15">
      <c r="A21" s="840"/>
      <c r="B21" s="114"/>
      <c r="C21" s="852" t="s">
        <v>143</v>
      </c>
      <c r="D21" s="854"/>
      <c r="E21" s="852"/>
      <c r="F21" s="854"/>
      <c r="G21" s="852"/>
      <c r="H21" s="854"/>
      <c r="I21" s="852"/>
      <c r="J21" s="854"/>
      <c r="K21" s="852"/>
      <c r="L21" s="854"/>
      <c r="M21" s="852"/>
      <c r="N21" s="854"/>
      <c r="O21" s="852"/>
      <c r="P21" s="854"/>
      <c r="Q21" s="853"/>
      <c r="R21" s="854"/>
      <c r="S21" s="852"/>
      <c r="T21" s="855"/>
    </row>
    <row r="22" spans="1:20" s="2" customFormat="1" ht="15" customHeight="1" x14ac:dyDescent="0.15">
      <c r="A22" s="840"/>
      <c r="B22" s="115"/>
      <c r="C22" s="852" t="s">
        <v>68</v>
      </c>
      <c r="D22" s="854"/>
      <c r="E22" s="852"/>
      <c r="F22" s="854"/>
      <c r="G22" s="852"/>
      <c r="H22" s="854"/>
      <c r="I22" s="852"/>
      <c r="J22" s="854"/>
      <c r="K22" s="852"/>
      <c r="L22" s="854"/>
      <c r="M22" s="852"/>
      <c r="N22" s="854"/>
      <c r="O22" s="852"/>
      <c r="P22" s="854"/>
      <c r="Q22" s="853"/>
      <c r="R22" s="854"/>
      <c r="S22" s="852"/>
      <c r="T22" s="855"/>
    </row>
    <row r="23" spans="1:20" s="2" customFormat="1" ht="15" customHeight="1" x14ac:dyDescent="0.15">
      <c r="A23" s="840"/>
      <c r="B23" s="856" t="s">
        <v>103</v>
      </c>
      <c r="C23" s="857"/>
      <c r="D23" s="857"/>
      <c r="E23" s="857"/>
      <c r="F23" s="857"/>
      <c r="G23" s="857"/>
      <c r="H23" s="857"/>
      <c r="I23" s="857"/>
      <c r="J23" s="857"/>
      <c r="K23" s="857"/>
      <c r="L23" s="857"/>
      <c r="M23" s="857"/>
      <c r="N23" s="857"/>
      <c r="O23" s="857"/>
      <c r="P23" s="857"/>
      <c r="Q23" s="857"/>
      <c r="R23" s="857"/>
      <c r="S23" s="857"/>
      <c r="T23" s="858"/>
    </row>
    <row r="24" spans="1:20" s="2" customFormat="1" ht="16.350000000000001" customHeight="1" x14ac:dyDescent="0.15">
      <c r="A24" s="840"/>
      <c r="B24" s="844" t="s">
        <v>144</v>
      </c>
      <c r="C24" s="845"/>
      <c r="D24" s="846"/>
      <c r="E24" s="877" t="s">
        <v>78</v>
      </c>
      <c r="F24" s="868"/>
      <c r="G24" s="867" t="s">
        <v>79</v>
      </c>
      <c r="H24" s="868"/>
      <c r="I24" s="867" t="s">
        <v>145</v>
      </c>
      <c r="J24" s="868"/>
      <c r="K24" s="867" t="s">
        <v>146</v>
      </c>
      <c r="L24" s="868"/>
      <c r="M24" s="867" t="s">
        <v>113</v>
      </c>
      <c r="N24" s="868"/>
      <c r="O24" s="867" t="s">
        <v>114</v>
      </c>
      <c r="P24" s="868"/>
      <c r="Q24" s="867" t="s">
        <v>115</v>
      </c>
      <c r="R24" s="868"/>
      <c r="S24" s="867" t="s">
        <v>81</v>
      </c>
      <c r="T24" s="869"/>
    </row>
    <row r="25" spans="1:20" s="2" customFormat="1" ht="15.6" customHeight="1" x14ac:dyDescent="0.15">
      <c r="A25" s="840"/>
      <c r="B25" s="847"/>
      <c r="C25" s="848"/>
      <c r="D25" s="849"/>
      <c r="E25" s="870"/>
      <c r="F25" s="871"/>
      <c r="G25" s="870"/>
      <c r="H25" s="871"/>
      <c r="I25" s="870"/>
      <c r="J25" s="871"/>
      <c r="K25" s="870"/>
      <c r="L25" s="871"/>
      <c r="M25" s="870"/>
      <c r="N25" s="871"/>
      <c r="O25" s="870"/>
      <c r="P25" s="871"/>
      <c r="Q25" s="870"/>
      <c r="R25" s="871"/>
      <c r="S25" s="872"/>
      <c r="T25" s="873"/>
    </row>
    <row r="26" spans="1:20" s="2" customFormat="1" ht="15.6" customHeight="1" x14ac:dyDescent="0.15">
      <c r="A26" s="840"/>
      <c r="B26" s="874"/>
      <c r="C26" s="875"/>
      <c r="D26" s="876"/>
      <c r="E26" s="878" t="s">
        <v>82</v>
      </c>
      <c r="F26" s="879"/>
      <c r="G26" s="879"/>
      <c r="H26" s="880"/>
      <c r="I26" s="881"/>
      <c r="J26" s="882"/>
      <c r="K26" s="882"/>
      <c r="L26" s="882"/>
      <c r="M26" s="882"/>
      <c r="N26" s="882"/>
      <c r="O26" s="882"/>
      <c r="P26" s="882"/>
      <c r="Q26" s="882"/>
      <c r="R26" s="882"/>
      <c r="S26" s="882"/>
      <c r="T26" s="883"/>
    </row>
    <row r="27" spans="1:20" s="2" customFormat="1" ht="15.95" customHeight="1" x14ac:dyDescent="0.15">
      <c r="A27" s="840"/>
      <c r="B27" s="859" t="s">
        <v>147</v>
      </c>
      <c r="C27" s="860"/>
      <c r="D27" s="860"/>
      <c r="E27" s="861"/>
      <c r="F27" s="861"/>
      <c r="G27" s="861"/>
      <c r="H27" s="862"/>
      <c r="I27" s="863"/>
      <c r="J27" s="864"/>
      <c r="K27" s="88" t="s">
        <v>148</v>
      </c>
      <c r="L27" s="864"/>
      <c r="M27" s="864"/>
      <c r="N27" s="8" t="s">
        <v>67</v>
      </c>
      <c r="O27" s="864"/>
      <c r="P27" s="864"/>
      <c r="Q27" s="88" t="s">
        <v>148</v>
      </c>
      <c r="R27" s="865"/>
      <c r="S27" s="865"/>
      <c r="T27" s="866"/>
    </row>
    <row r="28" spans="1:20" s="2" customFormat="1" ht="15.95" customHeight="1" x14ac:dyDescent="0.15">
      <c r="A28" s="840"/>
      <c r="B28" s="116"/>
      <c r="C28" s="5"/>
      <c r="D28" s="5"/>
      <c r="E28" s="886" t="s">
        <v>117</v>
      </c>
      <c r="F28" s="887"/>
      <c r="G28" s="884" t="s">
        <v>83</v>
      </c>
      <c r="H28" s="885"/>
      <c r="I28" s="863"/>
      <c r="J28" s="864"/>
      <c r="K28" s="88" t="s">
        <v>148</v>
      </c>
      <c r="L28" s="864"/>
      <c r="M28" s="864"/>
      <c r="N28" s="8" t="s">
        <v>67</v>
      </c>
      <c r="O28" s="864"/>
      <c r="P28" s="864"/>
      <c r="Q28" s="88" t="s">
        <v>148</v>
      </c>
      <c r="R28" s="865"/>
      <c r="S28" s="865"/>
      <c r="T28" s="866"/>
    </row>
    <row r="29" spans="1:20" s="2" customFormat="1" ht="15.95" customHeight="1" x14ac:dyDescent="0.15">
      <c r="A29" s="840"/>
      <c r="B29" s="116"/>
      <c r="C29" s="5"/>
      <c r="D29" s="5"/>
      <c r="E29" s="847"/>
      <c r="F29" s="888"/>
      <c r="G29" s="884" t="s">
        <v>80</v>
      </c>
      <c r="H29" s="885"/>
      <c r="I29" s="863"/>
      <c r="J29" s="864"/>
      <c r="K29" s="88" t="s">
        <v>148</v>
      </c>
      <c r="L29" s="864"/>
      <c r="M29" s="864"/>
      <c r="N29" s="8" t="s">
        <v>67</v>
      </c>
      <c r="O29" s="864"/>
      <c r="P29" s="864"/>
      <c r="Q29" s="88" t="s">
        <v>148</v>
      </c>
      <c r="R29" s="865"/>
      <c r="S29" s="865"/>
      <c r="T29" s="866"/>
    </row>
    <row r="30" spans="1:20" s="2" customFormat="1" ht="15.95" customHeight="1" x14ac:dyDescent="0.15">
      <c r="A30" s="840"/>
      <c r="B30" s="117"/>
      <c r="C30" s="4"/>
      <c r="D30" s="4"/>
      <c r="E30" s="874"/>
      <c r="F30" s="889"/>
      <c r="G30" s="884" t="s">
        <v>84</v>
      </c>
      <c r="H30" s="885"/>
      <c r="I30" s="863"/>
      <c r="J30" s="864"/>
      <c r="K30" s="88" t="s">
        <v>148</v>
      </c>
      <c r="L30" s="864"/>
      <c r="M30" s="864"/>
      <c r="N30" s="8" t="s">
        <v>67</v>
      </c>
      <c r="O30" s="864"/>
      <c r="P30" s="864"/>
      <c r="Q30" s="88" t="s">
        <v>148</v>
      </c>
      <c r="R30" s="865"/>
      <c r="S30" s="865"/>
      <c r="T30" s="866"/>
    </row>
    <row r="31" spans="1:20" s="2" customFormat="1" ht="16.350000000000001" customHeight="1" x14ac:dyDescent="0.15">
      <c r="A31" s="840"/>
      <c r="B31" s="890" t="s">
        <v>85</v>
      </c>
      <c r="C31" s="891"/>
      <c r="D31" s="891"/>
      <c r="E31" s="891"/>
      <c r="F31" s="891"/>
      <c r="G31" s="891"/>
      <c r="H31" s="892"/>
      <c r="I31" s="863"/>
      <c r="J31" s="864"/>
      <c r="K31" s="89" t="s">
        <v>148</v>
      </c>
      <c r="L31" s="864"/>
      <c r="M31" s="864"/>
      <c r="N31" s="118" t="s">
        <v>67</v>
      </c>
      <c r="O31" s="864"/>
      <c r="P31" s="864"/>
      <c r="Q31" s="89" t="s">
        <v>148</v>
      </c>
      <c r="R31" s="865"/>
      <c r="S31" s="865"/>
      <c r="T31" s="866"/>
    </row>
    <row r="32" spans="1:20" s="2" customFormat="1" ht="16.350000000000001" customHeight="1" thickBot="1" x14ac:dyDescent="0.2">
      <c r="A32" s="840"/>
      <c r="B32" s="893" t="s">
        <v>86</v>
      </c>
      <c r="C32" s="894"/>
      <c r="D32" s="894"/>
      <c r="E32" s="894"/>
      <c r="F32" s="894"/>
      <c r="G32" s="894"/>
      <c r="H32" s="895"/>
      <c r="I32" s="896"/>
      <c r="J32" s="897"/>
      <c r="K32" s="897"/>
      <c r="L32" s="134" t="s">
        <v>87</v>
      </c>
      <c r="M32" s="132"/>
      <c r="N32" s="86"/>
      <c r="O32" s="894"/>
      <c r="P32" s="894"/>
      <c r="Q32" s="87"/>
      <c r="R32" s="898"/>
      <c r="S32" s="898"/>
      <c r="T32" s="119"/>
    </row>
    <row r="33" spans="1:20" s="2" customFormat="1" ht="15" customHeight="1" x14ac:dyDescent="0.15">
      <c r="A33" s="839" t="s">
        <v>155</v>
      </c>
      <c r="B33" s="842" t="s">
        <v>104</v>
      </c>
      <c r="C33" s="842"/>
      <c r="D33" s="842"/>
      <c r="E33" s="842"/>
      <c r="F33" s="842"/>
      <c r="G33" s="842"/>
      <c r="H33" s="842"/>
      <c r="I33" s="842"/>
      <c r="J33" s="842"/>
      <c r="K33" s="842"/>
      <c r="L33" s="842"/>
      <c r="M33" s="842"/>
      <c r="N33" s="842"/>
      <c r="O33" s="842"/>
      <c r="P33" s="842"/>
      <c r="Q33" s="842"/>
      <c r="R33" s="842"/>
      <c r="S33" s="842"/>
      <c r="T33" s="843"/>
    </row>
    <row r="34" spans="1:20" s="2" customFormat="1" ht="15" customHeight="1" x14ac:dyDescent="0.15">
      <c r="A34" s="840"/>
      <c r="B34" s="844" t="s">
        <v>99</v>
      </c>
      <c r="C34" s="845"/>
      <c r="D34" s="846"/>
      <c r="E34" s="850" t="s">
        <v>77</v>
      </c>
      <c r="F34" s="845"/>
      <c r="G34" s="845"/>
      <c r="H34" s="851"/>
      <c r="I34" s="844" t="s">
        <v>100</v>
      </c>
      <c r="J34" s="845"/>
      <c r="K34" s="845"/>
      <c r="L34" s="846"/>
      <c r="M34" s="852" t="s">
        <v>101</v>
      </c>
      <c r="N34" s="853"/>
      <c r="O34" s="853"/>
      <c r="P34" s="854"/>
      <c r="Q34" s="852" t="s">
        <v>102</v>
      </c>
      <c r="R34" s="853"/>
      <c r="S34" s="853"/>
      <c r="T34" s="855"/>
    </row>
    <row r="35" spans="1:20" s="2" customFormat="1" ht="15" customHeight="1" x14ac:dyDescent="0.15">
      <c r="A35" s="840"/>
      <c r="B35" s="847"/>
      <c r="C35" s="848"/>
      <c r="D35" s="849"/>
      <c r="E35" s="852" t="s">
        <v>71</v>
      </c>
      <c r="F35" s="854"/>
      <c r="G35" s="852" t="s">
        <v>72</v>
      </c>
      <c r="H35" s="854"/>
      <c r="I35" s="852" t="s">
        <v>71</v>
      </c>
      <c r="J35" s="854"/>
      <c r="K35" s="852" t="s">
        <v>72</v>
      </c>
      <c r="L35" s="854"/>
      <c r="M35" s="852" t="s">
        <v>71</v>
      </c>
      <c r="N35" s="854"/>
      <c r="O35" s="852" t="s">
        <v>72</v>
      </c>
      <c r="P35" s="854"/>
      <c r="Q35" s="853" t="s">
        <v>71</v>
      </c>
      <c r="R35" s="854"/>
      <c r="S35" s="852" t="s">
        <v>72</v>
      </c>
      <c r="T35" s="855"/>
    </row>
    <row r="36" spans="1:20" s="2" customFormat="1" ht="15" customHeight="1" x14ac:dyDescent="0.15">
      <c r="A36" s="840"/>
      <c r="B36" s="114"/>
      <c r="C36" s="852" t="s">
        <v>143</v>
      </c>
      <c r="D36" s="854"/>
      <c r="E36" s="852"/>
      <c r="F36" s="854"/>
      <c r="G36" s="852"/>
      <c r="H36" s="854"/>
      <c r="I36" s="852"/>
      <c r="J36" s="854"/>
      <c r="K36" s="852"/>
      <c r="L36" s="854"/>
      <c r="M36" s="852"/>
      <c r="N36" s="854"/>
      <c r="O36" s="852"/>
      <c r="P36" s="854"/>
      <c r="Q36" s="853"/>
      <c r="R36" s="854"/>
      <c r="S36" s="852"/>
      <c r="T36" s="855"/>
    </row>
    <row r="37" spans="1:20" s="2" customFormat="1" ht="15" customHeight="1" x14ac:dyDescent="0.15">
      <c r="A37" s="840"/>
      <c r="B37" s="115"/>
      <c r="C37" s="852" t="s">
        <v>68</v>
      </c>
      <c r="D37" s="854"/>
      <c r="E37" s="852"/>
      <c r="F37" s="854"/>
      <c r="G37" s="852"/>
      <c r="H37" s="854"/>
      <c r="I37" s="852"/>
      <c r="J37" s="854"/>
      <c r="K37" s="852"/>
      <c r="L37" s="854"/>
      <c r="M37" s="852"/>
      <c r="N37" s="854"/>
      <c r="O37" s="852"/>
      <c r="P37" s="854"/>
      <c r="Q37" s="853"/>
      <c r="R37" s="854"/>
      <c r="S37" s="852"/>
      <c r="T37" s="855"/>
    </row>
    <row r="38" spans="1:20" s="2" customFormat="1" ht="15" customHeight="1" x14ac:dyDescent="0.15">
      <c r="A38" s="840"/>
      <c r="B38" s="857" t="s">
        <v>103</v>
      </c>
      <c r="C38" s="857"/>
      <c r="D38" s="857"/>
      <c r="E38" s="857"/>
      <c r="F38" s="857"/>
      <c r="G38" s="857"/>
      <c r="H38" s="857"/>
      <c r="I38" s="857"/>
      <c r="J38" s="857"/>
      <c r="K38" s="857"/>
      <c r="L38" s="857"/>
      <c r="M38" s="857"/>
      <c r="N38" s="857"/>
      <c r="O38" s="857"/>
      <c r="P38" s="857"/>
      <c r="Q38" s="857"/>
      <c r="R38" s="857"/>
      <c r="S38" s="857"/>
      <c r="T38" s="858"/>
    </row>
    <row r="39" spans="1:20" s="2" customFormat="1" ht="16.350000000000001" customHeight="1" x14ac:dyDescent="0.15">
      <c r="A39" s="840"/>
      <c r="B39" s="844" t="s">
        <v>144</v>
      </c>
      <c r="C39" s="845"/>
      <c r="D39" s="846"/>
      <c r="E39" s="877" t="s">
        <v>78</v>
      </c>
      <c r="F39" s="868"/>
      <c r="G39" s="867" t="s">
        <v>79</v>
      </c>
      <c r="H39" s="868"/>
      <c r="I39" s="867" t="s">
        <v>145</v>
      </c>
      <c r="J39" s="868"/>
      <c r="K39" s="867" t="s">
        <v>146</v>
      </c>
      <c r="L39" s="868"/>
      <c r="M39" s="867" t="s">
        <v>113</v>
      </c>
      <c r="N39" s="868"/>
      <c r="O39" s="867" t="s">
        <v>114</v>
      </c>
      <c r="P39" s="868"/>
      <c r="Q39" s="867" t="s">
        <v>115</v>
      </c>
      <c r="R39" s="868"/>
      <c r="S39" s="867" t="s">
        <v>81</v>
      </c>
      <c r="T39" s="869"/>
    </row>
    <row r="40" spans="1:20" s="2" customFormat="1" ht="15.6" customHeight="1" x14ac:dyDescent="0.15">
      <c r="A40" s="840"/>
      <c r="B40" s="847"/>
      <c r="C40" s="848"/>
      <c r="D40" s="849"/>
      <c r="E40" s="870"/>
      <c r="F40" s="871"/>
      <c r="G40" s="870"/>
      <c r="H40" s="871"/>
      <c r="I40" s="870"/>
      <c r="J40" s="871"/>
      <c r="K40" s="870"/>
      <c r="L40" s="871"/>
      <c r="M40" s="870"/>
      <c r="N40" s="871"/>
      <c r="O40" s="870"/>
      <c r="P40" s="871"/>
      <c r="Q40" s="870"/>
      <c r="R40" s="871"/>
      <c r="S40" s="872"/>
      <c r="T40" s="873"/>
    </row>
    <row r="41" spans="1:20" s="2" customFormat="1" ht="15.6" customHeight="1" x14ac:dyDescent="0.15">
      <c r="A41" s="840"/>
      <c r="B41" s="874"/>
      <c r="C41" s="875"/>
      <c r="D41" s="876"/>
      <c r="E41" s="878" t="s">
        <v>82</v>
      </c>
      <c r="F41" s="879"/>
      <c r="G41" s="879"/>
      <c r="H41" s="880"/>
      <c r="I41" s="881"/>
      <c r="J41" s="882"/>
      <c r="K41" s="882"/>
      <c r="L41" s="882"/>
      <c r="M41" s="882"/>
      <c r="N41" s="882"/>
      <c r="O41" s="882"/>
      <c r="P41" s="882"/>
      <c r="Q41" s="882"/>
      <c r="R41" s="882"/>
      <c r="S41" s="882"/>
      <c r="T41" s="883"/>
    </row>
    <row r="42" spans="1:20" s="2" customFormat="1" ht="15.95" customHeight="1" x14ac:dyDescent="0.15">
      <c r="A42" s="840"/>
      <c r="B42" s="859" t="s">
        <v>147</v>
      </c>
      <c r="C42" s="860"/>
      <c r="D42" s="860"/>
      <c r="E42" s="861"/>
      <c r="F42" s="861"/>
      <c r="G42" s="861"/>
      <c r="H42" s="862"/>
      <c r="I42" s="863"/>
      <c r="J42" s="864"/>
      <c r="K42" s="88" t="s">
        <v>148</v>
      </c>
      <c r="L42" s="864"/>
      <c r="M42" s="864"/>
      <c r="N42" s="8" t="s">
        <v>67</v>
      </c>
      <c r="O42" s="864"/>
      <c r="P42" s="864"/>
      <c r="Q42" s="88" t="s">
        <v>148</v>
      </c>
      <c r="R42" s="865"/>
      <c r="S42" s="865"/>
      <c r="T42" s="866"/>
    </row>
    <row r="43" spans="1:20" s="2" customFormat="1" ht="15.95" customHeight="1" x14ac:dyDescent="0.15">
      <c r="A43" s="840"/>
      <c r="B43" s="116"/>
      <c r="C43" s="5"/>
      <c r="D43" s="5"/>
      <c r="E43" s="886" t="s">
        <v>117</v>
      </c>
      <c r="F43" s="887"/>
      <c r="G43" s="884" t="s">
        <v>83</v>
      </c>
      <c r="H43" s="885"/>
      <c r="I43" s="863"/>
      <c r="J43" s="864"/>
      <c r="K43" s="88" t="s">
        <v>148</v>
      </c>
      <c r="L43" s="864"/>
      <c r="M43" s="864"/>
      <c r="N43" s="8" t="s">
        <v>67</v>
      </c>
      <c r="O43" s="864"/>
      <c r="P43" s="864"/>
      <c r="Q43" s="88" t="s">
        <v>148</v>
      </c>
      <c r="R43" s="865"/>
      <c r="S43" s="865"/>
      <c r="T43" s="866"/>
    </row>
    <row r="44" spans="1:20" s="2" customFormat="1" ht="15.95" customHeight="1" x14ac:dyDescent="0.15">
      <c r="A44" s="840"/>
      <c r="B44" s="116"/>
      <c r="C44" s="5"/>
      <c r="D44" s="5"/>
      <c r="E44" s="847"/>
      <c r="F44" s="888"/>
      <c r="G44" s="884" t="s">
        <v>80</v>
      </c>
      <c r="H44" s="885"/>
      <c r="I44" s="863"/>
      <c r="J44" s="864"/>
      <c r="K44" s="88" t="s">
        <v>148</v>
      </c>
      <c r="L44" s="864"/>
      <c r="M44" s="864"/>
      <c r="N44" s="8" t="s">
        <v>67</v>
      </c>
      <c r="O44" s="864"/>
      <c r="P44" s="864"/>
      <c r="Q44" s="88" t="s">
        <v>148</v>
      </c>
      <c r="R44" s="865"/>
      <c r="S44" s="865"/>
      <c r="T44" s="866"/>
    </row>
    <row r="45" spans="1:20" s="2" customFormat="1" ht="15.95" customHeight="1" x14ac:dyDescent="0.15">
      <c r="A45" s="840"/>
      <c r="B45" s="117"/>
      <c r="C45" s="4"/>
      <c r="D45" s="4"/>
      <c r="E45" s="874"/>
      <c r="F45" s="889"/>
      <c r="G45" s="884" t="s">
        <v>84</v>
      </c>
      <c r="H45" s="885"/>
      <c r="I45" s="863"/>
      <c r="J45" s="864"/>
      <c r="K45" s="88" t="s">
        <v>148</v>
      </c>
      <c r="L45" s="864"/>
      <c r="M45" s="864"/>
      <c r="N45" s="8" t="s">
        <v>67</v>
      </c>
      <c r="O45" s="864"/>
      <c r="P45" s="864"/>
      <c r="Q45" s="88" t="s">
        <v>148</v>
      </c>
      <c r="R45" s="865"/>
      <c r="S45" s="865"/>
      <c r="T45" s="866"/>
    </row>
    <row r="46" spans="1:20" s="2" customFormat="1" ht="16.350000000000001" customHeight="1" x14ac:dyDescent="0.15">
      <c r="A46" s="840"/>
      <c r="B46" s="890" t="s">
        <v>85</v>
      </c>
      <c r="C46" s="891"/>
      <c r="D46" s="891"/>
      <c r="E46" s="891"/>
      <c r="F46" s="891"/>
      <c r="G46" s="891"/>
      <c r="H46" s="892"/>
      <c r="I46" s="863"/>
      <c r="J46" s="864"/>
      <c r="K46" s="89" t="s">
        <v>148</v>
      </c>
      <c r="L46" s="864"/>
      <c r="M46" s="864"/>
      <c r="N46" s="118" t="s">
        <v>67</v>
      </c>
      <c r="O46" s="864"/>
      <c r="P46" s="864"/>
      <c r="Q46" s="89" t="s">
        <v>148</v>
      </c>
      <c r="R46" s="865"/>
      <c r="S46" s="865"/>
      <c r="T46" s="866"/>
    </row>
    <row r="47" spans="1:20" s="2" customFormat="1" ht="16.350000000000001" customHeight="1" thickBot="1" x14ac:dyDescent="0.2">
      <c r="A47" s="841"/>
      <c r="B47" s="893" t="s">
        <v>86</v>
      </c>
      <c r="C47" s="894"/>
      <c r="D47" s="894"/>
      <c r="E47" s="894"/>
      <c r="F47" s="894"/>
      <c r="G47" s="894"/>
      <c r="H47" s="895"/>
      <c r="I47" s="896"/>
      <c r="J47" s="897"/>
      <c r="K47" s="897"/>
      <c r="L47" s="134" t="s">
        <v>87</v>
      </c>
      <c r="M47" s="132"/>
      <c r="N47" s="86"/>
      <c r="O47" s="894"/>
      <c r="P47" s="894"/>
      <c r="Q47" s="87"/>
      <c r="R47" s="898"/>
      <c r="S47" s="898"/>
      <c r="T47" s="119"/>
    </row>
    <row r="48" spans="1:20" s="2" customFormat="1" ht="25.5" customHeight="1" x14ac:dyDescent="0.15">
      <c r="A48" s="120"/>
      <c r="B48" s="120"/>
      <c r="C48" s="120"/>
      <c r="D48" s="120"/>
      <c r="E48" s="92"/>
      <c r="F48" s="92"/>
      <c r="G48" s="92"/>
      <c r="H48" s="92"/>
      <c r="I48" s="92"/>
      <c r="J48" s="92"/>
      <c r="K48" s="92"/>
      <c r="L48" s="92"/>
      <c r="M48" s="92"/>
      <c r="N48" s="92"/>
      <c r="O48" s="92"/>
      <c r="P48" s="92"/>
      <c r="Q48" s="92"/>
      <c r="R48" s="92"/>
      <c r="S48" s="3"/>
      <c r="T48" s="3"/>
    </row>
    <row r="49" spans="1:20" s="2" customFormat="1" ht="29.1" customHeight="1" x14ac:dyDescent="0.15">
      <c r="A49" s="900" t="s">
        <v>150</v>
      </c>
      <c r="B49" s="900"/>
      <c r="C49" s="900"/>
      <c r="D49" s="900"/>
      <c r="E49" s="900"/>
      <c r="F49" s="900"/>
      <c r="G49" s="900"/>
      <c r="H49" s="900"/>
      <c r="I49" s="900"/>
      <c r="J49" s="900"/>
      <c r="K49" s="900"/>
      <c r="L49" s="900"/>
      <c r="M49" s="900"/>
      <c r="N49" s="900"/>
      <c r="O49" s="900"/>
      <c r="P49" s="900"/>
      <c r="Q49" s="900"/>
      <c r="R49" s="900"/>
      <c r="S49" s="3"/>
      <c r="T49" s="3"/>
    </row>
    <row r="50" spans="1:20" s="2" customFormat="1" ht="15" customHeight="1" thickBot="1" x14ac:dyDescent="0.2">
      <c r="A50" s="901" t="s">
        <v>92</v>
      </c>
      <c r="B50" s="901"/>
      <c r="C50" s="901"/>
      <c r="D50" s="901"/>
      <c r="E50" s="901"/>
      <c r="F50" s="901"/>
      <c r="G50" s="901"/>
      <c r="H50" s="901"/>
      <c r="I50" s="901"/>
      <c r="J50" s="901"/>
      <c r="K50" s="901"/>
      <c r="L50" s="901"/>
      <c r="M50" s="901"/>
      <c r="N50" s="901"/>
      <c r="O50" s="901"/>
      <c r="P50" s="901"/>
      <c r="Q50" s="901"/>
      <c r="R50" s="901"/>
      <c r="S50" s="3"/>
      <c r="T50" s="3"/>
    </row>
    <row r="51" spans="1:20" s="2" customFormat="1" ht="15" customHeight="1" x14ac:dyDescent="0.15">
      <c r="A51" s="902" t="s">
        <v>93</v>
      </c>
      <c r="B51" s="905" t="s">
        <v>94</v>
      </c>
      <c r="C51" s="906"/>
      <c r="D51" s="907"/>
      <c r="E51" s="908"/>
      <c r="F51" s="909"/>
      <c r="G51" s="909"/>
      <c r="H51" s="909"/>
      <c r="I51" s="909"/>
      <c r="J51" s="909"/>
      <c r="K51" s="909"/>
      <c r="L51" s="909"/>
      <c r="M51" s="909"/>
      <c r="N51" s="909"/>
      <c r="O51" s="909"/>
      <c r="P51" s="909"/>
      <c r="Q51" s="909"/>
      <c r="R51" s="909"/>
      <c r="S51" s="909"/>
      <c r="T51" s="910"/>
    </row>
    <row r="52" spans="1:20" s="2" customFormat="1" ht="25.7" customHeight="1" x14ac:dyDescent="0.15">
      <c r="A52" s="903"/>
      <c r="B52" s="852" t="s">
        <v>95</v>
      </c>
      <c r="C52" s="853"/>
      <c r="D52" s="854"/>
      <c r="E52" s="911"/>
      <c r="F52" s="912"/>
      <c r="G52" s="912"/>
      <c r="H52" s="912"/>
      <c r="I52" s="912"/>
      <c r="J52" s="912"/>
      <c r="K52" s="912"/>
      <c r="L52" s="912"/>
      <c r="M52" s="912"/>
      <c r="N52" s="912"/>
      <c r="O52" s="912"/>
      <c r="P52" s="912"/>
      <c r="Q52" s="912"/>
      <c r="R52" s="912"/>
      <c r="S52" s="912"/>
      <c r="T52" s="913"/>
    </row>
    <row r="53" spans="1:20" s="2" customFormat="1" ht="15" customHeight="1" x14ac:dyDescent="0.15">
      <c r="A53" s="903"/>
      <c r="B53" s="850" t="s">
        <v>4</v>
      </c>
      <c r="C53" s="845"/>
      <c r="D53" s="846"/>
      <c r="E53" s="850" t="s">
        <v>11</v>
      </c>
      <c r="F53" s="845"/>
      <c r="G53" s="6"/>
      <c r="H53" s="91" t="s">
        <v>107</v>
      </c>
      <c r="I53" s="6"/>
      <c r="J53" s="91" t="s">
        <v>138</v>
      </c>
      <c r="K53" s="845"/>
      <c r="L53" s="845"/>
      <c r="M53" s="845"/>
      <c r="N53" s="845"/>
      <c r="O53" s="845"/>
      <c r="P53" s="845"/>
      <c r="Q53" s="845"/>
      <c r="R53" s="845"/>
      <c r="S53" s="845"/>
      <c r="T53" s="918"/>
    </row>
    <row r="54" spans="1:20" s="2" customFormat="1" ht="15" customHeight="1" x14ac:dyDescent="0.15">
      <c r="A54" s="903"/>
      <c r="B54" s="914"/>
      <c r="C54" s="848"/>
      <c r="D54" s="849"/>
      <c r="E54" s="929"/>
      <c r="F54" s="930"/>
      <c r="G54" s="930"/>
      <c r="H54" s="1" t="s">
        <v>136</v>
      </c>
      <c r="I54" s="930"/>
      <c r="J54" s="930"/>
      <c r="K54" s="930"/>
      <c r="L54" s="930"/>
      <c r="M54" s="930"/>
      <c r="N54" s="1" t="s">
        <v>110</v>
      </c>
      <c r="O54" s="930"/>
      <c r="P54" s="930"/>
      <c r="Q54" s="930"/>
      <c r="R54" s="930"/>
      <c r="S54" s="930"/>
      <c r="T54" s="931"/>
    </row>
    <row r="55" spans="1:20" s="2" customFormat="1" ht="15" customHeight="1" x14ac:dyDescent="0.15">
      <c r="A55" s="903"/>
      <c r="B55" s="914"/>
      <c r="C55" s="848"/>
      <c r="D55" s="849"/>
      <c r="E55" s="929"/>
      <c r="F55" s="930"/>
      <c r="G55" s="930"/>
      <c r="H55" s="1" t="s">
        <v>111</v>
      </c>
      <c r="I55" s="930"/>
      <c r="J55" s="930"/>
      <c r="K55" s="930"/>
      <c r="L55" s="930"/>
      <c r="M55" s="930"/>
      <c r="N55" s="1" t="s">
        <v>112</v>
      </c>
      <c r="O55" s="930"/>
      <c r="P55" s="930"/>
      <c r="Q55" s="930"/>
      <c r="R55" s="930"/>
      <c r="S55" s="930"/>
      <c r="T55" s="931"/>
    </row>
    <row r="56" spans="1:20" s="2" customFormat="1" ht="18.95" customHeight="1" x14ac:dyDescent="0.15">
      <c r="A56" s="903"/>
      <c r="B56" s="915"/>
      <c r="C56" s="916"/>
      <c r="D56" s="917"/>
      <c r="E56" s="932"/>
      <c r="F56" s="933"/>
      <c r="G56" s="933"/>
      <c r="H56" s="933"/>
      <c r="I56" s="933"/>
      <c r="J56" s="933"/>
      <c r="K56" s="933"/>
      <c r="L56" s="933"/>
      <c r="M56" s="933"/>
      <c r="N56" s="933"/>
      <c r="O56" s="933"/>
      <c r="P56" s="933"/>
      <c r="Q56" s="933"/>
      <c r="R56" s="933"/>
      <c r="S56" s="933"/>
      <c r="T56" s="934"/>
    </row>
    <row r="57" spans="1:20" s="2" customFormat="1" ht="15" customHeight="1" x14ac:dyDescent="0.15">
      <c r="A57" s="903"/>
      <c r="B57" s="850" t="s">
        <v>96</v>
      </c>
      <c r="C57" s="845"/>
      <c r="D57" s="846"/>
      <c r="E57" s="852" t="s">
        <v>23</v>
      </c>
      <c r="F57" s="854"/>
      <c r="G57" s="936"/>
      <c r="H57" s="937"/>
      <c r="I57" s="937"/>
      <c r="J57" s="937"/>
      <c r="K57" s="937"/>
      <c r="L57" s="99" t="s">
        <v>24</v>
      </c>
      <c r="M57" s="864"/>
      <c r="N57" s="938"/>
      <c r="O57" s="884" t="s">
        <v>105</v>
      </c>
      <c r="P57" s="885"/>
      <c r="Q57" s="939"/>
      <c r="R57" s="937"/>
      <c r="S57" s="937"/>
      <c r="T57" s="940"/>
    </row>
    <row r="58" spans="1:20" s="2" customFormat="1" ht="15" customHeight="1" x14ac:dyDescent="0.15">
      <c r="A58" s="904"/>
      <c r="B58" s="935"/>
      <c r="C58" s="875"/>
      <c r="D58" s="876"/>
      <c r="E58" s="852" t="s">
        <v>26</v>
      </c>
      <c r="F58" s="854"/>
      <c r="G58" s="919"/>
      <c r="H58" s="920"/>
      <c r="I58" s="920"/>
      <c r="J58" s="920"/>
      <c r="K58" s="920"/>
      <c r="L58" s="920"/>
      <c r="M58" s="920"/>
      <c r="N58" s="920"/>
      <c r="O58" s="920"/>
      <c r="P58" s="920"/>
      <c r="Q58" s="920"/>
      <c r="R58" s="920"/>
      <c r="S58" s="920"/>
      <c r="T58" s="921"/>
    </row>
    <row r="59" spans="1:20" s="2" customFormat="1" ht="15" customHeight="1" x14ac:dyDescent="0.15">
      <c r="A59" s="922" t="s">
        <v>103</v>
      </c>
      <c r="B59" s="923"/>
      <c r="C59" s="923"/>
      <c r="D59" s="923"/>
      <c r="E59" s="923"/>
      <c r="F59" s="923"/>
      <c r="G59" s="923"/>
      <c r="H59" s="923"/>
      <c r="I59" s="923"/>
      <c r="J59" s="923"/>
      <c r="K59" s="923"/>
      <c r="L59" s="923"/>
      <c r="M59" s="923"/>
      <c r="N59" s="923"/>
      <c r="O59" s="923"/>
      <c r="P59" s="923"/>
      <c r="Q59" s="923"/>
      <c r="R59" s="923"/>
      <c r="S59" s="923"/>
      <c r="T59" s="924"/>
    </row>
    <row r="60" spans="1:20" s="101" customFormat="1" ht="15" customHeight="1" thickBot="1" x14ac:dyDescent="0.2">
      <c r="A60" s="925" t="s">
        <v>142</v>
      </c>
      <c r="B60" s="926"/>
      <c r="C60" s="926"/>
      <c r="D60" s="926"/>
      <c r="E60" s="926"/>
      <c r="F60" s="926"/>
      <c r="G60" s="926"/>
      <c r="H60" s="927"/>
      <c r="I60" s="928"/>
      <c r="J60" s="926"/>
      <c r="K60" s="121" t="s">
        <v>73</v>
      </c>
      <c r="L60" s="893" t="s">
        <v>74</v>
      </c>
      <c r="M60" s="894"/>
      <c r="N60" s="894"/>
      <c r="O60" s="894"/>
      <c r="P60" s="894"/>
      <c r="Q60" s="895"/>
      <c r="R60" s="893"/>
      <c r="S60" s="894"/>
      <c r="T60" s="122" t="s">
        <v>75</v>
      </c>
    </row>
    <row r="61" spans="1:20" s="2" customFormat="1" ht="15" customHeight="1" x14ac:dyDescent="0.15">
      <c r="A61" s="941" t="s">
        <v>118</v>
      </c>
      <c r="B61" s="899" t="s">
        <v>103</v>
      </c>
      <c r="C61" s="842"/>
      <c r="D61" s="842"/>
      <c r="E61" s="842"/>
      <c r="F61" s="842"/>
      <c r="G61" s="842"/>
      <c r="H61" s="842"/>
      <c r="I61" s="842"/>
      <c r="J61" s="842"/>
      <c r="K61" s="842"/>
      <c r="L61" s="842"/>
      <c r="M61" s="842"/>
      <c r="N61" s="842"/>
      <c r="O61" s="842"/>
      <c r="P61" s="842"/>
      <c r="Q61" s="842"/>
      <c r="R61" s="842"/>
      <c r="S61" s="842"/>
      <c r="T61" s="843"/>
    </row>
    <row r="62" spans="1:20" s="2" customFormat="1" ht="16.350000000000001" customHeight="1" x14ac:dyDescent="0.15">
      <c r="A62" s="942"/>
      <c r="B62" s="844" t="s">
        <v>144</v>
      </c>
      <c r="C62" s="845"/>
      <c r="D62" s="846"/>
      <c r="E62" s="877" t="s">
        <v>78</v>
      </c>
      <c r="F62" s="868"/>
      <c r="G62" s="867" t="s">
        <v>79</v>
      </c>
      <c r="H62" s="868"/>
      <c r="I62" s="867" t="s">
        <v>145</v>
      </c>
      <c r="J62" s="868"/>
      <c r="K62" s="867" t="s">
        <v>146</v>
      </c>
      <c r="L62" s="868"/>
      <c r="M62" s="867" t="s">
        <v>113</v>
      </c>
      <c r="N62" s="868"/>
      <c r="O62" s="867" t="s">
        <v>114</v>
      </c>
      <c r="P62" s="868"/>
      <c r="Q62" s="867" t="s">
        <v>115</v>
      </c>
      <c r="R62" s="868"/>
      <c r="S62" s="867" t="s">
        <v>81</v>
      </c>
      <c r="T62" s="869"/>
    </row>
    <row r="63" spans="1:20" s="2" customFormat="1" ht="15.6" customHeight="1" x14ac:dyDescent="0.15">
      <c r="A63" s="942"/>
      <c r="B63" s="847"/>
      <c r="C63" s="848"/>
      <c r="D63" s="849"/>
      <c r="E63" s="870"/>
      <c r="F63" s="871"/>
      <c r="G63" s="872"/>
      <c r="H63" s="871"/>
      <c r="I63" s="872"/>
      <c r="J63" s="871"/>
      <c r="K63" s="872"/>
      <c r="L63" s="871"/>
      <c r="M63" s="872"/>
      <c r="N63" s="871"/>
      <c r="O63" s="872"/>
      <c r="P63" s="871"/>
      <c r="Q63" s="872"/>
      <c r="R63" s="871"/>
      <c r="S63" s="872"/>
      <c r="T63" s="873"/>
    </row>
    <row r="64" spans="1:20" s="2" customFormat="1" ht="15.6" customHeight="1" x14ac:dyDescent="0.15">
      <c r="A64" s="942"/>
      <c r="B64" s="874"/>
      <c r="C64" s="875"/>
      <c r="D64" s="876"/>
      <c r="E64" s="878" t="s">
        <v>82</v>
      </c>
      <c r="F64" s="879"/>
      <c r="G64" s="879"/>
      <c r="H64" s="880"/>
      <c r="I64" s="881"/>
      <c r="J64" s="882"/>
      <c r="K64" s="882"/>
      <c r="L64" s="882"/>
      <c r="M64" s="882"/>
      <c r="N64" s="882"/>
      <c r="O64" s="882"/>
      <c r="P64" s="882"/>
      <c r="Q64" s="882"/>
      <c r="R64" s="882"/>
      <c r="S64" s="882"/>
      <c r="T64" s="883"/>
    </row>
    <row r="65" spans="1:20" s="2" customFormat="1" ht="15.95" customHeight="1" x14ac:dyDescent="0.15">
      <c r="A65" s="942"/>
      <c r="B65" s="859" t="s">
        <v>147</v>
      </c>
      <c r="C65" s="860"/>
      <c r="D65" s="860"/>
      <c r="E65" s="860"/>
      <c r="F65" s="860"/>
      <c r="G65" s="860"/>
      <c r="H65" s="944"/>
      <c r="I65" s="863"/>
      <c r="J65" s="864"/>
      <c r="K65" s="88" t="s">
        <v>148</v>
      </c>
      <c r="L65" s="864"/>
      <c r="M65" s="864"/>
      <c r="N65" s="8" t="s">
        <v>67</v>
      </c>
      <c r="O65" s="864"/>
      <c r="P65" s="864"/>
      <c r="Q65" s="88" t="s">
        <v>148</v>
      </c>
      <c r="R65" s="865"/>
      <c r="S65" s="865"/>
      <c r="T65" s="866"/>
    </row>
    <row r="66" spans="1:20" s="2" customFormat="1" ht="15.95" customHeight="1" x14ac:dyDescent="0.15">
      <c r="A66" s="942"/>
      <c r="B66" s="116"/>
      <c r="C66" s="5"/>
      <c r="D66" s="5"/>
      <c r="E66" s="886" t="s">
        <v>117</v>
      </c>
      <c r="F66" s="887"/>
      <c r="G66" s="884" t="s">
        <v>83</v>
      </c>
      <c r="H66" s="885"/>
      <c r="I66" s="863"/>
      <c r="J66" s="864"/>
      <c r="K66" s="88" t="s">
        <v>148</v>
      </c>
      <c r="L66" s="864"/>
      <c r="M66" s="864"/>
      <c r="N66" s="8" t="s">
        <v>67</v>
      </c>
      <c r="O66" s="864"/>
      <c r="P66" s="864"/>
      <c r="Q66" s="88" t="s">
        <v>148</v>
      </c>
      <c r="R66" s="865"/>
      <c r="S66" s="865"/>
      <c r="T66" s="866"/>
    </row>
    <row r="67" spans="1:20" s="2" customFormat="1" ht="15.95" customHeight="1" x14ac:dyDescent="0.15">
      <c r="A67" s="942"/>
      <c r="B67" s="116"/>
      <c r="C67" s="5"/>
      <c r="D67" s="5"/>
      <c r="E67" s="847"/>
      <c r="F67" s="888"/>
      <c r="G67" s="884" t="s">
        <v>80</v>
      </c>
      <c r="H67" s="885"/>
      <c r="I67" s="863"/>
      <c r="J67" s="864"/>
      <c r="K67" s="88" t="s">
        <v>148</v>
      </c>
      <c r="L67" s="864"/>
      <c r="M67" s="864"/>
      <c r="N67" s="8" t="s">
        <v>67</v>
      </c>
      <c r="O67" s="864"/>
      <c r="P67" s="864"/>
      <c r="Q67" s="88" t="s">
        <v>148</v>
      </c>
      <c r="R67" s="865"/>
      <c r="S67" s="865"/>
      <c r="T67" s="866"/>
    </row>
    <row r="68" spans="1:20" s="2" customFormat="1" ht="15.95" customHeight="1" x14ac:dyDescent="0.15">
      <c r="A68" s="942"/>
      <c r="B68" s="117"/>
      <c r="C68" s="4"/>
      <c r="D68" s="4"/>
      <c r="E68" s="874"/>
      <c r="F68" s="889"/>
      <c r="G68" s="884" t="s">
        <v>84</v>
      </c>
      <c r="H68" s="885"/>
      <c r="I68" s="863"/>
      <c r="J68" s="864"/>
      <c r="K68" s="88" t="s">
        <v>148</v>
      </c>
      <c r="L68" s="864"/>
      <c r="M68" s="864"/>
      <c r="N68" s="8" t="s">
        <v>67</v>
      </c>
      <c r="O68" s="864"/>
      <c r="P68" s="864"/>
      <c r="Q68" s="88" t="s">
        <v>148</v>
      </c>
      <c r="R68" s="865"/>
      <c r="S68" s="865"/>
      <c r="T68" s="866"/>
    </row>
    <row r="69" spans="1:20" s="2" customFormat="1" ht="16.350000000000001" customHeight="1" x14ac:dyDescent="0.15">
      <c r="A69" s="942"/>
      <c r="B69" s="890" t="s">
        <v>85</v>
      </c>
      <c r="C69" s="891"/>
      <c r="D69" s="891"/>
      <c r="E69" s="891"/>
      <c r="F69" s="891"/>
      <c r="G69" s="891"/>
      <c r="H69" s="892"/>
      <c r="I69" s="863"/>
      <c r="J69" s="864"/>
      <c r="K69" s="89" t="s">
        <v>148</v>
      </c>
      <c r="L69" s="864"/>
      <c r="M69" s="864"/>
      <c r="N69" s="118" t="s">
        <v>67</v>
      </c>
      <c r="O69" s="864"/>
      <c r="P69" s="864"/>
      <c r="Q69" s="89" t="s">
        <v>148</v>
      </c>
      <c r="R69" s="865"/>
      <c r="S69" s="865"/>
      <c r="T69" s="866"/>
    </row>
    <row r="70" spans="1:20" s="2" customFormat="1" ht="16.350000000000001" customHeight="1" thickBot="1" x14ac:dyDescent="0.2">
      <c r="A70" s="943"/>
      <c r="B70" s="945" t="s">
        <v>86</v>
      </c>
      <c r="C70" s="946"/>
      <c r="D70" s="946"/>
      <c r="E70" s="946"/>
      <c r="F70" s="946"/>
      <c r="G70" s="946"/>
      <c r="H70" s="947"/>
      <c r="I70" s="896"/>
      <c r="J70" s="897"/>
      <c r="K70" s="897"/>
      <c r="L70" s="134" t="s">
        <v>87</v>
      </c>
      <c r="M70" s="132"/>
      <c r="N70" s="86"/>
      <c r="O70" s="894"/>
      <c r="P70" s="894"/>
      <c r="Q70" s="87"/>
      <c r="R70" s="898"/>
      <c r="S70" s="898"/>
      <c r="T70" s="119"/>
    </row>
    <row r="71" spans="1:20" s="2" customFormat="1" ht="15" customHeight="1" x14ac:dyDescent="0.15">
      <c r="A71" s="941" t="s">
        <v>156</v>
      </c>
      <c r="B71" s="899" t="s">
        <v>103</v>
      </c>
      <c r="C71" s="842"/>
      <c r="D71" s="842"/>
      <c r="E71" s="842"/>
      <c r="F71" s="842"/>
      <c r="G71" s="842"/>
      <c r="H71" s="842"/>
      <c r="I71" s="842"/>
      <c r="J71" s="842"/>
      <c r="K71" s="842"/>
      <c r="L71" s="842"/>
      <c r="M71" s="842"/>
      <c r="N71" s="842"/>
      <c r="O71" s="842"/>
      <c r="P71" s="842"/>
      <c r="Q71" s="842"/>
      <c r="R71" s="842"/>
      <c r="S71" s="842"/>
      <c r="T71" s="843"/>
    </row>
    <row r="72" spans="1:20" s="2" customFormat="1" ht="16.350000000000001" customHeight="1" x14ac:dyDescent="0.15">
      <c r="A72" s="942"/>
      <c r="B72" s="844" t="s">
        <v>144</v>
      </c>
      <c r="C72" s="845"/>
      <c r="D72" s="846"/>
      <c r="E72" s="877" t="s">
        <v>78</v>
      </c>
      <c r="F72" s="868"/>
      <c r="G72" s="867" t="s">
        <v>79</v>
      </c>
      <c r="H72" s="868"/>
      <c r="I72" s="867" t="s">
        <v>145</v>
      </c>
      <c r="J72" s="868"/>
      <c r="K72" s="867" t="s">
        <v>146</v>
      </c>
      <c r="L72" s="868"/>
      <c r="M72" s="867" t="s">
        <v>113</v>
      </c>
      <c r="N72" s="868"/>
      <c r="O72" s="867" t="s">
        <v>114</v>
      </c>
      <c r="P72" s="868"/>
      <c r="Q72" s="867" t="s">
        <v>115</v>
      </c>
      <c r="R72" s="868"/>
      <c r="S72" s="867" t="s">
        <v>81</v>
      </c>
      <c r="T72" s="869"/>
    </row>
    <row r="73" spans="1:20" s="2" customFormat="1" ht="15.6" customHeight="1" x14ac:dyDescent="0.15">
      <c r="A73" s="942"/>
      <c r="B73" s="847"/>
      <c r="C73" s="848"/>
      <c r="D73" s="849"/>
      <c r="E73" s="870"/>
      <c r="F73" s="871"/>
      <c r="G73" s="872"/>
      <c r="H73" s="871"/>
      <c r="I73" s="872"/>
      <c r="J73" s="871"/>
      <c r="K73" s="872"/>
      <c r="L73" s="871"/>
      <c r="M73" s="872"/>
      <c r="N73" s="871"/>
      <c r="O73" s="872"/>
      <c r="P73" s="871"/>
      <c r="Q73" s="872"/>
      <c r="R73" s="871"/>
      <c r="S73" s="872"/>
      <c r="T73" s="873"/>
    </row>
    <row r="74" spans="1:20" s="2" customFormat="1" ht="15.6" customHeight="1" x14ac:dyDescent="0.15">
      <c r="A74" s="942"/>
      <c r="B74" s="874"/>
      <c r="C74" s="875"/>
      <c r="D74" s="876"/>
      <c r="E74" s="878" t="s">
        <v>82</v>
      </c>
      <c r="F74" s="879"/>
      <c r="G74" s="879"/>
      <c r="H74" s="880"/>
      <c r="I74" s="881"/>
      <c r="J74" s="882"/>
      <c r="K74" s="882"/>
      <c r="L74" s="882"/>
      <c r="M74" s="882"/>
      <c r="N74" s="882"/>
      <c r="O74" s="882"/>
      <c r="P74" s="882"/>
      <c r="Q74" s="882"/>
      <c r="R74" s="882"/>
      <c r="S74" s="882"/>
      <c r="T74" s="883"/>
    </row>
    <row r="75" spans="1:20" s="2" customFormat="1" ht="15.95" customHeight="1" x14ac:dyDescent="0.15">
      <c r="A75" s="942"/>
      <c r="B75" s="859" t="s">
        <v>147</v>
      </c>
      <c r="C75" s="860"/>
      <c r="D75" s="860"/>
      <c r="E75" s="860"/>
      <c r="F75" s="860"/>
      <c r="G75" s="860"/>
      <c r="H75" s="944"/>
      <c r="I75" s="863"/>
      <c r="J75" s="864"/>
      <c r="K75" s="88" t="s">
        <v>148</v>
      </c>
      <c r="L75" s="864"/>
      <c r="M75" s="864"/>
      <c r="N75" s="8" t="s">
        <v>67</v>
      </c>
      <c r="O75" s="864"/>
      <c r="P75" s="864"/>
      <c r="Q75" s="88" t="s">
        <v>148</v>
      </c>
      <c r="R75" s="865"/>
      <c r="S75" s="865"/>
      <c r="T75" s="866"/>
    </row>
    <row r="76" spans="1:20" s="2" customFormat="1" ht="15.95" customHeight="1" x14ac:dyDescent="0.15">
      <c r="A76" s="942"/>
      <c r="B76" s="116"/>
      <c r="C76" s="5"/>
      <c r="D76" s="5"/>
      <c r="E76" s="886" t="s">
        <v>117</v>
      </c>
      <c r="F76" s="887"/>
      <c r="G76" s="884" t="s">
        <v>83</v>
      </c>
      <c r="H76" s="885"/>
      <c r="I76" s="863"/>
      <c r="J76" s="864"/>
      <c r="K76" s="88" t="s">
        <v>148</v>
      </c>
      <c r="L76" s="864"/>
      <c r="M76" s="864"/>
      <c r="N76" s="8" t="s">
        <v>67</v>
      </c>
      <c r="O76" s="864"/>
      <c r="P76" s="864"/>
      <c r="Q76" s="88" t="s">
        <v>148</v>
      </c>
      <c r="R76" s="865"/>
      <c r="S76" s="865"/>
      <c r="T76" s="866"/>
    </row>
    <row r="77" spans="1:20" s="2" customFormat="1" ht="15.95" customHeight="1" x14ac:dyDescent="0.15">
      <c r="A77" s="942"/>
      <c r="B77" s="116"/>
      <c r="C77" s="5"/>
      <c r="D77" s="5"/>
      <c r="E77" s="847"/>
      <c r="F77" s="888"/>
      <c r="G77" s="884" t="s">
        <v>80</v>
      </c>
      <c r="H77" s="885"/>
      <c r="I77" s="863"/>
      <c r="J77" s="864"/>
      <c r="K77" s="88" t="s">
        <v>148</v>
      </c>
      <c r="L77" s="864"/>
      <c r="M77" s="864"/>
      <c r="N77" s="8" t="s">
        <v>67</v>
      </c>
      <c r="O77" s="864"/>
      <c r="P77" s="864"/>
      <c r="Q77" s="88" t="s">
        <v>148</v>
      </c>
      <c r="R77" s="865"/>
      <c r="S77" s="865"/>
      <c r="T77" s="866"/>
    </row>
    <row r="78" spans="1:20" s="2" customFormat="1" ht="15.95" customHeight="1" x14ac:dyDescent="0.15">
      <c r="A78" s="942"/>
      <c r="B78" s="117"/>
      <c r="C78" s="4"/>
      <c r="D78" s="4"/>
      <c r="E78" s="874"/>
      <c r="F78" s="889"/>
      <c r="G78" s="884" t="s">
        <v>84</v>
      </c>
      <c r="H78" s="885"/>
      <c r="I78" s="863"/>
      <c r="J78" s="864"/>
      <c r="K78" s="88" t="s">
        <v>148</v>
      </c>
      <c r="L78" s="864"/>
      <c r="M78" s="864"/>
      <c r="N78" s="8" t="s">
        <v>67</v>
      </c>
      <c r="O78" s="864"/>
      <c r="P78" s="864"/>
      <c r="Q78" s="88" t="s">
        <v>148</v>
      </c>
      <c r="R78" s="865"/>
      <c r="S78" s="865"/>
      <c r="T78" s="866"/>
    </row>
    <row r="79" spans="1:20" s="2" customFormat="1" ht="16.350000000000001" customHeight="1" x14ac:dyDescent="0.15">
      <c r="A79" s="942"/>
      <c r="B79" s="890" t="s">
        <v>85</v>
      </c>
      <c r="C79" s="891"/>
      <c r="D79" s="891"/>
      <c r="E79" s="891"/>
      <c r="F79" s="891"/>
      <c r="G79" s="891"/>
      <c r="H79" s="892"/>
      <c r="I79" s="863"/>
      <c r="J79" s="864"/>
      <c r="K79" s="89" t="s">
        <v>148</v>
      </c>
      <c r="L79" s="864"/>
      <c r="M79" s="864"/>
      <c r="N79" s="118" t="s">
        <v>67</v>
      </c>
      <c r="O79" s="864"/>
      <c r="P79" s="864"/>
      <c r="Q79" s="89" t="s">
        <v>148</v>
      </c>
      <c r="R79" s="865"/>
      <c r="S79" s="865"/>
      <c r="T79" s="866"/>
    </row>
    <row r="80" spans="1:20" s="2" customFormat="1" ht="16.350000000000001" customHeight="1" thickBot="1" x14ac:dyDescent="0.2">
      <c r="A80" s="943"/>
      <c r="B80" s="945" t="s">
        <v>86</v>
      </c>
      <c r="C80" s="946"/>
      <c r="D80" s="946"/>
      <c r="E80" s="946"/>
      <c r="F80" s="946"/>
      <c r="G80" s="946"/>
      <c r="H80" s="947"/>
      <c r="I80" s="896"/>
      <c r="J80" s="897"/>
      <c r="K80" s="897"/>
      <c r="L80" s="134" t="s">
        <v>87</v>
      </c>
      <c r="M80" s="132"/>
      <c r="N80" s="86"/>
      <c r="O80" s="894"/>
      <c r="P80" s="894"/>
      <c r="Q80" s="87"/>
      <c r="R80" s="898"/>
      <c r="S80" s="898"/>
      <c r="T80" s="119"/>
    </row>
    <row r="81" spans="1:20" ht="15.95" customHeight="1" x14ac:dyDescent="0.15">
      <c r="A81" s="941" t="s">
        <v>157</v>
      </c>
      <c r="B81" s="899" t="s">
        <v>103</v>
      </c>
      <c r="C81" s="842"/>
      <c r="D81" s="842"/>
      <c r="E81" s="842"/>
      <c r="F81" s="842"/>
      <c r="G81" s="842"/>
      <c r="H81" s="842"/>
      <c r="I81" s="842"/>
      <c r="J81" s="842"/>
      <c r="K81" s="842"/>
      <c r="L81" s="842"/>
      <c r="M81" s="842"/>
      <c r="N81" s="842"/>
      <c r="O81" s="842"/>
      <c r="P81" s="842"/>
      <c r="Q81" s="842"/>
      <c r="R81" s="842"/>
      <c r="S81" s="842"/>
      <c r="T81" s="843"/>
    </row>
    <row r="82" spans="1:20" ht="15.95" customHeight="1" x14ac:dyDescent="0.15">
      <c r="A82" s="942"/>
      <c r="B82" s="844" t="s">
        <v>144</v>
      </c>
      <c r="C82" s="845"/>
      <c r="D82" s="846"/>
      <c r="E82" s="877" t="s">
        <v>78</v>
      </c>
      <c r="F82" s="868"/>
      <c r="G82" s="867" t="s">
        <v>79</v>
      </c>
      <c r="H82" s="868"/>
      <c r="I82" s="867" t="s">
        <v>145</v>
      </c>
      <c r="J82" s="868"/>
      <c r="K82" s="867" t="s">
        <v>146</v>
      </c>
      <c r="L82" s="868"/>
      <c r="M82" s="867" t="s">
        <v>113</v>
      </c>
      <c r="N82" s="868"/>
      <c r="O82" s="867" t="s">
        <v>114</v>
      </c>
      <c r="P82" s="868"/>
      <c r="Q82" s="867" t="s">
        <v>115</v>
      </c>
      <c r="R82" s="868"/>
      <c r="S82" s="867" t="s">
        <v>81</v>
      </c>
      <c r="T82" s="869"/>
    </row>
    <row r="83" spans="1:20" ht="15.95" customHeight="1" x14ac:dyDescent="0.15">
      <c r="A83" s="942"/>
      <c r="B83" s="847"/>
      <c r="C83" s="848"/>
      <c r="D83" s="849"/>
      <c r="E83" s="870"/>
      <c r="F83" s="871"/>
      <c r="G83" s="872"/>
      <c r="H83" s="871"/>
      <c r="I83" s="872"/>
      <c r="J83" s="871"/>
      <c r="K83" s="872"/>
      <c r="L83" s="871"/>
      <c r="M83" s="872"/>
      <c r="N83" s="871"/>
      <c r="O83" s="872"/>
      <c r="P83" s="871"/>
      <c r="Q83" s="872"/>
      <c r="R83" s="871"/>
      <c r="S83" s="872"/>
      <c r="T83" s="873"/>
    </row>
    <row r="84" spans="1:20" ht="15.95" customHeight="1" x14ac:dyDescent="0.15">
      <c r="A84" s="942"/>
      <c r="B84" s="874"/>
      <c r="C84" s="875"/>
      <c r="D84" s="876"/>
      <c r="E84" s="878" t="s">
        <v>82</v>
      </c>
      <c r="F84" s="879"/>
      <c r="G84" s="879"/>
      <c r="H84" s="880"/>
      <c r="I84" s="881"/>
      <c r="J84" s="882"/>
      <c r="K84" s="882"/>
      <c r="L84" s="882"/>
      <c r="M84" s="882"/>
      <c r="N84" s="882"/>
      <c r="O84" s="882"/>
      <c r="P84" s="882"/>
      <c r="Q84" s="882"/>
      <c r="R84" s="882"/>
      <c r="S84" s="882"/>
      <c r="T84" s="883"/>
    </row>
    <row r="85" spans="1:20" ht="15.95" customHeight="1" x14ac:dyDescent="0.15">
      <c r="A85" s="942"/>
      <c r="B85" s="859" t="s">
        <v>147</v>
      </c>
      <c r="C85" s="860"/>
      <c r="D85" s="860"/>
      <c r="E85" s="860"/>
      <c r="F85" s="860"/>
      <c r="G85" s="860"/>
      <c r="H85" s="944"/>
      <c r="I85" s="863"/>
      <c r="J85" s="864"/>
      <c r="K85" s="88" t="s">
        <v>148</v>
      </c>
      <c r="L85" s="864"/>
      <c r="M85" s="864"/>
      <c r="N85" s="8" t="s">
        <v>67</v>
      </c>
      <c r="O85" s="864"/>
      <c r="P85" s="864"/>
      <c r="Q85" s="88" t="s">
        <v>148</v>
      </c>
      <c r="R85" s="865"/>
      <c r="S85" s="865"/>
      <c r="T85" s="866"/>
    </row>
    <row r="86" spans="1:20" ht="15.95" customHeight="1" x14ac:dyDescent="0.15">
      <c r="A86" s="942"/>
      <c r="B86" s="116"/>
      <c r="C86" s="5"/>
      <c r="D86" s="5"/>
      <c r="E86" s="886" t="s">
        <v>117</v>
      </c>
      <c r="F86" s="887"/>
      <c r="G86" s="884" t="s">
        <v>83</v>
      </c>
      <c r="H86" s="885"/>
      <c r="I86" s="863"/>
      <c r="J86" s="864"/>
      <c r="K86" s="88" t="s">
        <v>148</v>
      </c>
      <c r="L86" s="864"/>
      <c r="M86" s="864"/>
      <c r="N86" s="8" t="s">
        <v>67</v>
      </c>
      <c r="O86" s="864"/>
      <c r="P86" s="864"/>
      <c r="Q86" s="88" t="s">
        <v>148</v>
      </c>
      <c r="R86" s="865"/>
      <c r="S86" s="865"/>
      <c r="T86" s="866"/>
    </row>
    <row r="87" spans="1:20" ht="15.95" customHeight="1" x14ac:dyDescent="0.15">
      <c r="A87" s="942"/>
      <c r="B87" s="116"/>
      <c r="C87" s="5"/>
      <c r="D87" s="5"/>
      <c r="E87" s="847"/>
      <c r="F87" s="888"/>
      <c r="G87" s="884" t="s">
        <v>80</v>
      </c>
      <c r="H87" s="885"/>
      <c r="I87" s="863"/>
      <c r="J87" s="864"/>
      <c r="K87" s="88" t="s">
        <v>148</v>
      </c>
      <c r="L87" s="864"/>
      <c r="M87" s="864"/>
      <c r="N87" s="8" t="s">
        <v>67</v>
      </c>
      <c r="O87" s="864"/>
      <c r="P87" s="864"/>
      <c r="Q87" s="88" t="s">
        <v>148</v>
      </c>
      <c r="R87" s="865"/>
      <c r="S87" s="865"/>
      <c r="T87" s="866"/>
    </row>
    <row r="88" spans="1:20" ht="13.35" customHeight="1" x14ac:dyDescent="0.15">
      <c r="A88" s="942"/>
      <c r="B88" s="117"/>
      <c r="C88" s="4"/>
      <c r="D88" s="4"/>
      <c r="E88" s="874"/>
      <c r="F88" s="889"/>
      <c r="G88" s="884" t="s">
        <v>84</v>
      </c>
      <c r="H88" s="885"/>
      <c r="I88" s="863"/>
      <c r="J88" s="864"/>
      <c r="K88" s="88" t="s">
        <v>148</v>
      </c>
      <c r="L88" s="864"/>
      <c r="M88" s="864"/>
      <c r="N88" s="8" t="s">
        <v>67</v>
      </c>
      <c r="O88" s="864"/>
      <c r="P88" s="864"/>
      <c r="Q88" s="88" t="s">
        <v>148</v>
      </c>
      <c r="R88" s="865"/>
      <c r="S88" s="865"/>
      <c r="T88" s="866"/>
    </row>
    <row r="89" spans="1:20" ht="13.35" customHeight="1" x14ac:dyDescent="0.15">
      <c r="A89" s="942"/>
      <c r="B89" s="890" t="s">
        <v>85</v>
      </c>
      <c r="C89" s="891"/>
      <c r="D89" s="891"/>
      <c r="E89" s="891"/>
      <c r="F89" s="891"/>
      <c r="G89" s="891"/>
      <c r="H89" s="892"/>
      <c r="I89" s="863"/>
      <c r="J89" s="864"/>
      <c r="K89" s="89" t="s">
        <v>148</v>
      </c>
      <c r="L89" s="864"/>
      <c r="M89" s="864"/>
      <c r="N89" s="118" t="s">
        <v>67</v>
      </c>
      <c r="O89" s="864"/>
      <c r="P89" s="864"/>
      <c r="Q89" s="89" t="s">
        <v>148</v>
      </c>
      <c r="R89" s="865"/>
      <c r="S89" s="865"/>
      <c r="T89" s="866"/>
    </row>
    <row r="90" spans="1:20" ht="13.7" customHeight="1" thickBot="1" x14ac:dyDescent="0.2">
      <c r="A90" s="943"/>
      <c r="B90" s="945" t="s">
        <v>86</v>
      </c>
      <c r="C90" s="946"/>
      <c r="D90" s="946"/>
      <c r="E90" s="946"/>
      <c r="F90" s="946"/>
      <c r="G90" s="946"/>
      <c r="H90" s="947"/>
      <c r="I90" s="896"/>
      <c r="J90" s="897"/>
      <c r="K90" s="897"/>
      <c r="L90" s="134" t="s">
        <v>87</v>
      </c>
      <c r="M90" s="132"/>
      <c r="N90" s="86"/>
      <c r="O90" s="894"/>
      <c r="P90" s="894"/>
      <c r="Q90" s="87"/>
      <c r="R90" s="898"/>
      <c r="S90" s="898"/>
      <c r="T90" s="119"/>
    </row>
    <row r="91" spans="1:20" x14ac:dyDescent="0.15">
      <c r="A91" s="68"/>
      <c r="B91" s="68"/>
      <c r="C91" s="68"/>
      <c r="D91" s="68"/>
      <c r="E91" s="68"/>
      <c r="F91" s="68"/>
      <c r="G91" s="68"/>
      <c r="H91" s="68"/>
      <c r="I91" s="68"/>
      <c r="J91" s="68"/>
      <c r="K91" s="68"/>
      <c r="L91" s="68"/>
      <c r="M91" s="68"/>
      <c r="N91" s="68"/>
      <c r="O91" s="68"/>
      <c r="P91" s="68"/>
      <c r="Q91" s="68"/>
      <c r="R91" s="68"/>
      <c r="S91" s="68"/>
      <c r="T91" s="68"/>
    </row>
    <row r="92" spans="1:20" x14ac:dyDescent="0.15">
      <c r="A92" s="68"/>
      <c r="B92" s="68"/>
      <c r="C92" s="68"/>
      <c r="D92" s="68"/>
      <c r="E92" s="68"/>
      <c r="F92" s="68"/>
      <c r="G92" s="68"/>
      <c r="H92" s="68"/>
      <c r="I92" s="68"/>
      <c r="J92" s="68"/>
      <c r="K92" s="68"/>
      <c r="L92" s="68"/>
      <c r="M92" s="68"/>
      <c r="N92" s="68"/>
      <c r="O92" s="68"/>
      <c r="P92" s="68"/>
      <c r="Q92" s="68"/>
      <c r="R92" s="68"/>
      <c r="S92" s="68"/>
      <c r="T92" s="68"/>
    </row>
  </sheetData>
  <mergeCells count="430">
    <mergeCell ref="B89:H89"/>
    <mergeCell ref="I89:J89"/>
    <mergeCell ref="L89:M89"/>
    <mergeCell ref="O89:P89"/>
    <mergeCell ref="R89:T89"/>
    <mergeCell ref="B90:H90"/>
    <mergeCell ref="I90:K90"/>
    <mergeCell ref="O90:P90"/>
    <mergeCell ref="R90:S90"/>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B79:H79"/>
    <mergeCell ref="I79:J79"/>
    <mergeCell ref="L79:M79"/>
    <mergeCell ref="O79:P79"/>
    <mergeCell ref="R79:T79"/>
    <mergeCell ref="B80:H80"/>
    <mergeCell ref="I80:K80"/>
    <mergeCell ref="O80:P80"/>
    <mergeCell ref="R80:S80"/>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B69:H69"/>
    <mergeCell ref="I69:J69"/>
    <mergeCell ref="L69:M69"/>
    <mergeCell ref="O69:P69"/>
    <mergeCell ref="R69:T69"/>
    <mergeCell ref="B70:H70"/>
    <mergeCell ref="I70:K70"/>
    <mergeCell ref="O70:P70"/>
    <mergeCell ref="R70:S70"/>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49:R49"/>
    <mergeCell ref="A50:R50"/>
    <mergeCell ref="A51:A58"/>
    <mergeCell ref="B51:D51"/>
    <mergeCell ref="E51:T51"/>
    <mergeCell ref="B52:D52"/>
    <mergeCell ref="E52:T52"/>
    <mergeCell ref="B53:D56"/>
    <mergeCell ref="E53:F53"/>
    <mergeCell ref="K53:T53"/>
    <mergeCell ref="E58:F58"/>
    <mergeCell ref="G58:T58"/>
    <mergeCell ref="B46:H46"/>
    <mergeCell ref="I46:J46"/>
    <mergeCell ref="L46:M46"/>
    <mergeCell ref="O46:P46"/>
    <mergeCell ref="R46:T46"/>
    <mergeCell ref="B47:H47"/>
    <mergeCell ref="I47:K47"/>
    <mergeCell ref="O47:P47"/>
    <mergeCell ref="R47:S47"/>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B38:T38"/>
    <mergeCell ref="B39:D41"/>
    <mergeCell ref="E39:F39"/>
    <mergeCell ref="G39:H39"/>
    <mergeCell ref="I39:J39"/>
    <mergeCell ref="K39:L39"/>
    <mergeCell ref="M39:N39"/>
    <mergeCell ref="S40:T40"/>
    <mergeCell ref="E41:H41"/>
    <mergeCell ref="I41:T41"/>
    <mergeCell ref="C37:D37"/>
    <mergeCell ref="E37:F37"/>
    <mergeCell ref="G37:H37"/>
    <mergeCell ref="I37:J37"/>
    <mergeCell ref="K37:L37"/>
    <mergeCell ref="M37:N37"/>
    <mergeCell ref="O37:P37"/>
    <mergeCell ref="Q37:R37"/>
    <mergeCell ref="S37:T37"/>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B31:H31"/>
    <mergeCell ref="I31:J31"/>
    <mergeCell ref="L31:M31"/>
    <mergeCell ref="O31:P31"/>
    <mergeCell ref="R31:T31"/>
    <mergeCell ref="B32:H32"/>
    <mergeCell ref="I32:K32"/>
    <mergeCell ref="O32:P32"/>
    <mergeCell ref="R32:S32"/>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B23:T23"/>
    <mergeCell ref="B24:D26"/>
    <mergeCell ref="E24:F24"/>
    <mergeCell ref="G24:H24"/>
    <mergeCell ref="I24:J24"/>
    <mergeCell ref="K24:L24"/>
    <mergeCell ref="M24:N24"/>
    <mergeCell ref="S25:T25"/>
    <mergeCell ref="E26:H26"/>
    <mergeCell ref="I26:T26"/>
    <mergeCell ref="C22:D22"/>
    <mergeCell ref="E22:F22"/>
    <mergeCell ref="G22:H22"/>
    <mergeCell ref="I22:J22"/>
    <mergeCell ref="K22:L22"/>
    <mergeCell ref="M22:N22"/>
    <mergeCell ref="O22:P22"/>
    <mergeCell ref="Q22:R22"/>
    <mergeCell ref="S22:T22"/>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B16:H16"/>
    <mergeCell ref="I16:J16"/>
    <mergeCell ref="L16:M16"/>
    <mergeCell ref="O16:P16"/>
    <mergeCell ref="R16:T16"/>
    <mergeCell ref="B17:H17"/>
    <mergeCell ref="I17:K17"/>
    <mergeCell ref="O17:P17"/>
    <mergeCell ref="R17:S17"/>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B9:D11"/>
    <mergeCell ref="E9:F9"/>
    <mergeCell ref="G9:H9"/>
    <mergeCell ref="I9:J9"/>
    <mergeCell ref="K9:L9"/>
    <mergeCell ref="M9:N9"/>
    <mergeCell ref="O9:P9"/>
    <mergeCell ref="E11:H11"/>
    <mergeCell ref="I11:T11"/>
    <mergeCell ref="Q7:R7"/>
    <mergeCell ref="I5:J5"/>
    <mergeCell ref="K5:L5"/>
    <mergeCell ref="M5:N5"/>
    <mergeCell ref="O5:P5"/>
    <mergeCell ref="Q5:R5"/>
    <mergeCell ref="S7:T7"/>
    <mergeCell ref="B8:T8"/>
    <mergeCell ref="M7:N7"/>
    <mergeCell ref="O7:P7"/>
    <mergeCell ref="S5:T5"/>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C6:D6"/>
    <mergeCell ref="E6:F6"/>
    <mergeCell ref="G6:H6"/>
    <mergeCell ref="I6:J6"/>
    <mergeCell ref="K6:L6"/>
    <mergeCell ref="M6:N6"/>
  </mergeCells>
  <phoneticPr fontId="7"/>
  <dataValidations count="1">
    <dataValidation type="list" allowBlank="1" showInputMessage="1" showErrorMessage="1" sqref="E25:T25 E40:T40 E10:T10 E73:T73 E63:T63 E83:T83" xr:uid="{73063283-8DF4-43E8-90CF-082D67B68711}">
      <formula1>"〇"</formula1>
    </dataValidation>
  </dataValidations>
  <printOptions horizontalCentered="1"/>
  <pageMargins left="0.70866141732283472" right="0.70866141732283472" top="0.74803149606299213" bottom="0.74803149606299213" header="0.31496062992125984" footer="0.31496062992125984"/>
  <pageSetup paperSize="9" scale="65" fitToHeight="0" orientation="portrait" r:id="rId1"/>
  <headerFooter alignWithMargins="0"/>
  <rowBreaks count="1" manualBreakCount="1">
    <brk id="48" max="16383"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【指定申請書】別紙様式第二号（一）</vt:lpstr>
      <vt:lpstr>【指定申請書】裏面（別紙様式第二号（一））</vt:lpstr>
      <vt:lpstr>【指定更新申請書】別紙様式第二号（二）</vt:lpstr>
      <vt:lpstr>【廃止休止届書】別紙様式第二号（三）</vt:lpstr>
      <vt:lpstr>【変更届出書】別紙様式第二号（四）</vt:lpstr>
      <vt:lpstr>【再開届出書】別紙様式第二号（五）</vt:lpstr>
      <vt:lpstr>【指定辞退届出書】別紙様式第二号（六）</vt:lpstr>
      <vt:lpstr>【地域密着型通所介護】付表第二号（三）</vt:lpstr>
      <vt:lpstr>【地域密着型通所介護】（参考）付表第二号（三）</vt:lpstr>
      <vt:lpstr>チェックリスト </vt:lpstr>
      <vt:lpstr>シフト表</vt:lpstr>
      <vt:lpstr>シフト記号表（勤務時間帯）</vt:lpstr>
      <vt:lpstr>記入方法</vt:lpstr>
      <vt:lpstr>標準様式３</vt:lpstr>
      <vt:lpstr>標準様式５</vt:lpstr>
      <vt:lpstr>標準様式６</vt:lpstr>
      <vt:lpstr>別紙① </vt:lpstr>
      <vt:lpstr>別紙③</vt:lpstr>
      <vt:lpstr>'シフト記号表（勤務時間帯）'!【記載例】シフト記号</vt:lpstr>
      <vt:lpstr>'【再開届出書】別紙様式第二号（五）'!Print_Area</vt:lpstr>
      <vt:lpstr>'【指定更新申請書】別紙様式第二号（二）'!Print_Area</vt:lpstr>
      <vt:lpstr>'【指定辞退届出書】別紙様式第二号（六）'!Print_Area</vt:lpstr>
      <vt:lpstr>'【指定申請書】別紙様式第二号（一）'!Print_Area</vt:lpstr>
      <vt:lpstr>'【指定申請書】裏面（別紙様式第二号（一））'!Print_Area</vt:lpstr>
      <vt:lpstr>'【地域密着型通所介護】（参考）付表第二号（三）'!Print_Area</vt:lpstr>
      <vt:lpstr>'【地域密着型通所介護】付表第二号（三）'!Print_Area</vt:lpstr>
      <vt:lpstr>'【廃止休止届書】別紙様式第二号（三）'!Print_Area</vt:lpstr>
      <vt:lpstr>'【変更届出書】別紙様式第二号（四）'!Print_Area</vt:lpstr>
      <vt:lpstr>シフト表!Print_Area</vt:lpstr>
      <vt:lpstr>'チェックリスト '!Print_Area</vt:lpstr>
      <vt:lpstr>記入方法!Print_Area</vt:lpstr>
      <vt:lpstr>標準様式５!Print_Area</vt:lpstr>
      <vt:lpstr>標準様式６!Print_Area</vt:lpstr>
      <vt:lpstr>'別紙① '!Print_Area</vt:lpstr>
      <vt:lpstr>別紙③!Print_Area</vt:lpstr>
      <vt:lpstr>シフト表!Print_Titles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2024-06-13T06:35:34Z</dcterms:modified>
  <cp:category/>
  <cp:contentStatus/>
</cp:coreProperties>
</file>