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\\10.41.10.201\public\財務課\契約監理班\keiyaku\■条例・規則・要綱改正■\令和７年度中の新規・改正\「週休２日工事」試行要領（令和7年度改正）\【営繕】令和７年度（週休２日)（R7.6.15）\町ホームページ掲載資料\"/>
    </mc:Choice>
  </mc:AlternateContent>
  <xr:revisionPtr revIDLastSave="0" documentId="13_ncr:1_{046CF083-AA98-4E75-A529-0D8B13427867}" xr6:coauthVersionLast="46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様式（現場閉所）２" sheetId="3" state="hidden" r:id="rId1"/>
    <sheet name="様式（現場休息）" sheetId="11" r:id="rId2"/>
    <sheet name="DAY" sheetId="4" state="hidden" r:id="rId3"/>
    <sheet name="HOL（2028年まで）" sheetId="6" state="hidden" r:id="rId4"/>
  </sheets>
  <definedNames>
    <definedName name="_xlnm._FilterDatabase" localSheetId="2" hidden="1">DAY!$A$1:$E$744</definedName>
    <definedName name="_xlnm._FilterDatabase" localSheetId="1" hidden="1">'様式（現場休息）'!$A$17:$AJ$158</definedName>
    <definedName name="_xlnm._FilterDatabase" localSheetId="0" hidden="1">'様式（現場閉所）２'!$A$13:$AI$134</definedName>
    <definedName name="_xlnm.Print_Area" localSheetId="2">DAY!$A$1:$E$1737</definedName>
    <definedName name="_xlnm.Print_Area" localSheetId="1">'様式（現場休息）'!$A$1:$AL$159</definedName>
    <definedName name="_xlnm.Print_Area" localSheetId="0">'様式（現場閉所）２'!$A$1:$AJ$142</definedName>
    <definedName name="_xlnm.Print_Titles" localSheetId="1">'様式（現場休息）'!$1:$4</definedName>
    <definedName name="_xlnm.Print_Titles" localSheetId="0">'様式（現場閉所）２'!$1:$14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53" i="11" l="1"/>
  <c r="AH153" i="11"/>
  <c r="AK146" i="11"/>
  <c r="AH146" i="11"/>
  <c r="AK139" i="11"/>
  <c r="AH139" i="11"/>
  <c r="AK132" i="11"/>
  <c r="AH132" i="11"/>
  <c r="AK125" i="11"/>
  <c r="AH125" i="11"/>
  <c r="AK118" i="11"/>
  <c r="AH118" i="11"/>
  <c r="AK111" i="11"/>
  <c r="AH111" i="11"/>
  <c r="AK104" i="11"/>
  <c r="AH104" i="11"/>
  <c r="AK97" i="11"/>
  <c r="AH97" i="11"/>
  <c r="AK90" i="11"/>
  <c r="AH90" i="11"/>
  <c r="AK83" i="11"/>
  <c r="AH83" i="11"/>
  <c r="AK76" i="11"/>
  <c r="AH76" i="11"/>
  <c r="AK69" i="11"/>
  <c r="AH69" i="11"/>
  <c r="AK62" i="11"/>
  <c r="AH62" i="11"/>
  <c r="AK55" i="11"/>
  <c r="AH55" i="11"/>
  <c r="AK48" i="11"/>
  <c r="AH48" i="11"/>
  <c r="AK41" i="11"/>
  <c r="AH41" i="11"/>
  <c r="AK34" i="11"/>
  <c r="AH34" i="11"/>
  <c r="AK27" i="11"/>
  <c r="AH27" i="11"/>
  <c r="AK20" i="11"/>
  <c r="AH20" i="11"/>
  <c r="Y14" i="11"/>
  <c r="AF31" i="11"/>
  <c r="AG31" i="11"/>
  <c r="AN24" i="11" l="1"/>
  <c r="AN157" i="11"/>
  <c r="AN150" i="11"/>
  <c r="AN143" i="11"/>
  <c r="AN136" i="11"/>
  <c r="AN129" i="11"/>
  <c r="AN122" i="11"/>
  <c r="AN115" i="11"/>
  <c r="AN108" i="11"/>
  <c r="AN101" i="11"/>
  <c r="AN94" i="11"/>
  <c r="AN87" i="11"/>
  <c r="AN80" i="11"/>
  <c r="AN73" i="11"/>
  <c r="AN66" i="11"/>
  <c r="AN59" i="11"/>
  <c r="AN52" i="11"/>
  <c r="AN45" i="11"/>
  <c r="AN38" i="11"/>
  <c r="AN31" i="11"/>
  <c r="C183" i="11"/>
  <c r="D183" i="11" s="1"/>
  <c r="E183" i="11" s="1"/>
  <c r="F183" i="11" s="1"/>
  <c r="G183" i="11" s="1"/>
  <c r="H183" i="11" s="1"/>
  <c r="I183" i="11" s="1"/>
  <c r="J183" i="11" s="1"/>
  <c r="K183" i="11" s="1"/>
  <c r="L183" i="11" s="1"/>
  <c r="AR159" i="11"/>
  <c r="AR158" i="11"/>
  <c r="AR157" i="11"/>
  <c r="AJ157" i="11"/>
  <c r="AI157" i="11"/>
  <c r="AG157" i="11"/>
  <c r="AF157" i="11"/>
  <c r="AR156" i="11"/>
  <c r="AR155" i="11"/>
  <c r="AR154" i="11"/>
  <c r="AR153" i="11"/>
  <c r="AR151" i="11"/>
  <c r="AR150" i="11"/>
  <c r="AR149" i="11"/>
  <c r="AR148" i="11"/>
  <c r="AR147" i="11"/>
  <c r="AR146" i="11"/>
  <c r="AR144" i="11"/>
  <c r="AR143" i="11"/>
  <c r="AR142" i="11"/>
  <c r="AR141" i="11"/>
  <c r="AR140" i="11"/>
  <c r="AR139" i="11"/>
  <c r="AR137" i="11"/>
  <c r="AR136" i="11"/>
  <c r="AR135" i="11"/>
  <c r="AR134" i="11"/>
  <c r="AR133" i="11"/>
  <c r="AR132" i="11"/>
  <c r="AR130" i="11"/>
  <c r="AR129" i="11"/>
  <c r="AR128" i="11"/>
  <c r="AR127" i="11"/>
  <c r="AR126" i="11"/>
  <c r="AR125" i="11"/>
  <c r="AR123" i="11"/>
  <c r="AR122" i="11"/>
  <c r="AR121" i="11"/>
  <c r="AR120" i="11"/>
  <c r="AR119" i="11"/>
  <c r="AR118" i="11"/>
  <c r="AR116" i="11"/>
  <c r="AR115" i="11"/>
  <c r="AR114" i="11"/>
  <c r="AR113" i="11"/>
  <c r="AR112" i="11"/>
  <c r="AR111" i="11"/>
  <c r="AR109" i="11"/>
  <c r="AR108" i="11"/>
  <c r="AR107" i="11"/>
  <c r="AR106" i="11"/>
  <c r="AR105" i="11"/>
  <c r="AR104" i="11"/>
  <c r="AR102" i="11"/>
  <c r="AR101" i="11"/>
  <c r="AR100" i="11"/>
  <c r="AR99" i="11"/>
  <c r="AR98" i="11"/>
  <c r="AR97" i="11"/>
  <c r="AR95" i="11"/>
  <c r="AR94" i="11"/>
  <c r="AR93" i="11"/>
  <c r="AR92" i="11"/>
  <c r="AR91" i="11"/>
  <c r="AR90" i="11"/>
  <c r="AR88" i="11"/>
  <c r="AR87" i="11"/>
  <c r="AR86" i="11"/>
  <c r="AR85" i="11"/>
  <c r="AR84" i="11"/>
  <c r="AR83" i="11"/>
  <c r="AR81" i="11"/>
  <c r="AR80" i="11"/>
  <c r="AR79" i="11"/>
  <c r="AR78" i="11"/>
  <c r="AR77" i="11"/>
  <c r="AR76" i="11"/>
  <c r="AR74" i="11"/>
  <c r="AR73" i="11"/>
  <c r="AJ73" i="11"/>
  <c r="AR72" i="11"/>
  <c r="AR71" i="11"/>
  <c r="AR70" i="11"/>
  <c r="AR69" i="11"/>
  <c r="AR67" i="11"/>
  <c r="AR66" i="11"/>
  <c r="AG66" i="11"/>
  <c r="AF66" i="11"/>
  <c r="AR65" i="11"/>
  <c r="AR64" i="11"/>
  <c r="AR63" i="11"/>
  <c r="AR62" i="11"/>
  <c r="AR60" i="11"/>
  <c r="AR59" i="11"/>
  <c r="AJ59" i="11"/>
  <c r="AR58" i="11"/>
  <c r="AR57" i="11"/>
  <c r="AR56" i="11"/>
  <c r="AR55" i="11"/>
  <c r="AR53" i="11"/>
  <c r="AR52" i="11"/>
  <c r="AR51" i="11"/>
  <c r="AR50" i="11"/>
  <c r="AR49" i="11"/>
  <c r="AR48" i="11"/>
  <c r="AR46" i="11"/>
  <c r="AR45" i="11"/>
  <c r="AG45" i="11"/>
  <c r="AF45" i="11"/>
  <c r="AR44" i="11"/>
  <c r="AR43" i="11"/>
  <c r="AR42" i="11"/>
  <c r="AR41" i="11"/>
  <c r="AR39" i="11"/>
  <c r="AR38" i="11"/>
  <c r="AJ38" i="11"/>
  <c r="AR37" i="11"/>
  <c r="AR36" i="11"/>
  <c r="AR35" i="11"/>
  <c r="AR34" i="11"/>
  <c r="AR32" i="11"/>
  <c r="AR31" i="11"/>
  <c r="AR30" i="11"/>
  <c r="AR29" i="11"/>
  <c r="AR28" i="11"/>
  <c r="AR27" i="11"/>
  <c r="AR25" i="11"/>
  <c r="AR24" i="11"/>
  <c r="AG24" i="11"/>
  <c r="AF24" i="11"/>
  <c r="AR23" i="11"/>
  <c r="AR22" i="11"/>
  <c r="AR21" i="11"/>
  <c r="AN18" i="11"/>
  <c r="M183" i="11" l="1"/>
  <c r="N183" i="11" s="1"/>
  <c r="AK165" i="11"/>
  <c r="AH165" i="11"/>
  <c r="AJ45" i="11"/>
  <c r="AF52" i="11"/>
  <c r="AJ66" i="11"/>
  <c r="AF73" i="11"/>
  <c r="AG52" i="11"/>
  <c r="AG73" i="11"/>
  <c r="AI31" i="11"/>
  <c r="AI52" i="11"/>
  <c r="AN25" i="11"/>
  <c r="AJ24" i="11"/>
  <c r="AJ31" i="11"/>
  <c r="AF38" i="11"/>
  <c r="AJ52" i="11"/>
  <c r="AF59" i="11"/>
  <c r="AG38" i="11"/>
  <c r="AG59" i="11"/>
  <c r="AO158" i="11"/>
  <c r="AI158" i="11" s="1"/>
  <c r="AN46" i="11"/>
  <c r="AF46" i="11" s="1"/>
  <c r="AN67" i="11"/>
  <c r="AF67" i="11" s="1"/>
  <c r="AN158" i="11"/>
  <c r="AF158" i="11" s="1"/>
  <c r="O183" i="11" l="1"/>
  <c r="AN74" i="11"/>
  <c r="AF74" i="11" s="1"/>
  <c r="AN60" i="11"/>
  <c r="AF60" i="11" s="1"/>
  <c r="AN53" i="11"/>
  <c r="AF53" i="11" s="1"/>
  <c r="AN32" i="11"/>
  <c r="AO32" i="11"/>
  <c r="AI32" i="11" s="1"/>
  <c r="AN39" i="11"/>
  <c r="AO53" i="11"/>
  <c r="AI53" i="11" s="1"/>
  <c r="AF25" i="11"/>
  <c r="P183" i="11" l="1"/>
  <c r="AF32" i="11"/>
  <c r="AF39" i="11"/>
  <c r="Q183" i="11" l="1"/>
  <c r="R183" i="11" l="1"/>
  <c r="S183" i="11" l="1"/>
  <c r="T183" i="11" l="1"/>
  <c r="U183" i="11" l="1"/>
  <c r="V183" i="11" l="1"/>
  <c r="W183" i="11" l="1"/>
  <c r="X183" i="11" l="1"/>
  <c r="Y183" i="11" l="1"/>
  <c r="Z183" i="11" l="1"/>
  <c r="AA183" i="11" l="1"/>
  <c r="AC183" i="11" l="1"/>
  <c r="AD183" i="11" l="1"/>
  <c r="AE183" i="11" l="1"/>
  <c r="C184" i="11" l="1"/>
  <c r="D184" i="11" l="1"/>
  <c r="E184" i="11" l="1"/>
  <c r="F184" i="11" l="1"/>
  <c r="G184" i="11" l="1"/>
  <c r="H184" i="11" l="1"/>
  <c r="AI80" i="11"/>
  <c r="AG80" i="11"/>
  <c r="AJ80" i="11"/>
  <c r="I184" i="11" l="1"/>
  <c r="AO81" i="11"/>
  <c r="AI81" i="11" s="1"/>
  <c r="J184" i="11" l="1"/>
  <c r="K184" i="11" l="1"/>
  <c r="L184" i="11" l="1"/>
  <c r="M184" i="11" l="1"/>
  <c r="N184" i="11" l="1"/>
  <c r="O184" i="11" l="1"/>
  <c r="P184" i="11" l="1"/>
  <c r="Q184" i="11" l="1"/>
  <c r="R184" i="11" l="1"/>
  <c r="S184" i="11" l="1"/>
  <c r="T184" i="11" l="1"/>
  <c r="U184" i="11" l="1"/>
  <c r="V184" i="11" l="1"/>
  <c r="W184" i="11" l="1"/>
  <c r="X184" i="11" l="1"/>
  <c r="Y184" i="11" l="1"/>
  <c r="Z184" i="11" l="1"/>
  <c r="AA184" i="11" l="1"/>
  <c r="AC184" i="11" l="1"/>
  <c r="AD184" i="11" l="1"/>
  <c r="AE184" i="11" l="1"/>
  <c r="C185" i="11" l="1"/>
  <c r="D185" i="11" l="1"/>
  <c r="E185" i="11" l="1"/>
  <c r="F185" i="11" l="1"/>
  <c r="G185" i="11" l="1"/>
  <c r="H185" i="11" l="1"/>
  <c r="AI87" i="11"/>
  <c r="AJ87" i="11"/>
  <c r="AF87" i="11"/>
  <c r="I185" i="11" l="1"/>
  <c r="AO88" i="11"/>
  <c r="AI88" i="11" s="1"/>
  <c r="J185" i="11" l="1"/>
  <c r="K185" i="11" l="1"/>
  <c r="L185" i="11" l="1"/>
  <c r="M185" i="11" l="1"/>
  <c r="N185" i="11" l="1"/>
  <c r="O185" i="11" l="1"/>
  <c r="P185" i="11" l="1"/>
  <c r="Q185" i="11" l="1"/>
  <c r="R185" i="11" l="1"/>
  <c r="S185" i="11" l="1"/>
  <c r="T185" i="11" l="1"/>
  <c r="U185" i="11" l="1"/>
  <c r="V185" i="11" l="1"/>
  <c r="W185" i="11" l="1"/>
  <c r="X185" i="11" l="1"/>
  <c r="Y185" i="11" l="1"/>
  <c r="Z185" i="11" l="1"/>
  <c r="AA185" i="11" l="1"/>
  <c r="AC185" i="11" l="1"/>
  <c r="AD185" i="11" l="1"/>
  <c r="AE185" i="11" l="1"/>
  <c r="C186" i="11" l="1"/>
  <c r="D186" i="11" l="1"/>
  <c r="E186" i="11" l="1"/>
  <c r="F186" i="11" l="1"/>
  <c r="G186" i="11" l="1"/>
  <c r="H186" i="11" l="1"/>
  <c r="AJ94" i="11"/>
  <c r="AG94" i="11"/>
  <c r="AI94" i="11"/>
  <c r="I186" i="11" l="1"/>
  <c r="AO95" i="11"/>
  <c r="AI95" i="11" s="1"/>
  <c r="J186" i="11" l="1"/>
  <c r="K186" i="11" l="1"/>
  <c r="L186" i="11" l="1"/>
  <c r="M186" i="11" l="1"/>
  <c r="N186" i="11" l="1"/>
  <c r="O186" i="11" l="1"/>
  <c r="P186" i="11" l="1"/>
  <c r="Q186" i="11" l="1"/>
  <c r="R186" i="11" l="1"/>
  <c r="S186" i="11" l="1"/>
  <c r="T186" i="11" l="1"/>
  <c r="U186" i="11" l="1"/>
  <c r="V186" i="11" l="1"/>
  <c r="W186" i="11" l="1"/>
  <c r="X186" i="11" l="1"/>
  <c r="Y186" i="11" l="1"/>
  <c r="Z186" i="11" l="1"/>
  <c r="AA186" i="11" l="1"/>
  <c r="AC186" i="11" l="1"/>
  <c r="AD186" i="11" l="1"/>
  <c r="AE186" i="11" l="1"/>
  <c r="C187" i="11" l="1"/>
  <c r="D187" i="11" l="1"/>
  <c r="E187" i="11" l="1"/>
  <c r="F187" i="11" l="1"/>
  <c r="G187" i="11" l="1"/>
  <c r="H187" i="11" l="1"/>
  <c r="AF101" i="11"/>
  <c r="AI101" i="11"/>
  <c r="AJ101" i="11"/>
  <c r="I187" i="11" l="1"/>
  <c r="AO102" i="11"/>
  <c r="AI102" i="11" s="1"/>
  <c r="J187" i="11" l="1"/>
  <c r="K187" i="11" l="1"/>
  <c r="L187" i="11" l="1"/>
  <c r="M187" i="11" l="1"/>
  <c r="N187" i="11" l="1"/>
  <c r="O187" i="11" l="1"/>
  <c r="P187" i="11" l="1"/>
  <c r="Q187" i="11" l="1"/>
  <c r="R187" i="11" l="1"/>
  <c r="S187" i="11" l="1"/>
  <c r="T187" i="11" l="1"/>
  <c r="U187" i="11" l="1"/>
  <c r="V187" i="11" l="1"/>
  <c r="W187" i="11" l="1"/>
  <c r="X187" i="11" l="1"/>
  <c r="Y187" i="11" l="1"/>
  <c r="Z187" i="11" l="1"/>
  <c r="AA187" i="11" l="1"/>
  <c r="AC187" i="11" l="1"/>
  <c r="AD187" i="11" l="1"/>
  <c r="AE187" i="11" l="1"/>
  <c r="C188" i="11" l="1"/>
  <c r="D188" i="11" l="1"/>
  <c r="E188" i="11" l="1"/>
  <c r="F188" i="11" l="1"/>
  <c r="G188" i="11" l="1"/>
  <c r="H188" i="11" l="1"/>
  <c r="AJ108" i="11"/>
  <c r="AF108" i="11"/>
  <c r="AI108" i="11"/>
  <c r="I188" i="11" l="1"/>
  <c r="AO109" i="11"/>
  <c r="AI109" i="11" s="1"/>
  <c r="J188" i="11" l="1"/>
  <c r="K188" i="11" l="1"/>
  <c r="L188" i="11" l="1"/>
  <c r="M188" i="11" l="1"/>
  <c r="N188" i="11" l="1"/>
  <c r="O188" i="11" l="1"/>
  <c r="P188" i="11" l="1"/>
  <c r="Q188" i="11" l="1"/>
  <c r="R188" i="11" l="1"/>
  <c r="S188" i="11" l="1"/>
  <c r="T188" i="11" l="1"/>
  <c r="U188" i="11" l="1"/>
  <c r="V188" i="11" l="1"/>
  <c r="W188" i="11" l="1"/>
  <c r="X188" i="11" l="1"/>
  <c r="Y188" i="11" l="1"/>
  <c r="Z188" i="11" l="1"/>
  <c r="AA188" i="11" l="1"/>
  <c r="AC188" i="11" l="1"/>
  <c r="AD188" i="11" l="1"/>
  <c r="AE188" i="11" l="1"/>
  <c r="C189" i="11" l="1"/>
  <c r="D189" i="11" l="1"/>
  <c r="E189" i="11" l="1"/>
  <c r="F189" i="11" l="1"/>
  <c r="G189" i="11" l="1"/>
  <c r="H189" i="11" l="1"/>
  <c r="AF115" i="11"/>
  <c r="AJ115" i="11"/>
  <c r="AI115" i="11"/>
  <c r="I189" i="11" l="1"/>
  <c r="AO116" i="11"/>
  <c r="AI116" i="11" s="1"/>
  <c r="J189" i="11" l="1"/>
  <c r="K189" i="11" l="1"/>
  <c r="L189" i="11" l="1"/>
  <c r="M189" i="11" l="1"/>
  <c r="N189" i="11" l="1"/>
  <c r="O189" i="11" l="1"/>
  <c r="P189" i="11" l="1"/>
  <c r="Q189" i="11" l="1"/>
  <c r="R189" i="11" l="1"/>
  <c r="S189" i="11" l="1"/>
  <c r="T189" i="11" l="1"/>
  <c r="U189" i="11" l="1"/>
  <c r="V189" i="11" l="1"/>
  <c r="W189" i="11" l="1"/>
  <c r="X189" i="11" l="1"/>
  <c r="Y189" i="11" l="1"/>
  <c r="Z189" i="11" l="1"/>
  <c r="AA189" i="11" l="1"/>
  <c r="AC189" i="11" l="1"/>
  <c r="AD189" i="11" l="1"/>
  <c r="AE189" i="11" l="1"/>
  <c r="C190" i="11" l="1"/>
  <c r="D190" i="11" l="1"/>
  <c r="E190" i="11" l="1"/>
  <c r="F190" i="11" l="1"/>
  <c r="G190" i="11" l="1"/>
  <c r="H190" i="11" l="1"/>
  <c r="AI122" i="11"/>
  <c r="AG122" i="11"/>
  <c r="AJ122" i="11"/>
  <c r="I190" i="11" l="1"/>
  <c r="AO123" i="11"/>
  <c r="AI123" i="11" s="1"/>
  <c r="J190" i="11" l="1"/>
  <c r="K190" i="11" l="1"/>
  <c r="L190" i="11" l="1"/>
  <c r="M190" i="11" l="1"/>
  <c r="N190" i="11" l="1"/>
  <c r="O190" i="11" l="1"/>
  <c r="P190" i="11" l="1"/>
  <c r="Q190" i="11" l="1"/>
  <c r="R190" i="11" l="1"/>
  <c r="S190" i="11" l="1"/>
  <c r="T190" i="11" l="1"/>
  <c r="U190" i="11" l="1"/>
  <c r="V190" i="11" l="1"/>
  <c r="W190" i="11" l="1"/>
  <c r="X190" i="11" l="1"/>
  <c r="Y190" i="11" l="1"/>
  <c r="Z190" i="11" l="1"/>
  <c r="AA190" i="11" l="1"/>
  <c r="AC190" i="11" l="1"/>
  <c r="AD190" i="11" l="1"/>
  <c r="AE190" i="11" l="1"/>
  <c r="C191" i="11" l="1"/>
  <c r="D191" i="11" l="1"/>
  <c r="E191" i="11" l="1"/>
  <c r="F191" i="11" l="1"/>
  <c r="G191" i="11" l="1"/>
  <c r="H191" i="11" l="1"/>
  <c r="AJ129" i="11"/>
  <c r="AI129" i="11"/>
  <c r="AF129" i="11"/>
  <c r="I191" i="11" l="1"/>
  <c r="AO130" i="11"/>
  <c r="AI130" i="11" s="1"/>
  <c r="J191" i="11" l="1"/>
  <c r="K191" i="11" l="1"/>
  <c r="L191" i="11" l="1"/>
  <c r="M191" i="11" l="1"/>
  <c r="N191" i="11" l="1"/>
  <c r="O191" i="11" l="1"/>
  <c r="P191" i="11" l="1"/>
  <c r="Q191" i="11" l="1"/>
  <c r="R191" i="11" l="1"/>
  <c r="S191" i="11" l="1"/>
  <c r="T191" i="11" l="1"/>
  <c r="U191" i="11" l="1"/>
  <c r="V191" i="11" l="1"/>
  <c r="W191" i="11" l="1"/>
  <c r="X191" i="11" l="1"/>
  <c r="Y191" i="11" l="1"/>
  <c r="Z191" i="11" l="1"/>
  <c r="AA191" i="11" l="1"/>
  <c r="AC191" i="11" l="1"/>
  <c r="AD191" i="11" l="1"/>
  <c r="AE191" i="11" l="1"/>
  <c r="C192" i="11" l="1"/>
  <c r="D192" i="11" l="1"/>
  <c r="E192" i="11" l="1"/>
  <c r="F192" i="11" l="1"/>
  <c r="G192" i="11" l="1"/>
  <c r="H192" i="11" l="1"/>
  <c r="AJ136" i="11"/>
  <c r="AF136" i="11"/>
  <c r="AI136" i="11"/>
  <c r="I192" i="11" l="1"/>
  <c r="AO137" i="11"/>
  <c r="AI137" i="11" s="1"/>
  <c r="J192" i="11" l="1"/>
  <c r="K192" i="11" l="1"/>
  <c r="L192" i="11" l="1"/>
  <c r="M192" i="11" l="1"/>
  <c r="N192" i="11" l="1"/>
  <c r="O192" i="11" l="1"/>
  <c r="P192" i="11" l="1"/>
  <c r="Q192" i="11" l="1"/>
  <c r="R192" i="11" l="1"/>
  <c r="S192" i="11" l="1"/>
  <c r="T192" i="11" l="1"/>
  <c r="U192" i="11" l="1"/>
  <c r="V192" i="11" l="1"/>
  <c r="W192" i="11" l="1"/>
  <c r="X192" i="11" l="1"/>
  <c r="Y192" i="11" l="1"/>
  <c r="Z192" i="11" l="1"/>
  <c r="AA192" i="11" l="1"/>
  <c r="AC192" i="11" l="1"/>
  <c r="AD192" i="11" l="1"/>
  <c r="AE192" i="11" l="1"/>
  <c r="C193" i="11" l="1"/>
  <c r="D193" i="11" l="1"/>
  <c r="E193" i="11" l="1"/>
  <c r="F193" i="11" l="1"/>
  <c r="G193" i="11" l="1"/>
  <c r="H193" i="11" l="1"/>
  <c r="AI143" i="11"/>
  <c r="AJ143" i="11"/>
  <c r="AF143" i="11"/>
  <c r="I193" i="11" l="1"/>
  <c r="AO144" i="11"/>
  <c r="AI144" i="11" s="1"/>
  <c r="J193" i="11" l="1"/>
  <c r="K193" i="11" l="1"/>
  <c r="L193" i="11" l="1"/>
  <c r="M193" i="11" l="1"/>
  <c r="N193" i="11" l="1"/>
  <c r="O193" i="11" l="1"/>
  <c r="P193" i="11" l="1"/>
  <c r="Q193" i="11" l="1"/>
  <c r="R193" i="11" l="1"/>
  <c r="S193" i="11" l="1"/>
  <c r="T193" i="11" l="1"/>
  <c r="U193" i="11" l="1"/>
  <c r="V193" i="11" l="1"/>
  <c r="W193" i="11" l="1"/>
  <c r="X193" i="11" l="1"/>
  <c r="Y193" i="11" l="1"/>
  <c r="Z193" i="11" l="1"/>
  <c r="AA193" i="11" l="1"/>
  <c r="AC193" i="11" l="1"/>
  <c r="AD193" i="11" l="1"/>
  <c r="AE193" i="11" l="1"/>
  <c r="C194" i="11" l="1"/>
  <c r="D194" i="11" l="1"/>
  <c r="E194" i="11" l="1"/>
  <c r="F194" i="11" l="1"/>
  <c r="G194" i="11" l="1"/>
  <c r="H194" i="11" l="1"/>
  <c r="AJ150" i="11"/>
  <c r="AF150" i="11"/>
  <c r="AI150" i="11"/>
  <c r="I194" i="11" l="1"/>
  <c r="AO151" i="11"/>
  <c r="AI151" i="11" s="1"/>
  <c r="V14" i="11"/>
  <c r="J194" i="11" l="1"/>
  <c r="K194" i="11" l="1"/>
  <c r="L194" i="11" l="1"/>
  <c r="M194" i="11" l="1"/>
  <c r="N194" i="11" l="1"/>
  <c r="O194" i="11" l="1"/>
  <c r="P194" i="11" l="1"/>
  <c r="Q194" i="11" l="1"/>
  <c r="R194" i="11" l="1"/>
  <c r="S194" i="11" l="1"/>
  <c r="T194" i="11" l="1"/>
  <c r="U194" i="11" l="1"/>
  <c r="V194" i="11" l="1"/>
  <c r="W194" i="11" l="1"/>
  <c r="X194" i="11" l="1"/>
  <c r="Y194" i="11" l="1"/>
  <c r="Z194" i="11" l="1"/>
  <c r="AA194" i="11" l="1"/>
  <c r="AC194" i="11" l="1"/>
  <c r="AD194" i="11" l="1"/>
  <c r="AE194" i="11" l="1"/>
  <c r="C195" i="11" l="1"/>
  <c r="D195" i="11" l="1"/>
  <c r="E195" i="11" l="1"/>
  <c r="F195" i="11" l="1"/>
  <c r="G195" i="11" l="1"/>
  <c r="H195" i="11" l="1"/>
  <c r="I195" i="11" l="1"/>
  <c r="J195" i="11" l="1"/>
  <c r="K195" i="11" l="1"/>
  <c r="L195" i="11" l="1"/>
  <c r="M195" i="11" l="1"/>
  <c r="N195" i="11" l="1"/>
  <c r="O195" i="11" l="1"/>
  <c r="P195" i="11" l="1"/>
  <c r="Q195" i="11" l="1"/>
  <c r="R195" i="11" l="1"/>
  <c r="S195" i="11" l="1"/>
  <c r="T195" i="11" l="1"/>
  <c r="U195" i="11" l="1"/>
  <c r="V195" i="11" l="1"/>
  <c r="W195" i="11" l="1"/>
  <c r="X195" i="11" l="1"/>
  <c r="Y195" i="11" l="1"/>
  <c r="Z195" i="11" l="1"/>
  <c r="AA195" i="11" l="1"/>
  <c r="AC195" i="11" l="1"/>
  <c r="AD195" i="11" l="1"/>
  <c r="AE195" i="11" l="1"/>
  <c r="C196" i="11" l="1"/>
  <c r="D196" i="11" l="1"/>
  <c r="E196" i="11" l="1"/>
  <c r="F196" i="11" l="1"/>
  <c r="G196" i="11" l="1"/>
  <c r="H196" i="11" l="1"/>
  <c r="I196" i="11" l="1"/>
  <c r="J196" i="11" l="1"/>
  <c r="K196" i="11" l="1"/>
  <c r="L196" i="11" l="1"/>
  <c r="M196" i="11" l="1"/>
  <c r="N196" i="11" l="1"/>
  <c r="O196" i="11" l="1"/>
  <c r="P196" i="11" l="1"/>
  <c r="Q196" i="11" l="1"/>
  <c r="R196" i="11" l="1"/>
  <c r="S196" i="11" l="1"/>
  <c r="T196" i="11" l="1"/>
  <c r="U196" i="11" l="1"/>
  <c r="V196" i="11" l="1"/>
  <c r="W196" i="11" l="1"/>
  <c r="X196" i="11" l="1"/>
  <c r="Y196" i="11" l="1"/>
  <c r="Z196" i="11" l="1"/>
  <c r="AA196" i="11" l="1"/>
  <c r="AC196" i="11" l="1"/>
  <c r="AD196" i="11" l="1"/>
  <c r="AE196" i="11" l="1"/>
  <c r="C197" i="11" l="1"/>
  <c r="D197" i="11" l="1"/>
  <c r="E197" i="11" l="1"/>
  <c r="F197" i="11" l="1"/>
  <c r="G197" i="11" l="1"/>
  <c r="H197" i="11" l="1"/>
  <c r="I197" i="11" l="1"/>
  <c r="J197" i="11" l="1"/>
  <c r="K197" i="11" l="1"/>
  <c r="L197" i="11" l="1"/>
  <c r="M197" i="11" l="1"/>
  <c r="N197" i="11" l="1"/>
  <c r="O197" i="11" l="1"/>
  <c r="P197" i="11" l="1"/>
  <c r="Q197" i="11" l="1"/>
  <c r="R197" i="11" l="1"/>
  <c r="S197" i="11" l="1"/>
  <c r="T197" i="11" l="1"/>
  <c r="U197" i="11" l="1"/>
  <c r="V197" i="11" l="1"/>
  <c r="W197" i="11" l="1"/>
  <c r="X197" i="11" l="1"/>
  <c r="Y197" i="11" l="1"/>
  <c r="Z197" i="11" l="1"/>
  <c r="AA197" i="11" l="1"/>
  <c r="AC197" i="11" l="1"/>
  <c r="AD197" i="11" l="1"/>
  <c r="AE197" i="11" l="1"/>
  <c r="C198" i="11" l="1"/>
  <c r="D198" i="11" l="1"/>
  <c r="E198" i="11" l="1"/>
  <c r="F198" i="11" l="1"/>
  <c r="G198" i="11" l="1"/>
  <c r="H198" i="11" l="1"/>
  <c r="I198" i="11" l="1"/>
  <c r="J198" i="11" l="1"/>
  <c r="K198" i="11" l="1"/>
  <c r="L198" i="11" l="1"/>
  <c r="M198" i="11" l="1"/>
  <c r="N198" i="11" l="1"/>
  <c r="O198" i="11" l="1"/>
  <c r="P198" i="11" l="1"/>
  <c r="Q198" i="11" l="1"/>
  <c r="R198" i="11" l="1"/>
  <c r="S198" i="11" l="1"/>
  <c r="T198" i="11" l="1"/>
  <c r="U198" i="11" l="1"/>
  <c r="V198" i="11" l="1"/>
  <c r="W198" i="11" l="1"/>
  <c r="X198" i="11" l="1"/>
  <c r="Y198" i="11" l="1"/>
  <c r="Z198" i="11" l="1"/>
  <c r="AA198" i="11" l="1"/>
  <c r="AC198" i="11" l="1"/>
  <c r="AD198" i="11" l="1"/>
  <c r="AE198" i="11" l="1"/>
  <c r="C199" i="11" l="1"/>
  <c r="D199" i="11" l="1"/>
  <c r="E199" i="11" l="1"/>
  <c r="F199" i="11" l="1"/>
  <c r="G199" i="11" l="1"/>
  <c r="H199" i="11" l="1"/>
  <c r="I199" i="11" l="1"/>
  <c r="J199" i="11" l="1"/>
  <c r="K199" i="11" l="1"/>
  <c r="L199" i="11" l="1"/>
  <c r="M199" i="11" l="1"/>
  <c r="N199" i="11" l="1"/>
  <c r="O199" i="11" l="1"/>
  <c r="P199" i="11" l="1"/>
  <c r="Q199" i="11" l="1"/>
  <c r="R199" i="11" l="1"/>
  <c r="S199" i="11" l="1"/>
  <c r="T199" i="11" l="1"/>
  <c r="U199" i="11" l="1"/>
  <c r="V199" i="11" l="1"/>
  <c r="W199" i="11" l="1"/>
  <c r="X199" i="11" l="1"/>
  <c r="Y199" i="11" l="1"/>
  <c r="Z199" i="11" l="1"/>
  <c r="AA199" i="11" l="1"/>
  <c r="AC199" i="11" l="1"/>
  <c r="AD199" i="11" l="1"/>
  <c r="AE199" i="11" l="1"/>
  <c r="C200" i="11" l="1"/>
  <c r="D200" i="11" l="1"/>
  <c r="E200" i="11" l="1"/>
  <c r="F200" i="11" l="1"/>
  <c r="G200" i="11" l="1"/>
  <c r="H200" i="11" l="1"/>
  <c r="I200" i="11" l="1"/>
  <c r="J200" i="11" l="1"/>
  <c r="K200" i="11" l="1"/>
  <c r="L200" i="11" l="1"/>
  <c r="M200" i="11" l="1"/>
  <c r="N200" i="11" l="1"/>
  <c r="O200" i="11" l="1"/>
  <c r="P200" i="11" l="1"/>
  <c r="Q200" i="11" l="1"/>
  <c r="R200" i="11" l="1"/>
  <c r="S200" i="11" l="1"/>
  <c r="T200" i="11" l="1"/>
  <c r="U200" i="11" l="1"/>
  <c r="V200" i="11" l="1"/>
  <c r="W200" i="11" l="1"/>
  <c r="X200" i="11" l="1"/>
  <c r="Y200" i="11" l="1"/>
  <c r="Z200" i="11" l="1"/>
  <c r="AA200" i="11" l="1"/>
  <c r="AC200" i="11" l="1"/>
  <c r="AD200" i="11" l="1"/>
  <c r="AE200" i="11" l="1"/>
  <c r="C201" i="11" l="1"/>
  <c r="D201" i="11" l="1"/>
  <c r="E201" i="11" l="1"/>
  <c r="F201" i="11" l="1"/>
  <c r="G201" i="11" l="1"/>
  <c r="H201" i="11" l="1"/>
  <c r="I201" i="11" l="1"/>
  <c r="J201" i="11" l="1"/>
  <c r="K201" i="11" l="1"/>
  <c r="L201" i="11" l="1"/>
  <c r="M201" i="11" l="1"/>
  <c r="N201" i="11" l="1"/>
  <c r="O201" i="11" l="1"/>
  <c r="P201" i="11" l="1"/>
  <c r="Q201" i="11" l="1"/>
  <c r="R201" i="11" l="1"/>
  <c r="S201" i="11" l="1"/>
  <c r="T201" i="11" l="1"/>
  <c r="U201" i="11" l="1"/>
  <c r="V201" i="11" l="1"/>
  <c r="W201" i="11" l="1"/>
  <c r="X201" i="11" l="1"/>
  <c r="Y201" i="11" l="1"/>
  <c r="Z201" i="11" l="1"/>
  <c r="AA201" i="11" l="1"/>
  <c r="AC201" i="11" l="1"/>
  <c r="AD201" i="11" l="1"/>
  <c r="AE201" i="11" l="1"/>
  <c r="C202" i="11" l="1"/>
  <c r="D202" i="11" l="1"/>
  <c r="E202" i="11" l="1"/>
  <c r="F202" i="11" l="1"/>
  <c r="G202" i="11" l="1"/>
  <c r="H202" i="11" l="1"/>
  <c r="I202" i="11" l="1"/>
  <c r="J202" i="11" l="1"/>
  <c r="K202" i="11" l="1"/>
  <c r="L202" i="11" l="1"/>
  <c r="M202" i="11" l="1"/>
  <c r="N202" i="11" l="1"/>
  <c r="O202" i="11" l="1"/>
  <c r="P202" i="11" l="1"/>
  <c r="Q202" i="11" l="1"/>
  <c r="R202" i="11" l="1"/>
  <c r="S202" i="11" l="1"/>
  <c r="T202" i="11" l="1"/>
  <c r="U202" i="11" l="1"/>
  <c r="V202" i="11" l="1"/>
  <c r="W202" i="11" l="1"/>
  <c r="X202" i="11" l="1"/>
  <c r="Y202" i="11" l="1"/>
  <c r="Z202" i="11" l="1"/>
  <c r="AA202" i="11" l="1"/>
  <c r="AC202" i="11" l="1"/>
  <c r="AD202" i="11" l="1"/>
  <c r="AE202" i="11" l="1"/>
  <c r="C203" i="11" l="1"/>
  <c r="D203" i="11" s="1"/>
  <c r="E203" i="11" s="1"/>
  <c r="F203" i="11" s="1"/>
  <c r="G203" i="11" s="1"/>
  <c r="H203" i="11" s="1"/>
  <c r="I203" i="11" s="1"/>
  <c r="J203" i="11" s="1"/>
  <c r="K203" i="11" s="1"/>
  <c r="L203" i="11" s="1"/>
  <c r="M203" i="11" s="1"/>
  <c r="N203" i="11" s="1"/>
  <c r="O203" i="11" s="1"/>
  <c r="P203" i="11" s="1"/>
  <c r="Q203" i="11" s="1"/>
  <c r="R203" i="11" s="1"/>
  <c r="S203" i="11" s="1"/>
  <c r="T203" i="11" s="1"/>
  <c r="U203" i="11" s="1"/>
  <c r="V203" i="11" s="1"/>
  <c r="W203" i="11" s="1"/>
  <c r="X203" i="11" s="1"/>
  <c r="Y203" i="11" s="1"/>
  <c r="Z203" i="11" s="1"/>
  <c r="AA203" i="11" s="1"/>
  <c r="AC203" i="11" s="1"/>
  <c r="AD203" i="11" s="1"/>
  <c r="AE203" i="11" s="1"/>
  <c r="C204" i="11" s="1"/>
  <c r="D204" i="11" s="1"/>
  <c r="E204" i="11" s="1"/>
  <c r="F204" i="11" s="1"/>
  <c r="G204" i="11" s="1"/>
  <c r="H204" i="11" s="1"/>
  <c r="I204" i="11" s="1"/>
  <c r="J204" i="11" s="1"/>
  <c r="K204" i="11" s="1"/>
  <c r="L204" i="11" s="1"/>
  <c r="M204" i="11" s="1"/>
  <c r="N204" i="11" s="1"/>
  <c r="O204" i="11" s="1"/>
  <c r="P204" i="11" s="1"/>
  <c r="Q204" i="11" s="1"/>
  <c r="R204" i="11" s="1"/>
  <c r="S204" i="11" s="1"/>
  <c r="T204" i="11" s="1"/>
  <c r="U204" i="11" s="1"/>
  <c r="V204" i="11" s="1"/>
  <c r="W204" i="11" s="1"/>
  <c r="X204" i="11" s="1"/>
  <c r="Y204" i="11" s="1"/>
  <c r="Z204" i="11" s="1"/>
  <c r="AA204" i="11" s="1"/>
  <c r="AC204" i="11" s="1"/>
  <c r="AD204" i="11" s="1"/>
  <c r="AE204" i="11" s="1"/>
  <c r="C205" i="11" s="1"/>
  <c r="D205" i="11" s="1"/>
  <c r="E205" i="11" s="1"/>
  <c r="F205" i="11" s="1"/>
  <c r="G205" i="11" s="1"/>
  <c r="H205" i="11" s="1"/>
  <c r="I205" i="11" s="1"/>
  <c r="J205" i="11" s="1"/>
  <c r="K205" i="11" s="1"/>
  <c r="L205" i="11" s="1"/>
  <c r="M205" i="11" s="1"/>
  <c r="N205" i="11" s="1"/>
  <c r="O205" i="11" s="1"/>
  <c r="P205" i="11" s="1"/>
  <c r="Q205" i="11" s="1"/>
  <c r="R205" i="11" s="1"/>
  <c r="S205" i="11" s="1"/>
  <c r="T205" i="11" s="1"/>
  <c r="U205" i="11" s="1"/>
  <c r="V205" i="11" s="1"/>
  <c r="W205" i="11" s="1"/>
  <c r="X205" i="11" s="1"/>
  <c r="Y205" i="11" s="1"/>
  <c r="Z205" i="11" s="1"/>
  <c r="AA205" i="11" s="1"/>
  <c r="AC205" i="11" s="1"/>
  <c r="AD205" i="11" s="1"/>
  <c r="AE205" i="11" s="1"/>
  <c r="C206" i="11" s="1"/>
  <c r="D206" i="11" s="1"/>
  <c r="E206" i="11" s="1"/>
  <c r="F206" i="11" s="1"/>
  <c r="G206" i="11" s="1"/>
  <c r="H206" i="11" s="1"/>
  <c r="I206" i="11" s="1"/>
  <c r="J206" i="11" s="1"/>
  <c r="K206" i="11" s="1"/>
  <c r="L206" i="11" s="1"/>
  <c r="M206" i="11" s="1"/>
  <c r="N206" i="11" s="1"/>
  <c r="O206" i="11" s="1"/>
  <c r="P206" i="11" s="1"/>
  <c r="Q206" i="11" s="1"/>
  <c r="R206" i="11" s="1"/>
  <c r="S206" i="11" s="1"/>
  <c r="T206" i="11" s="1"/>
  <c r="U206" i="11" s="1"/>
  <c r="V206" i="11" s="1"/>
  <c r="W206" i="11" s="1"/>
  <c r="X206" i="11" s="1"/>
  <c r="Y206" i="11" s="1"/>
  <c r="Z206" i="11" s="1"/>
  <c r="AA206" i="11" s="1"/>
  <c r="AC206" i="11" s="1"/>
  <c r="AD206" i="11" s="1"/>
  <c r="AE206" i="11" s="1"/>
  <c r="C207" i="11" s="1"/>
  <c r="D207" i="11" s="1"/>
  <c r="E207" i="11" s="1"/>
  <c r="F207" i="11" s="1"/>
  <c r="G207" i="11" s="1"/>
  <c r="H207" i="11" s="1"/>
  <c r="I207" i="11" s="1"/>
  <c r="J207" i="11" s="1"/>
  <c r="K207" i="11" s="1"/>
  <c r="L207" i="11" s="1"/>
  <c r="M207" i="11" s="1"/>
  <c r="N207" i="11" s="1"/>
  <c r="O207" i="11" s="1"/>
  <c r="P207" i="11" s="1"/>
  <c r="Q207" i="11" s="1"/>
  <c r="R207" i="11" s="1"/>
  <c r="S207" i="11" s="1"/>
  <c r="T207" i="11" s="1"/>
  <c r="U207" i="11" s="1"/>
  <c r="V207" i="11" s="1"/>
  <c r="W207" i="11" s="1"/>
  <c r="X207" i="11" s="1"/>
  <c r="Y207" i="11" s="1"/>
  <c r="Z207" i="11" s="1"/>
  <c r="AA207" i="11" s="1"/>
  <c r="AC207" i="11" s="1"/>
  <c r="AD207" i="11" s="1"/>
  <c r="AE207" i="11" s="1"/>
  <c r="C208" i="11" s="1"/>
  <c r="D208" i="11" s="1"/>
  <c r="E208" i="11" s="1"/>
  <c r="F208" i="11" s="1"/>
  <c r="G208" i="11" s="1"/>
  <c r="H208" i="11" s="1"/>
  <c r="I208" i="11" s="1"/>
  <c r="J208" i="11" s="1"/>
  <c r="K208" i="11" s="1"/>
  <c r="L208" i="11" s="1"/>
  <c r="M208" i="11" s="1"/>
  <c r="N208" i="11" s="1"/>
  <c r="O208" i="11" s="1"/>
  <c r="P208" i="11" s="1"/>
  <c r="Q208" i="11" s="1"/>
  <c r="R208" i="11" s="1"/>
  <c r="S208" i="11" s="1"/>
  <c r="T208" i="11" s="1"/>
  <c r="U208" i="11" s="1"/>
  <c r="V208" i="11" s="1"/>
  <c r="W208" i="11" s="1"/>
  <c r="X208" i="11" s="1"/>
  <c r="Y208" i="11" s="1"/>
  <c r="Z208" i="11" s="1"/>
  <c r="AA208" i="11" s="1"/>
  <c r="AC208" i="11" s="1"/>
  <c r="AD208" i="11" s="1"/>
  <c r="AE208" i="11" s="1"/>
  <c r="C209" i="11" s="1"/>
  <c r="D209" i="11" s="1"/>
  <c r="E209" i="11" s="1"/>
  <c r="F209" i="11" s="1"/>
  <c r="G209" i="11" s="1"/>
  <c r="H209" i="11" s="1"/>
  <c r="I209" i="11" s="1"/>
  <c r="J209" i="11" s="1"/>
  <c r="K209" i="11" s="1"/>
  <c r="L209" i="11" s="1"/>
  <c r="M209" i="11" s="1"/>
  <c r="N209" i="11" s="1"/>
  <c r="O209" i="11" s="1"/>
  <c r="P209" i="11" s="1"/>
  <c r="Q209" i="11" s="1"/>
  <c r="R209" i="11" s="1"/>
  <c r="S209" i="11" s="1"/>
  <c r="T209" i="11" s="1"/>
  <c r="U209" i="11" s="1"/>
  <c r="V209" i="11" s="1"/>
  <c r="W209" i="11" s="1"/>
  <c r="X209" i="11" s="1"/>
  <c r="Y209" i="11" s="1"/>
  <c r="Z209" i="11" s="1"/>
  <c r="AA209" i="11" s="1"/>
  <c r="AC209" i="11" s="1"/>
  <c r="AD209" i="11" s="1"/>
  <c r="AE209" i="11" s="1"/>
  <c r="C210" i="11" s="1"/>
  <c r="D210" i="11" s="1"/>
  <c r="E210" i="11" s="1"/>
  <c r="F210" i="11" s="1"/>
  <c r="G210" i="11" s="1"/>
  <c r="H210" i="11" s="1"/>
  <c r="I210" i="11" s="1"/>
  <c r="J210" i="11" s="1"/>
  <c r="K210" i="11" s="1"/>
  <c r="L210" i="11" s="1"/>
  <c r="M210" i="11" s="1"/>
  <c r="N210" i="11" s="1"/>
  <c r="O210" i="11" s="1"/>
  <c r="P210" i="11" s="1"/>
  <c r="Q210" i="11" s="1"/>
  <c r="R210" i="11" s="1"/>
  <c r="S210" i="11" s="1"/>
  <c r="T210" i="11" s="1"/>
  <c r="U210" i="11" s="1"/>
  <c r="V210" i="11" s="1"/>
  <c r="W210" i="11" s="1"/>
  <c r="X210" i="11" s="1"/>
  <c r="Y210" i="11" s="1"/>
  <c r="Z210" i="11" s="1"/>
  <c r="AA210" i="11" s="1"/>
  <c r="AC210" i="11" s="1"/>
  <c r="AD210" i="11" s="1"/>
  <c r="AE210" i="11" s="1"/>
  <c r="C211" i="11" s="1"/>
  <c r="D211" i="11" s="1"/>
  <c r="E211" i="11" s="1"/>
  <c r="F211" i="11" s="1"/>
  <c r="G211" i="11" s="1"/>
  <c r="H211" i="11" s="1"/>
  <c r="I211" i="11" s="1"/>
  <c r="J211" i="11" s="1"/>
  <c r="K211" i="11" s="1"/>
  <c r="L211" i="11" s="1"/>
  <c r="M211" i="11" s="1"/>
  <c r="N211" i="11" s="1"/>
  <c r="O211" i="11" s="1"/>
  <c r="P211" i="11" s="1"/>
  <c r="Q211" i="11" s="1"/>
  <c r="R211" i="11" s="1"/>
  <c r="S211" i="11" s="1"/>
  <c r="T211" i="11" s="1"/>
  <c r="U211" i="11" s="1"/>
  <c r="V211" i="11" s="1"/>
  <c r="W211" i="11" s="1"/>
  <c r="X211" i="11" s="1"/>
  <c r="Y211" i="11" s="1"/>
  <c r="Z211" i="11" s="1"/>
  <c r="AA211" i="11" s="1"/>
  <c r="AC211" i="11" s="1"/>
  <c r="AD211" i="11" s="1"/>
  <c r="AE211" i="11" s="1"/>
  <c r="C212" i="11" s="1"/>
  <c r="D212" i="11" s="1"/>
  <c r="E212" i="11" s="1"/>
  <c r="F212" i="11" s="1"/>
  <c r="G212" i="11" s="1"/>
  <c r="H212" i="11" s="1"/>
  <c r="I212" i="11" s="1"/>
  <c r="J212" i="11" s="1"/>
  <c r="K212" i="11" s="1"/>
  <c r="L212" i="11" s="1"/>
  <c r="M212" i="11" s="1"/>
  <c r="N212" i="11" s="1"/>
  <c r="O212" i="11" s="1"/>
  <c r="P212" i="11" s="1"/>
  <c r="Q212" i="11" s="1"/>
  <c r="R212" i="11" s="1"/>
  <c r="S212" i="11" s="1"/>
  <c r="T212" i="11" s="1"/>
  <c r="U212" i="11" s="1"/>
  <c r="V212" i="11" s="1"/>
  <c r="W212" i="11" s="1"/>
  <c r="X212" i="11" s="1"/>
  <c r="Y212" i="11" s="1"/>
  <c r="Z212" i="11" s="1"/>
  <c r="AA212" i="11" s="1"/>
  <c r="AC212" i="11" s="1"/>
  <c r="AD212" i="11" s="1"/>
  <c r="AE212" i="11" s="1"/>
  <c r="C213" i="11" s="1"/>
  <c r="D213" i="11" s="1"/>
  <c r="E213" i="11" s="1"/>
  <c r="F213" i="11" s="1"/>
  <c r="G213" i="11" s="1"/>
  <c r="H213" i="11" s="1"/>
  <c r="I213" i="11" s="1"/>
  <c r="J213" i="11" s="1"/>
  <c r="K213" i="11" s="1"/>
  <c r="L213" i="11" s="1"/>
  <c r="M213" i="11" s="1"/>
  <c r="N213" i="11" s="1"/>
  <c r="O213" i="11" s="1"/>
  <c r="P213" i="11" s="1"/>
  <c r="Q213" i="11" s="1"/>
  <c r="R213" i="11" s="1"/>
  <c r="S213" i="11" s="1"/>
  <c r="T213" i="11" s="1"/>
  <c r="U213" i="11" s="1"/>
  <c r="V213" i="11" s="1"/>
  <c r="W213" i="11" s="1"/>
  <c r="X213" i="11" s="1"/>
  <c r="Y213" i="11" s="1"/>
  <c r="Z213" i="11" s="1"/>
  <c r="AA213" i="11" s="1"/>
  <c r="AC213" i="11" s="1"/>
  <c r="AD213" i="11" s="1"/>
  <c r="AE213" i="11" s="1"/>
  <c r="C214" i="11" s="1"/>
  <c r="D214" i="11" s="1"/>
  <c r="E214" i="11" s="1"/>
  <c r="F214" i="11" s="1"/>
  <c r="G214" i="11" s="1"/>
  <c r="H214" i="11" s="1"/>
  <c r="I214" i="11" s="1"/>
  <c r="J214" i="11" s="1"/>
  <c r="K214" i="11" s="1"/>
  <c r="L214" i="11" s="1"/>
  <c r="M214" i="11" s="1"/>
  <c r="N214" i="11" s="1"/>
  <c r="O214" i="11" s="1"/>
  <c r="P214" i="11" s="1"/>
  <c r="Q214" i="11" s="1"/>
  <c r="R214" i="11" s="1"/>
  <c r="S214" i="11" s="1"/>
  <c r="T214" i="11" s="1"/>
  <c r="U214" i="11" s="1"/>
  <c r="V214" i="11" s="1"/>
  <c r="W214" i="11" s="1"/>
  <c r="X214" i="11" s="1"/>
  <c r="Y214" i="11" s="1"/>
  <c r="Z214" i="11" s="1"/>
  <c r="AA214" i="11" s="1"/>
  <c r="AC214" i="11" s="1"/>
  <c r="AD214" i="11" s="1"/>
  <c r="AE214" i="11" s="1"/>
  <c r="C215" i="11" s="1"/>
  <c r="D215" i="11" s="1"/>
  <c r="E215" i="11" s="1"/>
  <c r="F215" i="11" s="1"/>
  <c r="G215" i="11" s="1"/>
  <c r="H215" i="11" s="1"/>
  <c r="I215" i="11" s="1"/>
  <c r="J215" i="11" s="1"/>
  <c r="K215" i="11" s="1"/>
  <c r="L215" i="11" s="1"/>
  <c r="M215" i="11" s="1"/>
  <c r="N215" i="11" s="1"/>
  <c r="O215" i="11" s="1"/>
  <c r="P215" i="11" s="1"/>
  <c r="Q215" i="11" s="1"/>
  <c r="R215" i="11" s="1"/>
  <c r="S215" i="11" s="1"/>
  <c r="T215" i="11" s="1"/>
  <c r="U215" i="11" s="1"/>
  <c r="V215" i="11" s="1"/>
  <c r="W215" i="11" s="1"/>
  <c r="X215" i="11" s="1"/>
  <c r="Y215" i="11" s="1"/>
  <c r="Z215" i="11" s="1"/>
  <c r="AA215" i="11" s="1"/>
  <c r="AC215" i="11" s="1"/>
  <c r="AD215" i="11" s="1"/>
  <c r="AE215" i="11" s="1"/>
  <c r="C216" i="11" s="1"/>
  <c r="D216" i="11" s="1"/>
  <c r="E216" i="11" s="1"/>
  <c r="F216" i="11" s="1"/>
  <c r="G216" i="11" s="1"/>
  <c r="H216" i="11" s="1"/>
  <c r="I216" i="11" s="1"/>
  <c r="J216" i="11" s="1"/>
  <c r="K216" i="11" s="1"/>
  <c r="L216" i="11" s="1"/>
  <c r="M216" i="11" s="1"/>
  <c r="N216" i="11" s="1"/>
  <c r="O216" i="11" s="1"/>
  <c r="P216" i="11" s="1"/>
  <c r="Q216" i="11" s="1"/>
  <c r="R216" i="11" s="1"/>
  <c r="S216" i="11" s="1"/>
  <c r="T216" i="11" s="1"/>
  <c r="U216" i="11" s="1"/>
  <c r="V216" i="11" s="1"/>
  <c r="W216" i="11" s="1"/>
  <c r="X216" i="11" s="1"/>
  <c r="Y216" i="11" s="1"/>
  <c r="Z216" i="11" s="1"/>
  <c r="AA216" i="11" s="1"/>
  <c r="AC216" i="11" s="1"/>
  <c r="AD216" i="11" s="1"/>
  <c r="AE216" i="11" s="1"/>
  <c r="C217" i="11" s="1"/>
  <c r="D217" i="11" s="1"/>
  <c r="E217" i="11" s="1"/>
  <c r="F217" i="11" s="1"/>
  <c r="G217" i="11" s="1"/>
  <c r="H217" i="11" s="1"/>
  <c r="I217" i="11" s="1"/>
  <c r="J217" i="11" s="1"/>
  <c r="K217" i="11" s="1"/>
  <c r="L217" i="11" s="1"/>
  <c r="M217" i="11" s="1"/>
  <c r="N217" i="11" s="1"/>
  <c r="O217" i="11" s="1"/>
  <c r="P217" i="11" s="1"/>
  <c r="Q217" i="11" s="1"/>
  <c r="R217" i="11" s="1"/>
  <c r="S217" i="11" s="1"/>
  <c r="T217" i="11" s="1"/>
  <c r="U217" i="11" s="1"/>
  <c r="V217" i="11" s="1"/>
  <c r="W217" i="11" s="1"/>
  <c r="X217" i="11" s="1"/>
  <c r="Y217" i="11" s="1"/>
  <c r="Z217" i="11" s="1"/>
  <c r="AA217" i="11" s="1"/>
  <c r="AC217" i="11" s="1"/>
  <c r="AD217" i="11" s="1"/>
  <c r="AE217" i="11" s="1"/>
  <c r="C218" i="11" s="1"/>
  <c r="D218" i="11" s="1"/>
  <c r="E218" i="11" s="1"/>
  <c r="F218" i="11" s="1"/>
  <c r="G218" i="11" s="1"/>
  <c r="H218" i="11" s="1"/>
  <c r="I218" i="11" s="1"/>
  <c r="J218" i="11" s="1"/>
  <c r="K218" i="11" s="1"/>
  <c r="L218" i="11" s="1"/>
  <c r="M218" i="11" s="1"/>
  <c r="N218" i="11" s="1"/>
  <c r="O218" i="11" s="1"/>
  <c r="P218" i="11" s="1"/>
  <c r="Q218" i="11" s="1"/>
  <c r="R218" i="11" s="1"/>
  <c r="S218" i="11" s="1"/>
  <c r="T218" i="11" s="1"/>
  <c r="U218" i="11" s="1"/>
  <c r="V218" i="11" s="1"/>
  <c r="W218" i="11" s="1"/>
  <c r="X218" i="11" s="1"/>
  <c r="Y218" i="11" s="1"/>
  <c r="Z218" i="11" s="1"/>
  <c r="AA218" i="11" s="1"/>
  <c r="AC218" i="11" s="1"/>
  <c r="AD218" i="11" s="1"/>
  <c r="AE218" i="11" s="1"/>
  <c r="C219" i="11" s="1"/>
  <c r="D219" i="11" s="1"/>
  <c r="E219" i="11" s="1"/>
  <c r="F219" i="11" s="1"/>
  <c r="G219" i="11" s="1"/>
  <c r="H219" i="11" s="1"/>
  <c r="I219" i="11" s="1"/>
  <c r="J219" i="11" s="1"/>
  <c r="K219" i="11" s="1"/>
  <c r="L219" i="11" s="1"/>
  <c r="M219" i="11" s="1"/>
  <c r="N219" i="11" s="1"/>
  <c r="O219" i="11" s="1"/>
  <c r="P219" i="11" s="1"/>
  <c r="Q219" i="11" s="1"/>
  <c r="R219" i="11" s="1"/>
  <c r="S219" i="11" s="1"/>
  <c r="T219" i="11" s="1"/>
  <c r="U219" i="11" s="1"/>
  <c r="V219" i="11" s="1"/>
  <c r="W219" i="11" s="1"/>
  <c r="X219" i="11" s="1"/>
  <c r="Y219" i="11" s="1"/>
  <c r="Z219" i="11" s="1"/>
  <c r="AA219" i="11" s="1"/>
  <c r="AC219" i="11" s="1"/>
  <c r="AD219" i="11" s="1"/>
  <c r="AE219" i="11" s="1"/>
  <c r="C220" i="11" s="1"/>
  <c r="D220" i="11" s="1"/>
  <c r="E220" i="11" s="1"/>
  <c r="F220" i="11" s="1"/>
  <c r="G220" i="11" s="1"/>
  <c r="H220" i="11" s="1"/>
  <c r="I220" i="11" s="1"/>
  <c r="J220" i="11" s="1"/>
  <c r="K220" i="11" s="1"/>
  <c r="L220" i="11" s="1"/>
  <c r="M220" i="11" s="1"/>
  <c r="N220" i="11" s="1"/>
  <c r="O220" i="11" s="1"/>
  <c r="P220" i="11" s="1"/>
  <c r="Q220" i="11" s="1"/>
  <c r="R220" i="11" s="1"/>
  <c r="S220" i="11" s="1"/>
  <c r="T220" i="11" s="1"/>
  <c r="U220" i="11" s="1"/>
  <c r="V220" i="11" s="1"/>
  <c r="W220" i="11" s="1"/>
  <c r="X220" i="11" s="1"/>
  <c r="Y220" i="11" s="1"/>
  <c r="Z220" i="11" s="1"/>
  <c r="AA220" i="11" s="1"/>
  <c r="AC220" i="11" s="1"/>
  <c r="AD220" i="11" s="1"/>
  <c r="AE220" i="11" s="1"/>
  <c r="C221" i="11" s="1"/>
  <c r="D221" i="11" s="1"/>
  <c r="E221" i="11" s="1"/>
  <c r="F221" i="11" s="1"/>
  <c r="G221" i="11" s="1"/>
  <c r="H221" i="11" s="1"/>
  <c r="I221" i="11" s="1"/>
  <c r="J221" i="11" s="1"/>
  <c r="K221" i="11" s="1"/>
  <c r="L221" i="11" s="1"/>
  <c r="M221" i="11" s="1"/>
  <c r="N221" i="11" s="1"/>
  <c r="O221" i="11" s="1"/>
  <c r="P221" i="11" s="1"/>
  <c r="Q221" i="11" s="1"/>
  <c r="R221" i="11" s="1"/>
  <c r="S221" i="11" s="1"/>
  <c r="T221" i="11" s="1"/>
  <c r="U221" i="11" s="1"/>
  <c r="V221" i="11" s="1"/>
  <c r="W221" i="11" s="1"/>
  <c r="X221" i="11" s="1"/>
  <c r="Y221" i="11" s="1"/>
  <c r="Z221" i="11" s="1"/>
  <c r="AA221" i="11" s="1"/>
  <c r="AC221" i="11" s="1"/>
  <c r="AD221" i="11" s="1"/>
  <c r="AE221" i="11" s="1"/>
  <c r="C222" i="11" s="1"/>
  <c r="D222" i="11" s="1"/>
  <c r="E222" i="11" s="1"/>
  <c r="F222" i="11" s="1"/>
  <c r="G222" i="11" s="1"/>
  <c r="H222" i="11" s="1"/>
  <c r="I222" i="11" s="1"/>
  <c r="J222" i="11" s="1"/>
  <c r="K222" i="11" s="1"/>
  <c r="L222" i="11" s="1"/>
  <c r="M222" i="11" s="1"/>
  <c r="N222" i="11" s="1"/>
  <c r="O222" i="11" s="1"/>
  <c r="P222" i="11" s="1"/>
  <c r="Q222" i="11" s="1"/>
  <c r="R222" i="11" s="1"/>
  <c r="S222" i="11" s="1"/>
  <c r="T222" i="11" s="1"/>
  <c r="U222" i="11" s="1"/>
  <c r="V222" i="11" s="1"/>
  <c r="W222" i="11" s="1"/>
  <c r="X222" i="11" s="1"/>
  <c r="Y222" i="11" s="1"/>
  <c r="Z222" i="11" s="1"/>
  <c r="AA222" i="11" s="1"/>
  <c r="AC222" i="11" s="1"/>
  <c r="AD222" i="11" s="1"/>
  <c r="AE222" i="11" s="1"/>
  <c r="B1608" i="4" l="1"/>
  <c r="C1608" i="4"/>
  <c r="D1608" i="4"/>
  <c r="E1608" i="4"/>
  <c r="B1609" i="4"/>
  <c r="C1609" i="4"/>
  <c r="D1609" i="4"/>
  <c r="E1609" i="4"/>
  <c r="B1610" i="4"/>
  <c r="C1610" i="4"/>
  <c r="D1610" i="4"/>
  <c r="E1610" i="4"/>
  <c r="B1611" i="4"/>
  <c r="C1611" i="4"/>
  <c r="D1611" i="4"/>
  <c r="E1611" i="4"/>
  <c r="B1612" i="4"/>
  <c r="C1612" i="4"/>
  <c r="D1612" i="4"/>
  <c r="E1612" i="4"/>
  <c r="B1613" i="4"/>
  <c r="C1613" i="4"/>
  <c r="D1613" i="4"/>
  <c r="E1613" i="4"/>
  <c r="B1614" i="4"/>
  <c r="C1614" i="4"/>
  <c r="D1614" i="4"/>
  <c r="E1614" i="4"/>
  <c r="B1615" i="4"/>
  <c r="C1615" i="4"/>
  <c r="D1615" i="4"/>
  <c r="E1615" i="4"/>
  <c r="B1616" i="4"/>
  <c r="C1616" i="4"/>
  <c r="D1616" i="4"/>
  <c r="E1616" i="4"/>
  <c r="B1617" i="4"/>
  <c r="C1617" i="4"/>
  <c r="D1617" i="4"/>
  <c r="E1617" i="4"/>
  <c r="B1618" i="4"/>
  <c r="C1618" i="4"/>
  <c r="D1618" i="4"/>
  <c r="E1618" i="4"/>
  <c r="B1619" i="4"/>
  <c r="C1619" i="4"/>
  <c r="D1619" i="4"/>
  <c r="E1619" i="4"/>
  <c r="B1620" i="4"/>
  <c r="C1620" i="4"/>
  <c r="D1620" i="4"/>
  <c r="E1620" i="4"/>
  <c r="B1621" i="4"/>
  <c r="C1621" i="4"/>
  <c r="D1621" i="4"/>
  <c r="E1621" i="4"/>
  <c r="B1622" i="4"/>
  <c r="C1622" i="4"/>
  <c r="D1622" i="4"/>
  <c r="E1622" i="4"/>
  <c r="B1623" i="4"/>
  <c r="C1623" i="4"/>
  <c r="D1623" i="4"/>
  <c r="E1623" i="4"/>
  <c r="B1624" i="4"/>
  <c r="C1624" i="4"/>
  <c r="D1624" i="4"/>
  <c r="E1624" i="4"/>
  <c r="B1625" i="4"/>
  <c r="C1625" i="4"/>
  <c r="D1625" i="4"/>
  <c r="E1625" i="4"/>
  <c r="B1626" i="4"/>
  <c r="C1626" i="4"/>
  <c r="D1626" i="4"/>
  <c r="E1626" i="4"/>
  <c r="B1627" i="4"/>
  <c r="C1627" i="4"/>
  <c r="D1627" i="4"/>
  <c r="E1627" i="4"/>
  <c r="B1628" i="4"/>
  <c r="C1628" i="4"/>
  <c r="D1628" i="4"/>
  <c r="E1628" i="4"/>
  <c r="B1629" i="4"/>
  <c r="C1629" i="4"/>
  <c r="D1629" i="4"/>
  <c r="E1629" i="4"/>
  <c r="B1630" i="4"/>
  <c r="C1630" i="4"/>
  <c r="D1630" i="4"/>
  <c r="E1630" i="4"/>
  <c r="B1631" i="4"/>
  <c r="C1631" i="4"/>
  <c r="D1631" i="4"/>
  <c r="E1631" i="4"/>
  <c r="B1632" i="4"/>
  <c r="C1632" i="4"/>
  <c r="D1632" i="4"/>
  <c r="E1632" i="4"/>
  <c r="B1633" i="4"/>
  <c r="C1633" i="4"/>
  <c r="D1633" i="4"/>
  <c r="E1633" i="4"/>
  <c r="B1634" i="4"/>
  <c r="C1634" i="4"/>
  <c r="D1634" i="4"/>
  <c r="E1634" i="4"/>
  <c r="B1635" i="4"/>
  <c r="C1635" i="4"/>
  <c r="D1635" i="4"/>
  <c r="E1635" i="4"/>
  <c r="B1636" i="4"/>
  <c r="C1636" i="4"/>
  <c r="D1636" i="4"/>
  <c r="E1636" i="4"/>
  <c r="B1637" i="4"/>
  <c r="C1637" i="4"/>
  <c r="D1637" i="4"/>
  <c r="E1637" i="4"/>
  <c r="B1638" i="4"/>
  <c r="C1638" i="4"/>
  <c r="D1638" i="4"/>
  <c r="E1638" i="4"/>
  <c r="B1639" i="4"/>
  <c r="C1639" i="4"/>
  <c r="D1639" i="4"/>
  <c r="E1639" i="4"/>
  <c r="B1640" i="4"/>
  <c r="C1640" i="4"/>
  <c r="D1640" i="4"/>
  <c r="E1640" i="4"/>
  <c r="B1641" i="4"/>
  <c r="C1641" i="4"/>
  <c r="D1641" i="4"/>
  <c r="E1641" i="4"/>
  <c r="B1642" i="4"/>
  <c r="C1642" i="4"/>
  <c r="D1642" i="4"/>
  <c r="E1642" i="4"/>
  <c r="B1643" i="4"/>
  <c r="C1643" i="4"/>
  <c r="D1643" i="4"/>
  <c r="E1643" i="4"/>
  <c r="B1644" i="4"/>
  <c r="C1644" i="4"/>
  <c r="D1644" i="4"/>
  <c r="E1644" i="4"/>
  <c r="B1645" i="4"/>
  <c r="C1645" i="4"/>
  <c r="D1645" i="4"/>
  <c r="E1645" i="4"/>
  <c r="B1646" i="4"/>
  <c r="C1646" i="4"/>
  <c r="D1646" i="4"/>
  <c r="E1646" i="4"/>
  <c r="B1647" i="4"/>
  <c r="C1647" i="4"/>
  <c r="D1647" i="4"/>
  <c r="E1647" i="4"/>
  <c r="B1648" i="4"/>
  <c r="C1648" i="4"/>
  <c r="D1648" i="4"/>
  <c r="E1648" i="4"/>
  <c r="B1649" i="4"/>
  <c r="C1649" i="4"/>
  <c r="D1649" i="4"/>
  <c r="E1649" i="4"/>
  <c r="B1650" i="4"/>
  <c r="C1650" i="4"/>
  <c r="D1650" i="4"/>
  <c r="E1650" i="4"/>
  <c r="B1651" i="4"/>
  <c r="C1651" i="4"/>
  <c r="D1651" i="4"/>
  <c r="E1651" i="4"/>
  <c r="B1652" i="4"/>
  <c r="C1652" i="4"/>
  <c r="D1652" i="4"/>
  <c r="E1652" i="4"/>
  <c r="B1653" i="4"/>
  <c r="C1653" i="4"/>
  <c r="D1653" i="4"/>
  <c r="E1653" i="4"/>
  <c r="B1654" i="4"/>
  <c r="C1654" i="4"/>
  <c r="D1654" i="4"/>
  <c r="E1654" i="4"/>
  <c r="B1655" i="4"/>
  <c r="C1655" i="4"/>
  <c r="D1655" i="4"/>
  <c r="E1655" i="4"/>
  <c r="B1656" i="4"/>
  <c r="C1656" i="4"/>
  <c r="D1656" i="4"/>
  <c r="E1656" i="4"/>
  <c r="B1657" i="4"/>
  <c r="C1657" i="4"/>
  <c r="D1657" i="4"/>
  <c r="E1657" i="4"/>
  <c r="B1658" i="4"/>
  <c r="C1658" i="4"/>
  <c r="D1658" i="4"/>
  <c r="E1658" i="4"/>
  <c r="B1659" i="4"/>
  <c r="C1659" i="4"/>
  <c r="D1659" i="4"/>
  <c r="E1659" i="4"/>
  <c r="B1660" i="4"/>
  <c r="C1660" i="4"/>
  <c r="D1660" i="4"/>
  <c r="E1660" i="4"/>
  <c r="B1661" i="4"/>
  <c r="C1661" i="4"/>
  <c r="D1661" i="4"/>
  <c r="E1661" i="4"/>
  <c r="B1662" i="4"/>
  <c r="C1662" i="4"/>
  <c r="D1662" i="4"/>
  <c r="E1662" i="4"/>
  <c r="B1663" i="4"/>
  <c r="C1663" i="4"/>
  <c r="D1663" i="4"/>
  <c r="E1663" i="4"/>
  <c r="B1664" i="4"/>
  <c r="C1664" i="4"/>
  <c r="D1664" i="4"/>
  <c r="E1664" i="4"/>
  <c r="B1665" i="4"/>
  <c r="C1665" i="4"/>
  <c r="D1665" i="4"/>
  <c r="E1665" i="4"/>
  <c r="B1666" i="4"/>
  <c r="C1666" i="4"/>
  <c r="D1666" i="4"/>
  <c r="E1666" i="4"/>
  <c r="B1667" i="4"/>
  <c r="C1667" i="4"/>
  <c r="D1667" i="4"/>
  <c r="E1667" i="4"/>
  <c r="B1668" i="4"/>
  <c r="C1668" i="4"/>
  <c r="D1668" i="4"/>
  <c r="E1668" i="4"/>
  <c r="B1669" i="4"/>
  <c r="C1669" i="4"/>
  <c r="D1669" i="4"/>
  <c r="E1669" i="4"/>
  <c r="B1670" i="4"/>
  <c r="C1670" i="4"/>
  <c r="D1670" i="4"/>
  <c r="E1670" i="4"/>
  <c r="B1671" i="4"/>
  <c r="C1671" i="4"/>
  <c r="D1671" i="4"/>
  <c r="E1671" i="4"/>
  <c r="B1672" i="4"/>
  <c r="C1672" i="4"/>
  <c r="D1672" i="4"/>
  <c r="E1672" i="4"/>
  <c r="B1673" i="4"/>
  <c r="C1673" i="4"/>
  <c r="D1673" i="4"/>
  <c r="E1673" i="4"/>
  <c r="B1674" i="4"/>
  <c r="C1674" i="4"/>
  <c r="D1674" i="4"/>
  <c r="E1674" i="4"/>
  <c r="B1675" i="4"/>
  <c r="C1675" i="4"/>
  <c r="D1675" i="4"/>
  <c r="E1675" i="4"/>
  <c r="B1676" i="4"/>
  <c r="C1676" i="4"/>
  <c r="D1676" i="4"/>
  <c r="E1676" i="4"/>
  <c r="B1677" i="4"/>
  <c r="C1677" i="4"/>
  <c r="D1677" i="4"/>
  <c r="E1677" i="4"/>
  <c r="B1678" i="4"/>
  <c r="C1678" i="4"/>
  <c r="D1678" i="4"/>
  <c r="E1678" i="4"/>
  <c r="B1679" i="4"/>
  <c r="C1679" i="4"/>
  <c r="D1679" i="4"/>
  <c r="E1679" i="4"/>
  <c r="B1680" i="4"/>
  <c r="C1680" i="4"/>
  <c r="D1680" i="4"/>
  <c r="E1680" i="4"/>
  <c r="B1681" i="4"/>
  <c r="C1681" i="4"/>
  <c r="D1681" i="4"/>
  <c r="E1681" i="4"/>
  <c r="B1682" i="4"/>
  <c r="C1682" i="4"/>
  <c r="D1682" i="4"/>
  <c r="E1682" i="4"/>
  <c r="B1683" i="4"/>
  <c r="C1683" i="4"/>
  <c r="D1683" i="4"/>
  <c r="E1683" i="4"/>
  <c r="B1684" i="4"/>
  <c r="C1684" i="4"/>
  <c r="D1684" i="4"/>
  <c r="E1684" i="4"/>
  <c r="B1685" i="4"/>
  <c r="C1685" i="4"/>
  <c r="D1685" i="4"/>
  <c r="E1685" i="4"/>
  <c r="B1686" i="4"/>
  <c r="C1686" i="4"/>
  <c r="D1686" i="4"/>
  <c r="E1686" i="4"/>
  <c r="B1687" i="4"/>
  <c r="C1687" i="4"/>
  <c r="D1687" i="4"/>
  <c r="E1687" i="4"/>
  <c r="B1688" i="4"/>
  <c r="C1688" i="4"/>
  <c r="D1688" i="4"/>
  <c r="E1688" i="4"/>
  <c r="B1689" i="4"/>
  <c r="C1689" i="4"/>
  <c r="D1689" i="4"/>
  <c r="E1689" i="4"/>
  <c r="B1690" i="4"/>
  <c r="C1690" i="4"/>
  <c r="D1690" i="4"/>
  <c r="E1690" i="4"/>
  <c r="B1691" i="4"/>
  <c r="C1691" i="4"/>
  <c r="D1691" i="4"/>
  <c r="E1691" i="4"/>
  <c r="B1692" i="4"/>
  <c r="C1692" i="4"/>
  <c r="D1692" i="4"/>
  <c r="E1692" i="4"/>
  <c r="B1693" i="4"/>
  <c r="C1693" i="4"/>
  <c r="D1693" i="4"/>
  <c r="E1693" i="4"/>
  <c r="B1694" i="4"/>
  <c r="C1694" i="4"/>
  <c r="D1694" i="4"/>
  <c r="E1694" i="4"/>
  <c r="B1695" i="4"/>
  <c r="C1695" i="4"/>
  <c r="D1695" i="4"/>
  <c r="E1695" i="4"/>
  <c r="B1696" i="4"/>
  <c r="C1696" i="4"/>
  <c r="D1696" i="4"/>
  <c r="E1696" i="4"/>
  <c r="B1697" i="4"/>
  <c r="C1697" i="4"/>
  <c r="D1697" i="4"/>
  <c r="E1697" i="4"/>
  <c r="B1698" i="4"/>
  <c r="C1698" i="4"/>
  <c r="D1698" i="4"/>
  <c r="E1698" i="4"/>
  <c r="B1699" i="4"/>
  <c r="C1699" i="4"/>
  <c r="D1699" i="4"/>
  <c r="E1699" i="4"/>
  <c r="B1700" i="4"/>
  <c r="C1700" i="4"/>
  <c r="D1700" i="4"/>
  <c r="E1700" i="4"/>
  <c r="B1701" i="4"/>
  <c r="C1701" i="4"/>
  <c r="D1701" i="4"/>
  <c r="E1701" i="4"/>
  <c r="B1702" i="4"/>
  <c r="C1702" i="4"/>
  <c r="D1702" i="4"/>
  <c r="E1702" i="4"/>
  <c r="B1703" i="4"/>
  <c r="C1703" i="4"/>
  <c r="D1703" i="4"/>
  <c r="E1703" i="4"/>
  <c r="B1704" i="4"/>
  <c r="C1704" i="4"/>
  <c r="D1704" i="4"/>
  <c r="E1704" i="4"/>
  <c r="B1705" i="4"/>
  <c r="C1705" i="4"/>
  <c r="D1705" i="4"/>
  <c r="E1705" i="4"/>
  <c r="B1706" i="4"/>
  <c r="C1706" i="4"/>
  <c r="D1706" i="4"/>
  <c r="E1706" i="4"/>
  <c r="B1707" i="4"/>
  <c r="C1707" i="4"/>
  <c r="D1707" i="4"/>
  <c r="E1707" i="4"/>
  <c r="B1708" i="4"/>
  <c r="C1708" i="4"/>
  <c r="D1708" i="4"/>
  <c r="E1708" i="4"/>
  <c r="B1709" i="4"/>
  <c r="C1709" i="4"/>
  <c r="D1709" i="4"/>
  <c r="E1709" i="4"/>
  <c r="B1710" i="4"/>
  <c r="C1710" i="4"/>
  <c r="D1710" i="4"/>
  <c r="E1710" i="4"/>
  <c r="B1711" i="4"/>
  <c r="C1711" i="4"/>
  <c r="D1711" i="4"/>
  <c r="E1711" i="4"/>
  <c r="B1712" i="4"/>
  <c r="C1712" i="4"/>
  <c r="D1712" i="4"/>
  <c r="E1712" i="4"/>
  <c r="B1713" i="4"/>
  <c r="C1713" i="4"/>
  <c r="D1713" i="4"/>
  <c r="E1713" i="4"/>
  <c r="B1714" i="4"/>
  <c r="C1714" i="4"/>
  <c r="D1714" i="4"/>
  <c r="E1714" i="4"/>
  <c r="B1715" i="4"/>
  <c r="C1715" i="4"/>
  <c r="D1715" i="4"/>
  <c r="E1715" i="4"/>
  <c r="B1716" i="4"/>
  <c r="C1716" i="4"/>
  <c r="D1716" i="4"/>
  <c r="E1716" i="4"/>
  <c r="B1717" i="4"/>
  <c r="C1717" i="4"/>
  <c r="D1717" i="4"/>
  <c r="E1717" i="4"/>
  <c r="B1718" i="4"/>
  <c r="C1718" i="4"/>
  <c r="D1718" i="4"/>
  <c r="E1718" i="4"/>
  <c r="B1719" i="4"/>
  <c r="C1719" i="4"/>
  <c r="D1719" i="4"/>
  <c r="E1719" i="4"/>
  <c r="B1720" i="4"/>
  <c r="C1720" i="4"/>
  <c r="D1720" i="4"/>
  <c r="E1720" i="4"/>
  <c r="B1721" i="4"/>
  <c r="C1721" i="4"/>
  <c r="D1721" i="4"/>
  <c r="E1721" i="4"/>
  <c r="B1722" i="4"/>
  <c r="C1722" i="4"/>
  <c r="D1722" i="4"/>
  <c r="E1722" i="4"/>
  <c r="B1723" i="4"/>
  <c r="C1723" i="4"/>
  <c r="D1723" i="4"/>
  <c r="E1723" i="4"/>
  <c r="B1724" i="4"/>
  <c r="C1724" i="4"/>
  <c r="D1724" i="4"/>
  <c r="E1724" i="4"/>
  <c r="B1725" i="4"/>
  <c r="C1725" i="4"/>
  <c r="D1725" i="4"/>
  <c r="E1725" i="4"/>
  <c r="B1726" i="4"/>
  <c r="C1726" i="4"/>
  <c r="D1726" i="4"/>
  <c r="E1726" i="4"/>
  <c r="B1727" i="4"/>
  <c r="C1727" i="4"/>
  <c r="D1727" i="4"/>
  <c r="E1727" i="4"/>
  <c r="B1728" i="4"/>
  <c r="C1728" i="4"/>
  <c r="D1728" i="4"/>
  <c r="E1728" i="4"/>
  <c r="B1729" i="4"/>
  <c r="C1729" i="4"/>
  <c r="D1729" i="4"/>
  <c r="E1729" i="4"/>
  <c r="B1730" i="4"/>
  <c r="C1730" i="4"/>
  <c r="D1730" i="4"/>
  <c r="E1730" i="4"/>
  <c r="B1731" i="4"/>
  <c r="C1731" i="4"/>
  <c r="D1731" i="4"/>
  <c r="E1731" i="4"/>
  <c r="B1732" i="4"/>
  <c r="C1732" i="4"/>
  <c r="D1732" i="4"/>
  <c r="E1732" i="4"/>
  <c r="B1733" i="4"/>
  <c r="C1733" i="4"/>
  <c r="D1733" i="4"/>
  <c r="E1733" i="4"/>
  <c r="B1734" i="4"/>
  <c r="C1734" i="4"/>
  <c r="D1734" i="4"/>
  <c r="E1734" i="4"/>
  <c r="B1735" i="4"/>
  <c r="C1735" i="4"/>
  <c r="D1735" i="4"/>
  <c r="E1735" i="4"/>
  <c r="B1736" i="4"/>
  <c r="C1736" i="4"/>
  <c r="D1736" i="4"/>
  <c r="E1736" i="4"/>
  <c r="B1737" i="4"/>
  <c r="C1737" i="4"/>
  <c r="D1737" i="4"/>
  <c r="E1737" i="4"/>
  <c r="B1452" i="4"/>
  <c r="C1452" i="4"/>
  <c r="D1452" i="4"/>
  <c r="E1452" i="4"/>
  <c r="B1453" i="4"/>
  <c r="C1453" i="4"/>
  <c r="D1453" i="4"/>
  <c r="E1453" i="4"/>
  <c r="B1454" i="4"/>
  <c r="C1454" i="4"/>
  <c r="D1454" i="4"/>
  <c r="E1454" i="4"/>
  <c r="B1455" i="4"/>
  <c r="C1455" i="4"/>
  <c r="D1455" i="4"/>
  <c r="E1455" i="4"/>
  <c r="B1456" i="4"/>
  <c r="C1456" i="4"/>
  <c r="D1456" i="4"/>
  <c r="E1456" i="4"/>
  <c r="B1457" i="4"/>
  <c r="C1457" i="4"/>
  <c r="D1457" i="4"/>
  <c r="E1457" i="4"/>
  <c r="B1458" i="4"/>
  <c r="C1458" i="4"/>
  <c r="D1458" i="4"/>
  <c r="E1458" i="4"/>
  <c r="B1459" i="4"/>
  <c r="C1459" i="4"/>
  <c r="D1459" i="4"/>
  <c r="E1459" i="4"/>
  <c r="B1460" i="4"/>
  <c r="C1460" i="4"/>
  <c r="D1460" i="4"/>
  <c r="E1460" i="4"/>
  <c r="B1461" i="4"/>
  <c r="C1461" i="4"/>
  <c r="D1461" i="4"/>
  <c r="E1461" i="4"/>
  <c r="B1462" i="4"/>
  <c r="C1462" i="4"/>
  <c r="D1462" i="4"/>
  <c r="E1462" i="4"/>
  <c r="B1463" i="4"/>
  <c r="C1463" i="4"/>
  <c r="D1463" i="4"/>
  <c r="E1463" i="4"/>
  <c r="B1464" i="4"/>
  <c r="C1464" i="4"/>
  <c r="D1464" i="4"/>
  <c r="E1464" i="4"/>
  <c r="B1465" i="4"/>
  <c r="C1465" i="4"/>
  <c r="D1465" i="4"/>
  <c r="E1465" i="4"/>
  <c r="B1466" i="4"/>
  <c r="C1466" i="4"/>
  <c r="D1466" i="4"/>
  <c r="E1466" i="4"/>
  <c r="B1467" i="4"/>
  <c r="C1467" i="4"/>
  <c r="D1467" i="4"/>
  <c r="E1467" i="4"/>
  <c r="B1468" i="4"/>
  <c r="C1468" i="4"/>
  <c r="D1468" i="4"/>
  <c r="E1468" i="4"/>
  <c r="B1469" i="4"/>
  <c r="C1469" i="4"/>
  <c r="D1469" i="4"/>
  <c r="E1469" i="4"/>
  <c r="B1470" i="4"/>
  <c r="C1470" i="4"/>
  <c r="D1470" i="4"/>
  <c r="E1470" i="4"/>
  <c r="B1471" i="4"/>
  <c r="C1471" i="4"/>
  <c r="D1471" i="4"/>
  <c r="E1471" i="4"/>
  <c r="B1472" i="4"/>
  <c r="C1472" i="4"/>
  <c r="D1472" i="4"/>
  <c r="E1472" i="4"/>
  <c r="B1473" i="4"/>
  <c r="C1473" i="4"/>
  <c r="D1473" i="4"/>
  <c r="E1473" i="4"/>
  <c r="B1474" i="4"/>
  <c r="C1474" i="4"/>
  <c r="D1474" i="4"/>
  <c r="E1474" i="4"/>
  <c r="B1475" i="4"/>
  <c r="C1475" i="4"/>
  <c r="D1475" i="4"/>
  <c r="E1475" i="4"/>
  <c r="B1476" i="4"/>
  <c r="C1476" i="4"/>
  <c r="D1476" i="4"/>
  <c r="E1476" i="4"/>
  <c r="B1477" i="4"/>
  <c r="C1477" i="4"/>
  <c r="D1477" i="4"/>
  <c r="E1477" i="4"/>
  <c r="B1478" i="4"/>
  <c r="C1478" i="4"/>
  <c r="D1478" i="4"/>
  <c r="E1478" i="4"/>
  <c r="B1479" i="4"/>
  <c r="C1479" i="4"/>
  <c r="D1479" i="4"/>
  <c r="E1479" i="4"/>
  <c r="B1480" i="4"/>
  <c r="C1480" i="4"/>
  <c r="D1480" i="4"/>
  <c r="E1480" i="4"/>
  <c r="B1481" i="4"/>
  <c r="C1481" i="4"/>
  <c r="D1481" i="4"/>
  <c r="E1481" i="4"/>
  <c r="B1482" i="4"/>
  <c r="C1482" i="4"/>
  <c r="D1482" i="4"/>
  <c r="E1482" i="4"/>
  <c r="B1483" i="4"/>
  <c r="C1483" i="4"/>
  <c r="D1483" i="4"/>
  <c r="E1483" i="4"/>
  <c r="B1484" i="4"/>
  <c r="C1484" i="4"/>
  <c r="D1484" i="4"/>
  <c r="E1484" i="4"/>
  <c r="B1485" i="4"/>
  <c r="C1485" i="4"/>
  <c r="D1485" i="4"/>
  <c r="E1485" i="4"/>
  <c r="B1486" i="4"/>
  <c r="C1486" i="4"/>
  <c r="D1486" i="4"/>
  <c r="E1486" i="4"/>
  <c r="B1487" i="4"/>
  <c r="C1487" i="4"/>
  <c r="D1487" i="4"/>
  <c r="E1487" i="4"/>
  <c r="B1488" i="4"/>
  <c r="C1488" i="4"/>
  <c r="D1488" i="4"/>
  <c r="E1488" i="4"/>
  <c r="B1489" i="4"/>
  <c r="C1489" i="4"/>
  <c r="D1489" i="4"/>
  <c r="E1489" i="4"/>
  <c r="B1490" i="4"/>
  <c r="C1490" i="4"/>
  <c r="D1490" i="4"/>
  <c r="E1490" i="4"/>
  <c r="B1491" i="4"/>
  <c r="C1491" i="4"/>
  <c r="D1491" i="4"/>
  <c r="E1491" i="4"/>
  <c r="B1492" i="4"/>
  <c r="C1492" i="4"/>
  <c r="D1492" i="4"/>
  <c r="E1492" i="4"/>
  <c r="B1493" i="4"/>
  <c r="C1493" i="4"/>
  <c r="D1493" i="4"/>
  <c r="E1493" i="4"/>
  <c r="B1494" i="4"/>
  <c r="C1494" i="4"/>
  <c r="D1494" i="4"/>
  <c r="E1494" i="4"/>
  <c r="B1495" i="4"/>
  <c r="C1495" i="4"/>
  <c r="D1495" i="4"/>
  <c r="E1495" i="4"/>
  <c r="B1496" i="4"/>
  <c r="C1496" i="4"/>
  <c r="D1496" i="4"/>
  <c r="E1496" i="4"/>
  <c r="B1497" i="4"/>
  <c r="C1497" i="4"/>
  <c r="D1497" i="4"/>
  <c r="E1497" i="4"/>
  <c r="B1498" i="4"/>
  <c r="C1498" i="4"/>
  <c r="D1498" i="4"/>
  <c r="E1498" i="4"/>
  <c r="B1499" i="4"/>
  <c r="C1499" i="4"/>
  <c r="D1499" i="4"/>
  <c r="E1499" i="4"/>
  <c r="B1500" i="4"/>
  <c r="C1500" i="4"/>
  <c r="D1500" i="4"/>
  <c r="E1500" i="4"/>
  <c r="B1501" i="4"/>
  <c r="C1501" i="4"/>
  <c r="D1501" i="4"/>
  <c r="E1501" i="4"/>
  <c r="B1502" i="4"/>
  <c r="C1502" i="4"/>
  <c r="D1502" i="4"/>
  <c r="E1502" i="4"/>
  <c r="B1503" i="4"/>
  <c r="C1503" i="4"/>
  <c r="D1503" i="4"/>
  <c r="E1503" i="4"/>
  <c r="B1504" i="4"/>
  <c r="C1504" i="4"/>
  <c r="D1504" i="4"/>
  <c r="E1504" i="4"/>
  <c r="B1505" i="4"/>
  <c r="C1505" i="4"/>
  <c r="D1505" i="4"/>
  <c r="E1505" i="4"/>
  <c r="B1506" i="4"/>
  <c r="C1506" i="4"/>
  <c r="D1506" i="4"/>
  <c r="E1506" i="4"/>
  <c r="B1507" i="4"/>
  <c r="C1507" i="4"/>
  <c r="D1507" i="4"/>
  <c r="E1507" i="4"/>
  <c r="B1508" i="4"/>
  <c r="C1508" i="4"/>
  <c r="D1508" i="4"/>
  <c r="E1508" i="4"/>
  <c r="B1509" i="4"/>
  <c r="C1509" i="4"/>
  <c r="D1509" i="4"/>
  <c r="E1509" i="4"/>
  <c r="B1510" i="4"/>
  <c r="C1510" i="4"/>
  <c r="D1510" i="4"/>
  <c r="E1510" i="4"/>
  <c r="B1511" i="4"/>
  <c r="C1511" i="4"/>
  <c r="D1511" i="4"/>
  <c r="E1511" i="4"/>
  <c r="B1512" i="4"/>
  <c r="C1512" i="4"/>
  <c r="D1512" i="4"/>
  <c r="E1512" i="4"/>
  <c r="B1513" i="4"/>
  <c r="C1513" i="4"/>
  <c r="D1513" i="4"/>
  <c r="E1513" i="4"/>
  <c r="B1514" i="4"/>
  <c r="C1514" i="4"/>
  <c r="D1514" i="4"/>
  <c r="E1514" i="4"/>
  <c r="B1515" i="4"/>
  <c r="C1515" i="4"/>
  <c r="D1515" i="4"/>
  <c r="E1515" i="4"/>
  <c r="B1516" i="4"/>
  <c r="C1516" i="4"/>
  <c r="D1516" i="4"/>
  <c r="E1516" i="4"/>
  <c r="B1517" i="4"/>
  <c r="C1517" i="4"/>
  <c r="D1517" i="4"/>
  <c r="E1517" i="4"/>
  <c r="B1518" i="4"/>
  <c r="C1518" i="4"/>
  <c r="D1518" i="4"/>
  <c r="E1518" i="4"/>
  <c r="B1519" i="4"/>
  <c r="C1519" i="4"/>
  <c r="D1519" i="4"/>
  <c r="E1519" i="4"/>
  <c r="B1520" i="4"/>
  <c r="C1520" i="4"/>
  <c r="D1520" i="4"/>
  <c r="E1520" i="4"/>
  <c r="B1521" i="4"/>
  <c r="C1521" i="4"/>
  <c r="D1521" i="4"/>
  <c r="E1521" i="4"/>
  <c r="B1522" i="4"/>
  <c r="C1522" i="4"/>
  <c r="D1522" i="4"/>
  <c r="E1522" i="4"/>
  <c r="B1523" i="4"/>
  <c r="C1523" i="4"/>
  <c r="D1523" i="4"/>
  <c r="E1523" i="4"/>
  <c r="B1524" i="4"/>
  <c r="C1524" i="4"/>
  <c r="D1524" i="4"/>
  <c r="E1524" i="4"/>
  <c r="B1525" i="4"/>
  <c r="C1525" i="4"/>
  <c r="D1525" i="4"/>
  <c r="E1525" i="4"/>
  <c r="B1526" i="4"/>
  <c r="C1526" i="4"/>
  <c r="D1526" i="4"/>
  <c r="E1526" i="4"/>
  <c r="B1527" i="4"/>
  <c r="C1527" i="4"/>
  <c r="D1527" i="4"/>
  <c r="E1527" i="4"/>
  <c r="B1528" i="4"/>
  <c r="C1528" i="4"/>
  <c r="D1528" i="4"/>
  <c r="E1528" i="4"/>
  <c r="B1529" i="4"/>
  <c r="C1529" i="4"/>
  <c r="D1529" i="4"/>
  <c r="E1529" i="4"/>
  <c r="B1530" i="4"/>
  <c r="C1530" i="4"/>
  <c r="D1530" i="4"/>
  <c r="E1530" i="4"/>
  <c r="B1531" i="4"/>
  <c r="C1531" i="4"/>
  <c r="D1531" i="4"/>
  <c r="E1531" i="4"/>
  <c r="B1532" i="4"/>
  <c r="C1532" i="4"/>
  <c r="D1532" i="4"/>
  <c r="E1532" i="4"/>
  <c r="B1533" i="4"/>
  <c r="C1533" i="4"/>
  <c r="D1533" i="4"/>
  <c r="E1533" i="4"/>
  <c r="B1534" i="4"/>
  <c r="C1534" i="4"/>
  <c r="D1534" i="4"/>
  <c r="E1534" i="4"/>
  <c r="B1535" i="4"/>
  <c r="C1535" i="4"/>
  <c r="D1535" i="4"/>
  <c r="E1535" i="4"/>
  <c r="B1536" i="4"/>
  <c r="C1536" i="4"/>
  <c r="D1536" i="4"/>
  <c r="E1536" i="4"/>
  <c r="B1537" i="4"/>
  <c r="C1537" i="4"/>
  <c r="D1537" i="4"/>
  <c r="E1537" i="4"/>
  <c r="B1538" i="4"/>
  <c r="C1538" i="4"/>
  <c r="D1538" i="4"/>
  <c r="E1538" i="4"/>
  <c r="B1539" i="4"/>
  <c r="C1539" i="4"/>
  <c r="D1539" i="4"/>
  <c r="E1539" i="4"/>
  <c r="B1540" i="4"/>
  <c r="C1540" i="4"/>
  <c r="D1540" i="4"/>
  <c r="E1540" i="4"/>
  <c r="B1541" i="4"/>
  <c r="C1541" i="4"/>
  <c r="D1541" i="4"/>
  <c r="E1541" i="4"/>
  <c r="B1542" i="4"/>
  <c r="C1542" i="4"/>
  <c r="D1542" i="4"/>
  <c r="E1542" i="4"/>
  <c r="B1543" i="4"/>
  <c r="C1543" i="4"/>
  <c r="D1543" i="4"/>
  <c r="E1543" i="4"/>
  <c r="B1544" i="4"/>
  <c r="C1544" i="4"/>
  <c r="D1544" i="4"/>
  <c r="E1544" i="4"/>
  <c r="B1545" i="4"/>
  <c r="C1545" i="4"/>
  <c r="D1545" i="4"/>
  <c r="E1545" i="4"/>
  <c r="B1546" i="4"/>
  <c r="C1546" i="4"/>
  <c r="D1546" i="4"/>
  <c r="E1546" i="4"/>
  <c r="B1547" i="4"/>
  <c r="C1547" i="4"/>
  <c r="D1547" i="4"/>
  <c r="E1547" i="4"/>
  <c r="B1548" i="4"/>
  <c r="C1548" i="4"/>
  <c r="D1548" i="4"/>
  <c r="E1548" i="4"/>
  <c r="B1549" i="4"/>
  <c r="C1549" i="4"/>
  <c r="D1549" i="4"/>
  <c r="E1549" i="4"/>
  <c r="B1550" i="4"/>
  <c r="C1550" i="4"/>
  <c r="D1550" i="4"/>
  <c r="E1550" i="4"/>
  <c r="B1551" i="4"/>
  <c r="C1551" i="4"/>
  <c r="D1551" i="4"/>
  <c r="E1551" i="4"/>
  <c r="B1552" i="4"/>
  <c r="C1552" i="4"/>
  <c r="D1552" i="4"/>
  <c r="E1552" i="4"/>
  <c r="B1553" i="4"/>
  <c r="C1553" i="4"/>
  <c r="D1553" i="4"/>
  <c r="E1553" i="4"/>
  <c r="B1554" i="4"/>
  <c r="C1554" i="4"/>
  <c r="D1554" i="4"/>
  <c r="E1554" i="4"/>
  <c r="B1555" i="4"/>
  <c r="C1555" i="4"/>
  <c r="D1555" i="4"/>
  <c r="E1555" i="4"/>
  <c r="B1556" i="4"/>
  <c r="C1556" i="4"/>
  <c r="D1556" i="4"/>
  <c r="E1556" i="4"/>
  <c r="B1557" i="4"/>
  <c r="C1557" i="4"/>
  <c r="D1557" i="4"/>
  <c r="E1557" i="4"/>
  <c r="B1558" i="4"/>
  <c r="C1558" i="4"/>
  <c r="D1558" i="4"/>
  <c r="E1558" i="4"/>
  <c r="B1559" i="4"/>
  <c r="C1559" i="4"/>
  <c r="D1559" i="4"/>
  <c r="E1559" i="4"/>
  <c r="B1560" i="4"/>
  <c r="C1560" i="4"/>
  <c r="D1560" i="4"/>
  <c r="E1560" i="4"/>
  <c r="B1561" i="4"/>
  <c r="C1561" i="4"/>
  <c r="D1561" i="4"/>
  <c r="E1561" i="4"/>
  <c r="B1562" i="4"/>
  <c r="C1562" i="4"/>
  <c r="D1562" i="4"/>
  <c r="E1562" i="4"/>
  <c r="B1563" i="4"/>
  <c r="C1563" i="4"/>
  <c r="D1563" i="4"/>
  <c r="E1563" i="4"/>
  <c r="B1564" i="4"/>
  <c r="C1564" i="4"/>
  <c r="D1564" i="4"/>
  <c r="E1564" i="4"/>
  <c r="B1565" i="4"/>
  <c r="C1565" i="4"/>
  <c r="D1565" i="4"/>
  <c r="E1565" i="4"/>
  <c r="B1566" i="4"/>
  <c r="C1566" i="4"/>
  <c r="D1566" i="4"/>
  <c r="E1566" i="4"/>
  <c r="B1567" i="4"/>
  <c r="C1567" i="4"/>
  <c r="D1567" i="4"/>
  <c r="E1567" i="4"/>
  <c r="B1568" i="4"/>
  <c r="C1568" i="4"/>
  <c r="D1568" i="4"/>
  <c r="E1568" i="4"/>
  <c r="B1569" i="4"/>
  <c r="C1569" i="4"/>
  <c r="D1569" i="4"/>
  <c r="E1569" i="4"/>
  <c r="B1570" i="4"/>
  <c r="C1570" i="4"/>
  <c r="D1570" i="4"/>
  <c r="E1570" i="4"/>
  <c r="B1571" i="4"/>
  <c r="C1571" i="4"/>
  <c r="D1571" i="4"/>
  <c r="E1571" i="4"/>
  <c r="B1572" i="4"/>
  <c r="C1572" i="4"/>
  <c r="D1572" i="4"/>
  <c r="E1572" i="4"/>
  <c r="B1573" i="4"/>
  <c r="C1573" i="4"/>
  <c r="D1573" i="4"/>
  <c r="E1573" i="4"/>
  <c r="B1574" i="4"/>
  <c r="C1574" i="4"/>
  <c r="D1574" i="4"/>
  <c r="E1574" i="4"/>
  <c r="B1575" i="4"/>
  <c r="C1575" i="4"/>
  <c r="D1575" i="4"/>
  <c r="E1575" i="4"/>
  <c r="B1576" i="4"/>
  <c r="C1576" i="4"/>
  <c r="D1576" i="4"/>
  <c r="E1576" i="4"/>
  <c r="B1577" i="4"/>
  <c r="C1577" i="4"/>
  <c r="D1577" i="4"/>
  <c r="E1577" i="4"/>
  <c r="B1578" i="4"/>
  <c r="C1578" i="4"/>
  <c r="D1578" i="4"/>
  <c r="E1578" i="4"/>
  <c r="B1579" i="4"/>
  <c r="C1579" i="4"/>
  <c r="D1579" i="4"/>
  <c r="E1579" i="4"/>
  <c r="B1580" i="4"/>
  <c r="C1580" i="4"/>
  <c r="D1580" i="4"/>
  <c r="E1580" i="4"/>
  <c r="B1581" i="4"/>
  <c r="C1581" i="4"/>
  <c r="D1581" i="4"/>
  <c r="E1581" i="4"/>
  <c r="B1582" i="4"/>
  <c r="C1582" i="4"/>
  <c r="D1582" i="4"/>
  <c r="E1582" i="4"/>
  <c r="B1583" i="4"/>
  <c r="C1583" i="4"/>
  <c r="D1583" i="4"/>
  <c r="E1583" i="4"/>
  <c r="B1584" i="4"/>
  <c r="C1584" i="4"/>
  <c r="D1584" i="4"/>
  <c r="E1584" i="4"/>
  <c r="B1585" i="4"/>
  <c r="C1585" i="4"/>
  <c r="D1585" i="4"/>
  <c r="E1585" i="4"/>
  <c r="B1586" i="4"/>
  <c r="C1586" i="4"/>
  <c r="D1586" i="4"/>
  <c r="E1586" i="4"/>
  <c r="B1587" i="4"/>
  <c r="C1587" i="4"/>
  <c r="D1587" i="4"/>
  <c r="E1587" i="4"/>
  <c r="B1588" i="4"/>
  <c r="C1588" i="4"/>
  <c r="D1588" i="4"/>
  <c r="E1588" i="4"/>
  <c r="B1589" i="4"/>
  <c r="C1589" i="4"/>
  <c r="D1589" i="4"/>
  <c r="E1589" i="4"/>
  <c r="B1590" i="4"/>
  <c r="C1590" i="4"/>
  <c r="D1590" i="4"/>
  <c r="E1590" i="4"/>
  <c r="B1591" i="4"/>
  <c r="C1591" i="4"/>
  <c r="D1591" i="4"/>
  <c r="E1591" i="4"/>
  <c r="B1592" i="4"/>
  <c r="C1592" i="4"/>
  <c r="D1592" i="4"/>
  <c r="E1592" i="4"/>
  <c r="B1593" i="4"/>
  <c r="C1593" i="4"/>
  <c r="D1593" i="4"/>
  <c r="E1593" i="4"/>
  <c r="B1594" i="4"/>
  <c r="C1594" i="4"/>
  <c r="D1594" i="4"/>
  <c r="E1594" i="4"/>
  <c r="B1595" i="4"/>
  <c r="C1595" i="4"/>
  <c r="D1595" i="4"/>
  <c r="E1595" i="4"/>
  <c r="B1596" i="4"/>
  <c r="C1596" i="4"/>
  <c r="D1596" i="4"/>
  <c r="E1596" i="4"/>
  <c r="B1597" i="4"/>
  <c r="C1597" i="4"/>
  <c r="D1597" i="4"/>
  <c r="E1597" i="4"/>
  <c r="B1598" i="4"/>
  <c r="C1598" i="4"/>
  <c r="D1598" i="4"/>
  <c r="E1598" i="4"/>
  <c r="B1599" i="4"/>
  <c r="C1599" i="4"/>
  <c r="D1599" i="4"/>
  <c r="E1599" i="4"/>
  <c r="B1600" i="4"/>
  <c r="C1600" i="4"/>
  <c r="D1600" i="4"/>
  <c r="E1600" i="4"/>
  <c r="B1601" i="4"/>
  <c r="C1601" i="4"/>
  <c r="D1601" i="4"/>
  <c r="E1601" i="4"/>
  <c r="B1602" i="4"/>
  <c r="C1602" i="4"/>
  <c r="D1602" i="4"/>
  <c r="E1602" i="4"/>
  <c r="B1603" i="4"/>
  <c r="C1603" i="4"/>
  <c r="D1603" i="4"/>
  <c r="E1603" i="4"/>
  <c r="B1604" i="4"/>
  <c r="C1604" i="4"/>
  <c r="D1604" i="4"/>
  <c r="E1604" i="4"/>
  <c r="B1605" i="4"/>
  <c r="C1605" i="4"/>
  <c r="D1605" i="4"/>
  <c r="E1605" i="4"/>
  <c r="B1606" i="4"/>
  <c r="C1606" i="4"/>
  <c r="D1606" i="4"/>
  <c r="E1606" i="4"/>
  <c r="B1607" i="4"/>
  <c r="C1607" i="4"/>
  <c r="D1607" i="4"/>
  <c r="E1607" i="4"/>
  <c r="B1431" i="4"/>
  <c r="C1431" i="4"/>
  <c r="D1431" i="4"/>
  <c r="E1431" i="4"/>
  <c r="B1432" i="4"/>
  <c r="C1432" i="4"/>
  <c r="D1432" i="4"/>
  <c r="E1432" i="4"/>
  <c r="B1433" i="4"/>
  <c r="C1433" i="4"/>
  <c r="D1433" i="4"/>
  <c r="E1433" i="4"/>
  <c r="B1434" i="4"/>
  <c r="C1434" i="4"/>
  <c r="D1434" i="4"/>
  <c r="E1434" i="4"/>
  <c r="B1435" i="4"/>
  <c r="C1435" i="4"/>
  <c r="D1435" i="4"/>
  <c r="E1435" i="4"/>
  <c r="B1436" i="4"/>
  <c r="C1436" i="4"/>
  <c r="D1436" i="4"/>
  <c r="E1436" i="4"/>
  <c r="B1437" i="4"/>
  <c r="C1437" i="4"/>
  <c r="D1437" i="4"/>
  <c r="E1437" i="4"/>
  <c r="B1438" i="4"/>
  <c r="C1438" i="4"/>
  <c r="D1438" i="4"/>
  <c r="E1438" i="4"/>
  <c r="B1439" i="4"/>
  <c r="C1439" i="4"/>
  <c r="D1439" i="4"/>
  <c r="E1439" i="4"/>
  <c r="B1440" i="4"/>
  <c r="C1440" i="4"/>
  <c r="D1440" i="4"/>
  <c r="E1440" i="4"/>
  <c r="B1441" i="4"/>
  <c r="C1441" i="4"/>
  <c r="D1441" i="4"/>
  <c r="E1441" i="4"/>
  <c r="B1442" i="4"/>
  <c r="C1442" i="4"/>
  <c r="D1442" i="4"/>
  <c r="E1442" i="4"/>
  <c r="B1443" i="4"/>
  <c r="C1443" i="4"/>
  <c r="D1443" i="4"/>
  <c r="E1443" i="4"/>
  <c r="B1444" i="4"/>
  <c r="C1444" i="4"/>
  <c r="D1444" i="4"/>
  <c r="E1444" i="4"/>
  <c r="B1445" i="4"/>
  <c r="C1445" i="4"/>
  <c r="D1445" i="4"/>
  <c r="E1445" i="4"/>
  <c r="B1446" i="4"/>
  <c r="C1446" i="4"/>
  <c r="D1446" i="4"/>
  <c r="E1446" i="4"/>
  <c r="B1447" i="4"/>
  <c r="C1447" i="4"/>
  <c r="D1447" i="4"/>
  <c r="E1447" i="4"/>
  <c r="B1448" i="4"/>
  <c r="C1448" i="4"/>
  <c r="D1448" i="4"/>
  <c r="E1448" i="4"/>
  <c r="B1449" i="4"/>
  <c r="C1449" i="4"/>
  <c r="D1449" i="4"/>
  <c r="E1449" i="4"/>
  <c r="B1450" i="4"/>
  <c r="C1450" i="4"/>
  <c r="D1450" i="4"/>
  <c r="E1450" i="4"/>
  <c r="B1451" i="4"/>
  <c r="C1451" i="4"/>
  <c r="D1451" i="4"/>
  <c r="E1451" i="4"/>
  <c r="B1308" i="4"/>
  <c r="C1308" i="4"/>
  <c r="D1308" i="4"/>
  <c r="E1308" i="4"/>
  <c r="B1309" i="4"/>
  <c r="C1309" i="4"/>
  <c r="D1309" i="4"/>
  <c r="E1309" i="4"/>
  <c r="B1310" i="4"/>
  <c r="C1310" i="4"/>
  <c r="D1310" i="4"/>
  <c r="E1310" i="4"/>
  <c r="B1311" i="4"/>
  <c r="C1311" i="4"/>
  <c r="D1311" i="4"/>
  <c r="E1311" i="4"/>
  <c r="B1312" i="4"/>
  <c r="C1312" i="4"/>
  <c r="D1312" i="4"/>
  <c r="E1312" i="4"/>
  <c r="B1313" i="4"/>
  <c r="C1313" i="4"/>
  <c r="D1313" i="4"/>
  <c r="E1313" i="4"/>
  <c r="B1314" i="4"/>
  <c r="C1314" i="4"/>
  <c r="D1314" i="4"/>
  <c r="E1314" i="4"/>
  <c r="B1315" i="4"/>
  <c r="C1315" i="4"/>
  <c r="D1315" i="4"/>
  <c r="E1315" i="4"/>
  <c r="B1316" i="4"/>
  <c r="C1316" i="4"/>
  <c r="D1316" i="4"/>
  <c r="E1316" i="4"/>
  <c r="B1317" i="4"/>
  <c r="C1317" i="4"/>
  <c r="D1317" i="4"/>
  <c r="E1317" i="4"/>
  <c r="B1318" i="4"/>
  <c r="C1318" i="4"/>
  <c r="D1318" i="4"/>
  <c r="E1318" i="4"/>
  <c r="B1319" i="4"/>
  <c r="C1319" i="4"/>
  <c r="D1319" i="4"/>
  <c r="E1319" i="4"/>
  <c r="B1320" i="4"/>
  <c r="C1320" i="4"/>
  <c r="D1320" i="4"/>
  <c r="E1320" i="4"/>
  <c r="B1321" i="4"/>
  <c r="C1321" i="4"/>
  <c r="D1321" i="4"/>
  <c r="E1321" i="4"/>
  <c r="B1322" i="4"/>
  <c r="C1322" i="4"/>
  <c r="D1322" i="4"/>
  <c r="E1322" i="4"/>
  <c r="B1323" i="4"/>
  <c r="C1323" i="4"/>
  <c r="D1323" i="4"/>
  <c r="E1323" i="4"/>
  <c r="B1324" i="4"/>
  <c r="C1324" i="4"/>
  <c r="D1324" i="4"/>
  <c r="E1324" i="4"/>
  <c r="B1325" i="4"/>
  <c r="C1325" i="4"/>
  <c r="D1325" i="4"/>
  <c r="E1325" i="4"/>
  <c r="B1326" i="4"/>
  <c r="C1326" i="4"/>
  <c r="D1326" i="4"/>
  <c r="E1326" i="4"/>
  <c r="B1327" i="4"/>
  <c r="C1327" i="4"/>
  <c r="D1327" i="4"/>
  <c r="E1327" i="4"/>
  <c r="B1328" i="4"/>
  <c r="C1328" i="4"/>
  <c r="D1328" i="4"/>
  <c r="E1328" i="4"/>
  <c r="B1329" i="4"/>
  <c r="C1329" i="4"/>
  <c r="D1329" i="4"/>
  <c r="E1329" i="4"/>
  <c r="B1330" i="4"/>
  <c r="C1330" i="4"/>
  <c r="D1330" i="4"/>
  <c r="E1330" i="4"/>
  <c r="B1331" i="4"/>
  <c r="C1331" i="4"/>
  <c r="D1331" i="4"/>
  <c r="E1331" i="4"/>
  <c r="B1332" i="4"/>
  <c r="C1332" i="4"/>
  <c r="D1332" i="4"/>
  <c r="E1332" i="4"/>
  <c r="B1333" i="4"/>
  <c r="C1333" i="4"/>
  <c r="D1333" i="4"/>
  <c r="E1333" i="4"/>
  <c r="B1334" i="4"/>
  <c r="C1334" i="4"/>
  <c r="D1334" i="4"/>
  <c r="E1334" i="4"/>
  <c r="B1335" i="4"/>
  <c r="C1335" i="4"/>
  <c r="D1335" i="4"/>
  <c r="E1335" i="4"/>
  <c r="B1336" i="4"/>
  <c r="C1336" i="4"/>
  <c r="D1336" i="4"/>
  <c r="E1336" i="4"/>
  <c r="B1337" i="4"/>
  <c r="C1337" i="4"/>
  <c r="D1337" i="4"/>
  <c r="E1337" i="4"/>
  <c r="B1338" i="4"/>
  <c r="C1338" i="4"/>
  <c r="D1338" i="4"/>
  <c r="E1338" i="4"/>
  <c r="B1339" i="4"/>
  <c r="C1339" i="4"/>
  <c r="D1339" i="4"/>
  <c r="E1339" i="4"/>
  <c r="B1340" i="4"/>
  <c r="C1340" i="4"/>
  <c r="D1340" i="4"/>
  <c r="E1340" i="4"/>
  <c r="B1341" i="4"/>
  <c r="C1341" i="4"/>
  <c r="D1341" i="4"/>
  <c r="E1341" i="4"/>
  <c r="B1342" i="4"/>
  <c r="C1342" i="4"/>
  <c r="D1342" i="4"/>
  <c r="E1342" i="4"/>
  <c r="B1343" i="4"/>
  <c r="C1343" i="4"/>
  <c r="D1343" i="4"/>
  <c r="E1343" i="4"/>
  <c r="B1344" i="4"/>
  <c r="C1344" i="4"/>
  <c r="D1344" i="4"/>
  <c r="E1344" i="4"/>
  <c r="B1345" i="4"/>
  <c r="C1345" i="4"/>
  <c r="D1345" i="4"/>
  <c r="E1345" i="4"/>
  <c r="B1346" i="4"/>
  <c r="C1346" i="4"/>
  <c r="D1346" i="4"/>
  <c r="E1346" i="4"/>
  <c r="B1347" i="4"/>
  <c r="C1347" i="4"/>
  <c r="D1347" i="4"/>
  <c r="E1347" i="4"/>
  <c r="B1348" i="4"/>
  <c r="C1348" i="4"/>
  <c r="D1348" i="4"/>
  <c r="E1348" i="4"/>
  <c r="B1349" i="4"/>
  <c r="C1349" i="4"/>
  <c r="D1349" i="4"/>
  <c r="E1349" i="4"/>
  <c r="B1350" i="4"/>
  <c r="C1350" i="4"/>
  <c r="D1350" i="4"/>
  <c r="E1350" i="4"/>
  <c r="B1351" i="4"/>
  <c r="C1351" i="4"/>
  <c r="D1351" i="4"/>
  <c r="E1351" i="4"/>
  <c r="B1352" i="4"/>
  <c r="C1352" i="4"/>
  <c r="D1352" i="4"/>
  <c r="E1352" i="4"/>
  <c r="B1353" i="4"/>
  <c r="C1353" i="4"/>
  <c r="D1353" i="4"/>
  <c r="E1353" i="4"/>
  <c r="B1354" i="4"/>
  <c r="C1354" i="4"/>
  <c r="D1354" i="4"/>
  <c r="E1354" i="4"/>
  <c r="B1355" i="4"/>
  <c r="C1355" i="4"/>
  <c r="D1355" i="4"/>
  <c r="E1355" i="4"/>
  <c r="B1356" i="4"/>
  <c r="C1356" i="4"/>
  <c r="D1356" i="4"/>
  <c r="E1356" i="4"/>
  <c r="B1357" i="4"/>
  <c r="C1357" i="4"/>
  <c r="D1357" i="4"/>
  <c r="E1357" i="4"/>
  <c r="B1358" i="4"/>
  <c r="C1358" i="4"/>
  <c r="D1358" i="4"/>
  <c r="E1358" i="4"/>
  <c r="B1359" i="4"/>
  <c r="C1359" i="4"/>
  <c r="D1359" i="4"/>
  <c r="E1359" i="4"/>
  <c r="B1360" i="4"/>
  <c r="C1360" i="4"/>
  <c r="D1360" i="4"/>
  <c r="E1360" i="4"/>
  <c r="B1361" i="4"/>
  <c r="C1361" i="4"/>
  <c r="D1361" i="4"/>
  <c r="E1361" i="4"/>
  <c r="B1362" i="4"/>
  <c r="C1362" i="4"/>
  <c r="D1362" i="4"/>
  <c r="E1362" i="4"/>
  <c r="B1363" i="4"/>
  <c r="C1363" i="4"/>
  <c r="D1363" i="4"/>
  <c r="E1363" i="4"/>
  <c r="B1364" i="4"/>
  <c r="C1364" i="4"/>
  <c r="D1364" i="4"/>
  <c r="E1364" i="4"/>
  <c r="B1365" i="4"/>
  <c r="C1365" i="4"/>
  <c r="D1365" i="4"/>
  <c r="E1365" i="4"/>
  <c r="B1366" i="4"/>
  <c r="C1366" i="4"/>
  <c r="D1366" i="4"/>
  <c r="E1366" i="4"/>
  <c r="B1367" i="4"/>
  <c r="C1367" i="4"/>
  <c r="D1367" i="4"/>
  <c r="E1367" i="4"/>
  <c r="B1368" i="4"/>
  <c r="C1368" i="4"/>
  <c r="D1368" i="4"/>
  <c r="E1368" i="4"/>
  <c r="B1369" i="4"/>
  <c r="C1369" i="4"/>
  <c r="D1369" i="4"/>
  <c r="E1369" i="4"/>
  <c r="B1370" i="4"/>
  <c r="C1370" i="4"/>
  <c r="D1370" i="4"/>
  <c r="E1370" i="4"/>
  <c r="B1371" i="4"/>
  <c r="C1371" i="4"/>
  <c r="D1371" i="4"/>
  <c r="E1371" i="4"/>
  <c r="B1372" i="4"/>
  <c r="C1372" i="4"/>
  <c r="D1372" i="4"/>
  <c r="E1372" i="4"/>
  <c r="B1373" i="4"/>
  <c r="C1373" i="4"/>
  <c r="D1373" i="4"/>
  <c r="E1373" i="4"/>
  <c r="B1374" i="4"/>
  <c r="C1374" i="4"/>
  <c r="D1374" i="4"/>
  <c r="E1374" i="4"/>
  <c r="B1375" i="4"/>
  <c r="C1375" i="4"/>
  <c r="D1375" i="4"/>
  <c r="E1375" i="4"/>
  <c r="B1376" i="4"/>
  <c r="C1376" i="4"/>
  <c r="D1376" i="4"/>
  <c r="E1376" i="4"/>
  <c r="B1377" i="4"/>
  <c r="C1377" i="4"/>
  <c r="D1377" i="4"/>
  <c r="E1377" i="4"/>
  <c r="B1378" i="4"/>
  <c r="C1378" i="4"/>
  <c r="D1378" i="4"/>
  <c r="E1378" i="4"/>
  <c r="B1379" i="4"/>
  <c r="C1379" i="4"/>
  <c r="D1379" i="4"/>
  <c r="E1379" i="4"/>
  <c r="B1380" i="4"/>
  <c r="C1380" i="4"/>
  <c r="D1380" i="4"/>
  <c r="E1380" i="4"/>
  <c r="B1381" i="4"/>
  <c r="C1381" i="4"/>
  <c r="D1381" i="4"/>
  <c r="E1381" i="4"/>
  <c r="B1382" i="4"/>
  <c r="C1382" i="4"/>
  <c r="D1382" i="4"/>
  <c r="E1382" i="4"/>
  <c r="B1383" i="4"/>
  <c r="C1383" i="4"/>
  <c r="D1383" i="4"/>
  <c r="E1383" i="4"/>
  <c r="B1384" i="4"/>
  <c r="C1384" i="4"/>
  <c r="D1384" i="4"/>
  <c r="E1384" i="4"/>
  <c r="B1385" i="4"/>
  <c r="C1385" i="4"/>
  <c r="D1385" i="4"/>
  <c r="E1385" i="4"/>
  <c r="B1386" i="4"/>
  <c r="C1386" i="4"/>
  <c r="D1386" i="4"/>
  <c r="E1386" i="4"/>
  <c r="B1387" i="4"/>
  <c r="C1387" i="4"/>
  <c r="D1387" i="4"/>
  <c r="E1387" i="4"/>
  <c r="B1388" i="4"/>
  <c r="C1388" i="4"/>
  <c r="D1388" i="4"/>
  <c r="E1388" i="4"/>
  <c r="B1389" i="4"/>
  <c r="C1389" i="4"/>
  <c r="D1389" i="4"/>
  <c r="E1389" i="4"/>
  <c r="B1390" i="4"/>
  <c r="C1390" i="4"/>
  <c r="D1390" i="4"/>
  <c r="E1390" i="4"/>
  <c r="B1391" i="4"/>
  <c r="C1391" i="4"/>
  <c r="D1391" i="4"/>
  <c r="E1391" i="4"/>
  <c r="B1392" i="4"/>
  <c r="C1392" i="4"/>
  <c r="D1392" i="4"/>
  <c r="E1392" i="4"/>
  <c r="B1393" i="4"/>
  <c r="C1393" i="4"/>
  <c r="D1393" i="4"/>
  <c r="E1393" i="4"/>
  <c r="B1394" i="4"/>
  <c r="C1394" i="4"/>
  <c r="D1394" i="4"/>
  <c r="E1394" i="4"/>
  <c r="B1395" i="4"/>
  <c r="C1395" i="4"/>
  <c r="D1395" i="4"/>
  <c r="E1395" i="4"/>
  <c r="B1396" i="4"/>
  <c r="C1396" i="4"/>
  <c r="D1396" i="4"/>
  <c r="E1396" i="4"/>
  <c r="B1397" i="4"/>
  <c r="C1397" i="4"/>
  <c r="D1397" i="4"/>
  <c r="E1397" i="4"/>
  <c r="B1398" i="4"/>
  <c r="C1398" i="4"/>
  <c r="D1398" i="4"/>
  <c r="E1398" i="4"/>
  <c r="B1399" i="4"/>
  <c r="C1399" i="4"/>
  <c r="D1399" i="4"/>
  <c r="E1399" i="4"/>
  <c r="B1400" i="4"/>
  <c r="C1400" i="4"/>
  <c r="D1400" i="4"/>
  <c r="E1400" i="4"/>
  <c r="B1401" i="4"/>
  <c r="C1401" i="4"/>
  <c r="D1401" i="4"/>
  <c r="E1401" i="4"/>
  <c r="B1402" i="4"/>
  <c r="C1402" i="4"/>
  <c r="D1402" i="4"/>
  <c r="E1402" i="4"/>
  <c r="B1403" i="4"/>
  <c r="C1403" i="4"/>
  <c r="D1403" i="4"/>
  <c r="E1403" i="4"/>
  <c r="B1404" i="4"/>
  <c r="C1404" i="4"/>
  <c r="D1404" i="4"/>
  <c r="E1404" i="4"/>
  <c r="B1405" i="4"/>
  <c r="C1405" i="4"/>
  <c r="D1405" i="4"/>
  <c r="E1405" i="4"/>
  <c r="B1406" i="4"/>
  <c r="C1406" i="4"/>
  <c r="D1406" i="4"/>
  <c r="E1406" i="4"/>
  <c r="B1407" i="4"/>
  <c r="C1407" i="4"/>
  <c r="D1407" i="4"/>
  <c r="E1407" i="4"/>
  <c r="B1408" i="4"/>
  <c r="C1408" i="4"/>
  <c r="D1408" i="4"/>
  <c r="E1408" i="4"/>
  <c r="B1409" i="4"/>
  <c r="C1409" i="4"/>
  <c r="D1409" i="4"/>
  <c r="E1409" i="4"/>
  <c r="B1410" i="4"/>
  <c r="C1410" i="4"/>
  <c r="D1410" i="4"/>
  <c r="E1410" i="4"/>
  <c r="B1411" i="4"/>
  <c r="C1411" i="4"/>
  <c r="D1411" i="4"/>
  <c r="E1411" i="4"/>
  <c r="B1412" i="4"/>
  <c r="C1412" i="4"/>
  <c r="D1412" i="4"/>
  <c r="E1412" i="4"/>
  <c r="B1413" i="4"/>
  <c r="C1413" i="4"/>
  <c r="D1413" i="4"/>
  <c r="E1413" i="4"/>
  <c r="B1414" i="4"/>
  <c r="C1414" i="4"/>
  <c r="D1414" i="4"/>
  <c r="E1414" i="4"/>
  <c r="B1415" i="4"/>
  <c r="C1415" i="4"/>
  <c r="D1415" i="4"/>
  <c r="E1415" i="4"/>
  <c r="B1416" i="4"/>
  <c r="C1416" i="4"/>
  <c r="D1416" i="4"/>
  <c r="E1416" i="4"/>
  <c r="B1417" i="4"/>
  <c r="C1417" i="4"/>
  <c r="D1417" i="4"/>
  <c r="E1417" i="4"/>
  <c r="B1418" i="4"/>
  <c r="C1418" i="4"/>
  <c r="D1418" i="4"/>
  <c r="E1418" i="4"/>
  <c r="B1419" i="4"/>
  <c r="C1419" i="4"/>
  <c r="D1419" i="4"/>
  <c r="E1419" i="4"/>
  <c r="B1420" i="4"/>
  <c r="C1420" i="4"/>
  <c r="D1420" i="4"/>
  <c r="E1420" i="4"/>
  <c r="B1421" i="4"/>
  <c r="C1421" i="4"/>
  <c r="D1421" i="4"/>
  <c r="E1421" i="4"/>
  <c r="B1422" i="4"/>
  <c r="C1422" i="4"/>
  <c r="D1422" i="4"/>
  <c r="E1422" i="4"/>
  <c r="B1423" i="4"/>
  <c r="C1423" i="4"/>
  <c r="D1423" i="4"/>
  <c r="E1423" i="4"/>
  <c r="B1424" i="4"/>
  <c r="C1424" i="4"/>
  <c r="D1424" i="4"/>
  <c r="E1424" i="4"/>
  <c r="B1425" i="4"/>
  <c r="C1425" i="4"/>
  <c r="D1425" i="4"/>
  <c r="E1425" i="4"/>
  <c r="B1426" i="4"/>
  <c r="C1426" i="4"/>
  <c r="D1426" i="4"/>
  <c r="E1426" i="4"/>
  <c r="B1427" i="4"/>
  <c r="C1427" i="4"/>
  <c r="D1427" i="4"/>
  <c r="E1427" i="4"/>
  <c r="B1428" i="4"/>
  <c r="C1428" i="4"/>
  <c r="D1428" i="4"/>
  <c r="E1428" i="4"/>
  <c r="B1429" i="4"/>
  <c r="C1429" i="4"/>
  <c r="D1429" i="4"/>
  <c r="E1429" i="4"/>
  <c r="B1430" i="4"/>
  <c r="C1430" i="4"/>
  <c r="D1430" i="4"/>
  <c r="E1430" i="4"/>
  <c r="B1289" i="4"/>
  <c r="C1289" i="4"/>
  <c r="D1289" i="4"/>
  <c r="E1289" i="4"/>
  <c r="B1290" i="4"/>
  <c r="C1290" i="4"/>
  <c r="D1290" i="4"/>
  <c r="E1290" i="4"/>
  <c r="B1291" i="4"/>
  <c r="C1291" i="4"/>
  <c r="D1291" i="4"/>
  <c r="E1291" i="4"/>
  <c r="B1292" i="4"/>
  <c r="C1292" i="4"/>
  <c r="D1292" i="4"/>
  <c r="E1292" i="4"/>
  <c r="B1293" i="4"/>
  <c r="C1293" i="4"/>
  <c r="D1293" i="4"/>
  <c r="E1293" i="4"/>
  <c r="B1294" i="4"/>
  <c r="C1294" i="4"/>
  <c r="D1294" i="4"/>
  <c r="E1294" i="4"/>
  <c r="B1295" i="4"/>
  <c r="C1295" i="4"/>
  <c r="D1295" i="4"/>
  <c r="E1295" i="4"/>
  <c r="B1296" i="4"/>
  <c r="C1296" i="4"/>
  <c r="D1296" i="4"/>
  <c r="E1296" i="4"/>
  <c r="B1297" i="4"/>
  <c r="C1297" i="4"/>
  <c r="D1297" i="4"/>
  <c r="E1297" i="4"/>
  <c r="B1298" i="4"/>
  <c r="C1298" i="4"/>
  <c r="D1298" i="4"/>
  <c r="E1298" i="4"/>
  <c r="B1299" i="4"/>
  <c r="C1299" i="4"/>
  <c r="D1299" i="4"/>
  <c r="E1299" i="4"/>
  <c r="B1300" i="4"/>
  <c r="C1300" i="4"/>
  <c r="D1300" i="4"/>
  <c r="E1300" i="4"/>
  <c r="B1301" i="4"/>
  <c r="C1301" i="4"/>
  <c r="D1301" i="4"/>
  <c r="E1301" i="4"/>
  <c r="B1302" i="4"/>
  <c r="C1302" i="4"/>
  <c r="D1302" i="4"/>
  <c r="E1302" i="4"/>
  <c r="B1303" i="4"/>
  <c r="C1303" i="4"/>
  <c r="D1303" i="4"/>
  <c r="E1303" i="4"/>
  <c r="B1304" i="4"/>
  <c r="C1304" i="4"/>
  <c r="D1304" i="4"/>
  <c r="E1304" i="4"/>
  <c r="B1305" i="4"/>
  <c r="C1305" i="4"/>
  <c r="D1305" i="4"/>
  <c r="E1305" i="4"/>
  <c r="B1306" i="4"/>
  <c r="C1306" i="4"/>
  <c r="D1306" i="4"/>
  <c r="E1306" i="4"/>
  <c r="B1307" i="4"/>
  <c r="C1307" i="4"/>
  <c r="D1307" i="4"/>
  <c r="E1307" i="4"/>
  <c r="B1263" i="4"/>
  <c r="C1263" i="4"/>
  <c r="D1263" i="4"/>
  <c r="E1263" i="4"/>
  <c r="B1264" i="4"/>
  <c r="C1264" i="4"/>
  <c r="D1264" i="4"/>
  <c r="E1264" i="4"/>
  <c r="B1265" i="4"/>
  <c r="C1265" i="4"/>
  <c r="D1265" i="4"/>
  <c r="E1265" i="4"/>
  <c r="B1266" i="4"/>
  <c r="C1266" i="4"/>
  <c r="D1266" i="4"/>
  <c r="E1266" i="4"/>
  <c r="B1267" i="4"/>
  <c r="C1267" i="4"/>
  <c r="D1267" i="4"/>
  <c r="E1267" i="4"/>
  <c r="B1268" i="4"/>
  <c r="C1268" i="4"/>
  <c r="D1268" i="4"/>
  <c r="E1268" i="4"/>
  <c r="B1269" i="4"/>
  <c r="C1269" i="4"/>
  <c r="D1269" i="4"/>
  <c r="E1269" i="4"/>
  <c r="B1270" i="4"/>
  <c r="C1270" i="4"/>
  <c r="D1270" i="4"/>
  <c r="E1270" i="4"/>
  <c r="B1271" i="4"/>
  <c r="C1271" i="4"/>
  <c r="D1271" i="4"/>
  <c r="E1271" i="4"/>
  <c r="B1272" i="4"/>
  <c r="C1272" i="4"/>
  <c r="D1272" i="4"/>
  <c r="E1272" i="4"/>
  <c r="B1273" i="4"/>
  <c r="C1273" i="4"/>
  <c r="D1273" i="4"/>
  <c r="E1273" i="4"/>
  <c r="B1274" i="4"/>
  <c r="C1274" i="4"/>
  <c r="D1274" i="4"/>
  <c r="E1274" i="4"/>
  <c r="B1275" i="4"/>
  <c r="C1275" i="4"/>
  <c r="D1275" i="4"/>
  <c r="E1275" i="4"/>
  <c r="B1276" i="4"/>
  <c r="C1276" i="4"/>
  <c r="D1276" i="4"/>
  <c r="E1276" i="4"/>
  <c r="B1277" i="4"/>
  <c r="C1277" i="4"/>
  <c r="D1277" i="4"/>
  <c r="E1277" i="4"/>
  <c r="B1278" i="4"/>
  <c r="C1278" i="4"/>
  <c r="D1278" i="4"/>
  <c r="E1278" i="4"/>
  <c r="B1279" i="4"/>
  <c r="C1279" i="4"/>
  <c r="D1279" i="4"/>
  <c r="E1279" i="4"/>
  <c r="B1280" i="4"/>
  <c r="C1280" i="4"/>
  <c r="D1280" i="4"/>
  <c r="E1280" i="4"/>
  <c r="B1281" i="4"/>
  <c r="C1281" i="4"/>
  <c r="D1281" i="4"/>
  <c r="E1281" i="4"/>
  <c r="B1282" i="4"/>
  <c r="C1282" i="4"/>
  <c r="D1282" i="4"/>
  <c r="E1282" i="4"/>
  <c r="B1283" i="4"/>
  <c r="C1283" i="4"/>
  <c r="D1283" i="4"/>
  <c r="E1283" i="4"/>
  <c r="B1284" i="4"/>
  <c r="C1284" i="4"/>
  <c r="D1284" i="4"/>
  <c r="E1284" i="4"/>
  <c r="B1285" i="4"/>
  <c r="C1285" i="4"/>
  <c r="D1285" i="4"/>
  <c r="E1285" i="4"/>
  <c r="B1286" i="4"/>
  <c r="C1286" i="4"/>
  <c r="D1286" i="4"/>
  <c r="E1286" i="4"/>
  <c r="B1287" i="4"/>
  <c r="C1287" i="4"/>
  <c r="D1287" i="4"/>
  <c r="E1287" i="4"/>
  <c r="B1288" i="4"/>
  <c r="C1288" i="4"/>
  <c r="D1288" i="4"/>
  <c r="E1288" i="4"/>
  <c r="B1244" i="4"/>
  <c r="C1244" i="4"/>
  <c r="D1244" i="4"/>
  <c r="E1244" i="4"/>
  <c r="B1245" i="4"/>
  <c r="C1245" i="4"/>
  <c r="D1245" i="4"/>
  <c r="E1245" i="4"/>
  <c r="B1246" i="4"/>
  <c r="C1246" i="4"/>
  <c r="D1246" i="4"/>
  <c r="E1246" i="4"/>
  <c r="B1247" i="4"/>
  <c r="C1247" i="4"/>
  <c r="D1247" i="4"/>
  <c r="E1247" i="4"/>
  <c r="B1248" i="4"/>
  <c r="C1248" i="4"/>
  <c r="D1248" i="4"/>
  <c r="E1248" i="4"/>
  <c r="B1249" i="4"/>
  <c r="C1249" i="4"/>
  <c r="D1249" i="4"/>
  <c r="E1249" i="4"/>
  <c r="B1250" i="4"/>
  <c r="C1250" i="4"/>
  <c r="D1250" i="4"/>
  <c r="E1250" i="4"/>
  <c r="B1251" i="4"/>
  <c r="C1251" i="4"/>
  <c r="D1251" i="4"/>
  <c r="E1251" i="4"/>
  <c r="B1252" i="4"/>
  <c r="C1252" i="4"/>
  <c r="D1252" i="4"/>
  <c r="E1252" i="4"/>
  <c r="B1253" i="4"/>
  <c r="C1253" i="4"/>
  <c r="D1253" i="4"/>
  <c r="E1253" i="4"/>
  <c r="B1254" i="4"/>
  <c r="C1254" i="4"/>
  <c r="D1254" i="4"/>
  <c r="E1254" i="4"/>
  <c r="B1255" i="4"/>
  <c r="C1255" i="4"/>
  <c r="D1255" i="4"/>
  <c r="E1255" i="4"/>
  <c r="B1256" i="4"/>
  <c r="C1256" i="4"/>
  <c r="D1256" i="4"/>
  <c r="E1256" i="4"/>
  <c r="B1257" i="4"/>
  <c r="C1257" i="4"/>
  <c r="D1257" i="4"/>
  <c r="E1257" i="4"/>
  <c r="B1258" i="4"/>
  <c r="C1258" i="4"/>
  <c r="D1258" i="4"/>
  <c r="E1258" i="4"/>
  <c r="B1259" i="4"/>
  <c r="C1259" i="4"/>
  <c r="D1259" i="4"/>
  <c r="E1259" i="4"/>
  <c r="B1260" i="4"/>
  <c r="C1260" i="4"/>
  <c r="D1260" i="4"/>
  <c r="E1260" i="4"/>
  <c r="B1261" i="4"/>
  <c r="C1261" i="4"/>
  <c r="D1261" i="4"/>
  <c r="E1261" i="4"/>
  <c r="B1262" i="4"/>
  <c r="C1262" i="4"/>
  <c r="D1262" i="4"/>
  <c r="E1262" i="4"/>
  <c r="B1238" i="4"/>
  <c r="C1238" i="4"/>
  <c r="D1238" i="4"/>
  <c r="E1238" i="4"/>
  <c r="B1239" i="4"/>
  <c r="C1239" i="4"/>
  <c r="D1239" i="4"/>
  <c r="E1239" i="4"/>
  <c r="B1240" i="4"/>
  <c r="C1240" i="4"/>
  <c r="D1240" i="4"/>
  <c r="E1240" i="4"/>
  <c r="B1241" i="4"/>
  <c r="C1241" i="4"/>
  <c r="D1241" i="4"/>
  <c r="E1241" i="4"/>
  <c r="B1242" i="4"/>
  <c r="C1242" i="4"/>
  <c r="D1242" i="4"/>
  <c r="E1242" i="4"/>
  <c r="B1243" i="4"/>
  <c r="C1243" i="4"/>
  <c r="D1243" i="4"/>
  <c r="E1243" i="4"/>
  <c r="B1127" i="4"/>
  <c r="C1127" i="4"/>
  <c r="D1127" i="4"/>
  <c r="E1127" i="4"/>
  <c r="B1128" i="4"/>
  <c r="C1128" i="4"/>
  <c r="D1128" i="4"/>
  <c r="E1128" i="4"/>
  <c r="B1129" i="4"/>
  <c r="C1129" i="4"/>
  <c r="D1129" i="4"/>
  <c r="E1129" i="4"/>
  <c r="B1130" i="4"/>
  <c r="C1130" i="4"/>
  <c r="D1130" i="4"/>
  <c r="E1130" i="4"/>
  <c r="B1131" i="4"/>
  <c r="C1131" i="4"/>
  <c r="D1131" i="4"/>
  <c r="E1131" i="4"/>
  <c r="B1132" i="4"/>
  <c r="C1132" i="4"/>
  <c r="D1132" i="4"/>
  <c r="E1132" i="4"/>
  <c r="B1133" i="4"/>
  <c r="C1133" i="4"/>
  <c r="D1133" i="4"/>
  <c r="E1133" i="4"/>
  <c r="B1134" i="4"/>
  <c r="C1134" i="4"/>
  <c r="D1134" i="4"/>
  <c r="E1134" i="4"/>
  <c r="B1135" i="4"/>
  <c r="C1135" i="4"/>
  <c r="D1135" i="4"/>
  <c r="E1135" i="4"/>
  <c r="B1136" i="4"/>
  <c r="C1136" i="4"/>
  <c r="D1136" i="4"/>
  <c r="E1136" i="4"/>
  <c r="B1137" i="4"/>
  <c r="C1137" i="4"/>
  <c r="D1137" i="4"/>
  <c r="E1137" i="4"/>
  <c r="B1138" i="4"/>
  <c r="C1138" i="4"/>
  <c r="D1138" i="4"/>
  <c r="E1138" i="4"/>
  <c r="B1139" i="4"/>
  <c r="C1139" i="4"/>
  <c r="D1139" i="4"/>
  <c r="E1139" i="4"/>
  <c r="B1140" i="4"/>
  <c r="C1140" i="4"/>
  <c r="D1140" i="4"/>
  <c r="E1140" i="4"/>
  <c r="B1141" i="4"/>
  <c r="C1141" i="4"/>
  <c r="D1141" i="4"/>
  <c r="E1141" i="4"/>
  <c r="B1142" i="4"/>
  <c r="C1142" i="4"/>
  <c r="D1142" i="4"/>
  <c r="E1142" i="4"/>
  <c r="B1143" i="4"/>
  <c r="C1143" i="4"/>
  <c r="D1143" i="4"/>
  <c r="E1143" i="4"/>
  <c r="B1144" i="4"/>
  <c r="C1144" i="4"/>
  <c r="D1144" i="4"/>
  <c r="E1144" i="4"/>
  <c r="B1145" i="4"/>
  <c r="C1145" i="4"/>
  <c r="D1145" i="4"/>
  <c r="E1145" i="4"/>
  <c r="B1146" i="4"/>
  <c r="C1146" i="4"/>
  <c r="D1146" i="4"/>
  <c r="E1146" i="4"/>
  <c r="B1147" i="4"/>
  <c r="C1147" i="4"/>
  <c r="D1147" i="4"/>
  <c r="E1147" i="4"/>
  <c r="B1148" i="4"/>
  <c r="C1148" i="4"/>
  <c r="D1148" i="4"/>
  <c r="E1148" i="4"/>
  <c r="B1149" i="4"/>
  <c r="C1149" i="4"/>
  <c r="D1149" i="4"/>
  <c r="E1149" i="4"/>
  <c r="B1150" i="4"/>
  <c r="C1150" i="4"/>
  <c r="D1150" i="4"/>
  <c r="E1150" i="4"/>
  <c r="B1151" i="4"/>
  <c r="C1151" i="4"/>
  <c r="D1151" i="4"/>
  <c r="E1151" i="4"/>
  <c r="B1152" i="4"/>
  <c r="C1152" i="4"/>
  <c r="D1152" i="4"/>
  <c r="E1152" i="4"/>
  <c r="B1153" i="4"/>
  <c r="C1153" i="4"/>
  <c r="D1153" i="4"/>
  <c r="E1153" i="4"/>
  <c r="B1154" i="4"/>
  <c r="C1154" i="4"/>
  <c r="D1154" i="4"/>
  <c r="E1154" i="4"/>
  <c r="B1155" i="4"/>
  <c r="C1155" i="4"/>
  <c r="D1155" i="4"/>
  <c r="E1155" i="4"/>
  <c r="B1156" i="4"/>
  <c r="C1156" i="4"/>
  <c r="D1156" i="4"/>
  <c r="E1156" i="4"/>
  <c r="B1157" i="4"/>
  <c r="C1157" i="4"/>
  <c r="D1157" i="4"/>
  <c r="E1157" i="4"/>
  <c r="B1158" i="4"/>
  <c r="C1158" i="4"/>
  <c r="D1158" i="4"/>
  <c r="E1158" i="4"/>
  <c r="B1159" i="4"/>
  <c r="C1159" i="4"/>
  <c r="D1159" i="4"/>
  <c r="E1159" i="4"/>
  <c r="B1160" i="4"/>
  <c r="C1160" i="4"/>
  <c r="D1160" i="4"/>
  <c r="E1160" i="4"/>
  <c r="B1161" i="4"/>
  <c r="C1161" i="4"/>
  <c r="D1161" i="4"/>
  <c r="E1161" i="4"/>
  <c r="B1162" i="4"/>
  <c r="C1162" i="4"/>
  <c r="D1162" i="4"/>
  <c r="E1162" i="4"/>
  <c r="B1163" i="4"/>
  <c r="C1163" i="4"/>
  <c r="D1163" i="4"/>
  <c r="E1163" i="4"/>
  <c r="B1164" i="4"/>
  <c r="C1164" i="4"/>
  <c r="D1164" i="4"/>
  <c r="E1164" i="4"/>
  <c r="B1165" i="4"/>
  <c r="C1165" i="4"/>
  <c r="D1165" i="4"/>
  <c r="E1165" i="4"/>
  <c r="B1166" i="4"/>
  <c r="C1166" i="4"/>
  <c r="D1166" i="4"/>
  <c r="E1166" i="4"/>
  <c r="B1167" i="4"/>
  <c r="C1167" i="4"/>
  <c r="D1167" i="4"/>
  <c r="E1167" i="4"/>
  <c r="B1168" i="4"/>
  <c r="C1168" i="4"/>
  <c r="D1168" i="4"/>
  <c r="E1168" i="4"/>
  <c r="B1169" i="4"/>
  <c r="C1169" i="4"/>
  <c r="D1169" i="4"/>
  <c r="E1169" i="4"/>
  <c r="B1170" i="4"/>
  <c r="C1170" i="4"/>
  <c r="D1170" i="4"/>
  <c r="E1170" i="4"/>
  <c r="B1171" i="4"/>
  <c r="C1171" i="4"/>
  <c r="D1171" i="4"/>
  <c r="E1171" i="4"/>
  <c r="B1172" i="4"/>
  <c r="C1172" i="4"/>
  <c r="D1172" i="4"/>
  <c r="E1172" i="4"/>
  <c r="B1173" i="4"/>
  <c r="C1173" i="4"/>
  <c r="D1173" i="4"/>
  <c r="E1173" i="4"/>
  <c r="B1174" i="4"/>
  <c r="C1174" i="4"/>
  <c r="D1174" i="4"/>
  <c r="E1174" i="4"/>
  <c r="B1175" i="4"/>
  <c r="C1175" i="4"/>
  <c r="D1175" i="4"/>
  <c r="E1175" i="4"/>
  <c r="B1176" i="4"/>
  <c r="C1176" i="4"/>
  <c r="D1176" i="4"/>
  <c r="E1176" i="4"/>
  <c r="B1177" i="4"/>
  <c r="C1177" i="4"/>
  <c r="D1177" i="4"/>
  <c r="E1177" i="4"/>
  <c r="B1178" i="4"/>
  <c r="C1178" i="4"/>
  <c r="D1178" i="4"/>
  <c r="E1178" i="4"/>
  <c r="B1179" i="4"/>
  <c r="C1179" i="4"/>
  <c r="D1179" i="4"/>
  <c r="E1179" i="4"/>
  <c r="B1180" i="4"/>
  <c r="C1180" i="4"/>
  <c r="D1180" i="4"/>
  <c r="E1180" i="4"/>
  <c r="B1181" i="4"/>
  <c r="C1181" i="4"/>
  <c r="D1181" i="4"/>
  <c r="E1181" i="4"/>
  <c r="B1182" i="4"/>
  <c r="C1182" i="4"/>
  <c r="D1182" i="4"/>
  <c r="E1182" i="4"/>
  <c r="B1183" i="4"/>
  <c r="C1183" i="4"/>
  <c r="D1183" i="4"/>
  <c r="E1183" i="4"/>
  <c r="B1184" i="4"/>
  <c r="C1184" i="4"/>
  <c r="D1184" i="4"/>
  <c r="E1184" i="4"/>
  <c r="B1185" i="4"/>
  <c r="C1185" i="4"/>
  <c r="D1185" i="4"/>
  <c r="E1185" i="4"/>
  <c r="B1186" i="4"/>
  <c r="C1186" i="4"/>
  <c r="D1186" i="4"/>
  <c r="E1186" i="4"/>
  <c r="B1187" i="4"/>
  <c r="C1187" i="4"/>
  <c r="D1187" i="4"/>
  <c r="E1187" i="4"/>
  <c r="B1188" i="4"/>
  <c r="C1188" i="4"/>
  <c r="D1188" i="4"/>
  <c r="E1188" i="4"/>
  <c r="B1189" i="4"/>
  <c r="C1189" i="4"/>
  <c r="D1189" i="4"/>
  <c r="E1189" i="4"/>
  <c r="B1190" i="4"/>
  <c r="C1190" i="4"/>
  <c r="D1190" i="4"/>
  <c r="E1190" i="4"/>
  <c r="B1191" i="4"/>
  <c r="C1191" i="4"/>
  <c r="D1191" i="4"/>
  <c r="E1191" i="4"/>
  <c r="B1192" i="4"/>
  <c r="C1192" i="4"/>
  <c r="D1192" i="4"/>
  <c r="E1192" i="4"/>
  <c r="B1193" i="4"/>
  <c r="C1193" i="4"/>
  <c r="D1193" i="4"/>
  <c r="E1193" i="4"/>
  <c r="B1194" i="4"/>
  <c r="C1194" i="4"/>
  <c r="D1194" i="4"/>
  <c r="E1194" i="4"/>
  <c r="B1195" i="4"/>
  <c r="C1195" i="4"/>
  <c r="D1195" i="4"/>
  <c r="E1195" i="4"/>
  <c r="B1196" i="4"/>
  <c r="C1196" i="4"/>
  <c r="D1196" i="4"/>
  <c r="E1196" i="4"/>
  <c r="B1197" i="4"/>
  <c r="C1197" i="4"/>
  <c r="D1197" i="4"/>
  <c r="E1197" i="4"/>
  <c r="B1198" i="4"/>
  <c r="C1198" i="4"/>
  <c r="D1198" i="4"/>
  <c r="E1198" i="4"/>
  <c r="B1199" i="4"/>
  <c r="C1199" i="4"/>
  <c r="D1199" i="4"/>
  <c r="E1199" i="4"/>
  <c r="B1200" i="4"/>
  <c r="C1200" i="4"/>
  <c r="D1200" i="4"/>
  <c r="E1200" i="4"/>
  <c r="B1201" i="4"/>
  <c r="C1201" i="4"/>
  <c r="D1201" i="4"/>
  <c r="E1201" i="4"/>
  <c r="B1202" i="4"/>
  <c r="C1202" i="4"/>
  <c r="D1202" i="4"/>
  <c r="E1202" i="4"/>
  <c r="B1203" i="4"/>
  <c r="C1203" i="4"/>
  <c r="D1203" i="4"/>
  <c r="E1203" i="4"/>
  <c r="B1204" i="4"/>
  <c r="C1204" i="4"/>
  <c r="D1204" i="4"/>
  <c r="E1204" i="4"/>
  <c r="B1205" i="4"/>
  <c r="C1205" i="4"/>
  <c r="D1205" i="4"/>
  <c r="E1205" i="4"/>
  <c r="B1206" i="4"/>
  <c r="C1206" i="4"/>
  <c r="D1206" i="4"/>
  <c r="E1206" i="4"/>
  <c r="B1207" i="4"/>
  <c r="C1207" i="4"/>
  <c r="D1207" i="4"/>
  <c r="E1207" i="4"/>
  <c r="B1208" i="4"/>
  <c r="C1208" i="4"/>
  <c r="D1208" i="4"/>
  <c r="E1208" i="4"/>
  <c r="B1209" i="4"/>
  <c r="C1209" i="4"/>
  <c r="D1209" i="4"/>
  <c r="E1209" i="4"/>
  <c r="B1210" i="4"/>
  <c r="C1210" i="4"/>
  <c r="D1210" i="4"/>
  <c r="E1210" i="4"/>
  <c r="B1211" i="4"/>
  <c r="C1211" i="4"/>
  <c r="D1211" i="4"/>
  <c r="E1211" i="4"/>
  <c r="B1212" i="4"/>
  <c r="C1212" i="4"/>
  <c r="D1212" i="4"/>
  <c r="E1212" i="4"/>
  <c r="B1213" i="4"/>
  <c r="C1213" i="4"/>
  <c r="D1213" i="4"/>
  <c r="E1213" i="4"/>
  <c r="B1214" i="4"/>
  <c r="C1214" i="4"/>
  <c r="D1214" i="4"/>
  <c r="E1214" i="4"/>
  <c r="B1215" i="4"/>
  <c r="C1215" i="4"/>
  <c r="D1215" i="4"/>
  <c r="E1215" i="4"/>
  <c r="B1216" i="4"/>
  <c r="C1216" i="4"/>
  <c r="D1216" i="4"/>
  <c r="E1216" i="4"/>
  <c r="B1217" i="4"/>
  <c r="C1217" i="4"/>
  <c r="D1217" i="4"/>
  <c r="E1217" i="4"/>
  <c r="B1218" i="4"/>
  <c r="C1218" i="4"/>
  <c r="D1218" i="4"/>
  <c r="E1218" i="4"/>
  <c r="B1219" i="4"/>
  <c r="C1219" i="4"/>
  <c r="D1219" i="4"/>
  <c r="E1219" i="4"/>
  <c r="B1220" i="4"/>
  <c r="C1220" i="4"/>
  <c r="D1220" i="4"/>
  <c r="E1220" i="4"/>
  <c r="B1221" i="4"/>
  <c r="C1221" i="4"/>
  <c r="D1221" i="4"/>
  <c r="E1221" i="4"/>
  <c r="B1222" i="4"/>
  <c r="C1222" i="4"/>
  <c r="D1222" i="4"/>
  <c r="E1222" i="4"/>
  <c r="B1223" i="4"/>
  <c r="C1223" i="4"/>
  <c r="D1223" i="4"/>
  <c r="E1223" i="4"/>
  <c r="B1224" i="4"/>
  <c r="C1224" i="4"/>
  <c r="D1224" i="4"/>
  <c r="E1224" i="4"/>
  <c r="B1225" i="4"/>
  <c r="C1225" i="4"/>
  <c r="D1225" i="4"/>
  <c r="E1225" i="4"/>
  <c r="B1226" i="4"/>
  <c r="C1226" i="4"/>
  <c r="D1226" i="4"/>
  <c r="E1226" i="4"/>
  <c r="B1227" i="4"/>
  <c r="C1227" i="4"/>
  <c r="D1227" i="4"/>
  <c r="E1227" i="4"/>
  <c r="B1228" i="4"/>
  <c r="C1228" i="4"/>
  <c r="D1228" i="4"/>
  <c r="E1228" i="4"/>
  <c r="B1229" i="4"/>
  <c r="C1229" i="4"/>
  <c r="D1229" i="4"/>
  <c r="E1229" i="4"/>
  <c r="B1230" i="4"/>
  <c r="C1230" i="4"/>
  <c r="D1230" i="4"/>
  <c r="E1230" i="4"/>
  <c r="B1231" i="4"/>
  <c r="C1231" i="4"/>
  <c r="D1231" i="4"/>
  <c r="E1231" i="4"/>
  <c r="B1232" i="4"/>
  <c r="C1232" i="4"/>
  <c r="D1232" i="4"/>
  <c r="E1232" i="4"/>
  <c r="B1233" i="4"/>
  <c r="C1233" i="4"/>
  <c r="D1233" i="4"/>
  <c r="E1233" i="4"/>
  <c r="B1234" i="4"/>
  <c r="C1234" i="4"/>
  <c r="D1234" i="4"/>
  <c r="E1234" i="4"/>
  <c r="B1235" i="4"/>
  <c r="C1235" i="4"/>
  <c r="D1235" i="4"/>
  <c r="E1235" i="4"/>
  <c r="B1236" i="4"/>
  <c r="C1236" i="4"/>
  <c r="D1236" i="4"/>
  <c r="E1236" i="4"/>
  <c r="B1237" i="4"/>
  <c r="C1237" i="4"/>
  <c r="D1237" i="4"/>
  <c r="E1237" i="4"/>
  <c r="E1126" i="4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M14" i="3" l="1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AM32" i="3" l="1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AE134" i="3" l="1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B17" i="6" l="1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D2" i="4" l="1"/>
  <c r="B2" i="4"/>
  <c r="C2" i="4"/>
  <c r="E3" i="4" l="1"/>
  <c r="D3" i="4"/>
  <c r="B3" i="4"/>
  <c r="C3" i="4"/>
  <c r="E4" i="4" l="1"/>
  <c r="D4" i="4"/>
  <c r="B4" i="4"/>
  <c r="C4" i="4"/>
  <c r="E5" i="4" l="1"/>
  <c r="D5" i="4"/>
  <c r="B5" i="4"/>
  <c r="C5" i="4"/>
  <c r="E6" i="4" l="1"/>
  <c r="B6" i="4"/>
  <c r="C6" i="4"/>
  <c r="D6" i="4"/>
  <c r="E7" i="4" l="1"/>
  <c r="B7" i="4"/>
  <c r="C7" i="4"/>
  <c r="D7" i="4"/>
  <c r="E8" i="4" l="1"/>
  <c r="C8" i="4"/>
  <c r="D8" i="4"/>
  <c r="B8" i="4"/>
  <c r="E9" i="4" l="1"/>
  <c r="D9" i="4"/>
  <c r="B9" i="4"/>
  <c r="C9" i="4"/>
  <c r="E10" i="4" l="1"/>
  <c r="B10" i="4"/>
  <c r="C10" i="4"/>
  <c r="D10" i="4"/>
  <c r="E11" i="4" l="1"/>
  <c r="B11" i="4"/>
  <c r="C11" i="4"/>
  <c r="D11" i="4"/>
  <c r="E12" i="4" l="1"/>
  <c r="C12" i="4"/>
  <c r="D12" i="4"/>
  <c r="B12" i="4"/>
  <c r="E13" i="4" l="1"/>
  <c r="D13" i="4"/>
  <c r="B13" i="4"/>
  <c r="C13" i="4"/>
  <c r="E14" i="4" l="1"/>
  <c r="B14" i="4"/>
  <c r="C14" i="4"/>
  <c r="D14" i="4"/>
  <c r="E15" i="4" l="1"/>
  <c r="B15" i="4"/>
  <c r="C15" i="4"/>
  <c r="D15" i="4"/>
  <c r="E16" i="4" l="1"/>
  <c r="C16" i="4"/>
  <c r="D16" i="4"/>
  <c r="B16" i="4"/>
  <c r="E17" i="4" l="1"/>
  <c r="D17" i="4"/>
  <c r="B17" i="4"/>
  <c r="C17" i="4"/>
  <c r="E18" i="4" l="1"/>
  <c r="B18" i="4"/>
  <c r="C18" i="4"/>
  <c r="D18" i="4"/>
  <c r="E19" i="4" l="1"/>
  <c r="B19" i="4"/>
  <c r="C19" i="4"/>
  <c r="D19" i="4"/>
  <c r="E20" i="4" l="1"/>
  <c r="C20" i="4"/>
  <c r="D20" i="4"/>
  <c r="B20" i="4"/>
  <c r="E21" i="4" l="1"/>
  <c r="D21" i="4"/>
  <c r="B21" i="4"/>
  <c r="C21" i="4"/>
  <c r="E22" i="4" l="1"/>
  <c r="B22" i="4"/>
  <c r="C22" i="4"/>
  <c r="D22" i="4"/>
  <c r="E23" i="4" l="1"/>
  <c r="B23" i="4"/>
  <c r="C23" i="4"/>
  <c r="D23" i="4"/>
  <c r="E24" i="4" l="1"/>
  <c r="C24" i="4"/>
  <c r="D24" i="4"/>
  <c r="B24" i="4"/>
  <c r="E25" i="4" l="1"/>
  <c r="D25" i="4"/>
  <c r="B25" i="4"/>
  <c r="C25" i="4"/>
  <c r="E26" i="4" l="1"/>
  <c r="B26" i="4"/>
  <c r="C26" i="4"/>
  <c r="D26" i="4"/>
  <c r="E27" i="4" l="1"/>
  <c r="B27" i="4"/>
  <c r="C27" i="4"/>
  <c r="D27" i="4"/>
  <c r="E28" i="4" l="1"/>
  <c r="C28" i="4"/>
  <c r="D28" i="4"/>
  <c r="B28" i="4"/>
  <c r="E29" i="4" l="1"/>
  <c r="D29" i="4"/>
  <c r="B29" i="4"/>
  <c r="C29" i="4"/>
  <c r="E30" i="4" l="1"/>
  <c r="B30" i="4"/>
  <c r="C30" i="4"/>
  <c r="D30" i="4"/>
  <c r="E31" i="4" l="1"/>
  <c r="B31" i="4"/>
  <c r="C31" i="4"/>
  <c r="D31" i="4"/>
  <c r="E32" i="4" l="1"/>
  <c r="C32" i="4"/>
  <c r="D32" i="4"/>
  <c r="B32" i="4"/>
  <c r="E33" i="4" l="1"/>
  <c r="D33" i="4"/>
  <c r="B33" i="4"/>
  <c r="C33" i="4"/>
  <c r="E34" i="4" l="1"/>
  <c r="B34" i="4"/>
  <c r="C34" i="4"/>
  <c r="D34" i="4"/>
  <c r="E35" i="4" l="1"/>
  <c r="B35" i="4"/>
  <c r="C35" i="4"/>
  <c r="D35" i="4"/>
  <c r="E36" i="4" l="1"/>
  <c r="C36" i="4"/>
  <c r="D36" i="4"/>
  <c r="B36" i="4"/>
  <c r="E37" i="4" l="1"/>
  <c r="D37" i="4"/>
  <c r="B37" i="4"/>
  <c r="C37" i="4"/>
  <c r="E38" i="4" l="1"/>
  <c r="B38" i="4"/>
  <c r="C38" i="4"/>
  <c r="D38" i="4"/>
  <c r="E39" i="4" l="1"/>
  <c r="B39" i="4"/>
  <c r="C39" i="4"/>
  <c r="D39" i="4"/>
  <c r="E40" i="4" l="1"/>
  <c r="C40" i="4"/>
  <c r="D40" i="4"/>
  <c r="B40" i="4"/>
  <c r="E41" i="4" l="1"/>
  <c r="D41" i="4"/>
  <c r="B41" i="4"/>
  <c r="C41" i="4"/>
  <c r="E42" i="4" l="1"/>
  <c r="B42" i="4"/>
  <c r="C42" i="4"/>
  <c r="D42" i="4"/>
  <c r="E43" i="4" l="1"/>
  <c r="B43" i="4"/>
  <c r="C43" i="4"/>
  <c r="D43" i="4"/>
  <c r="E44" i="4" l="1"/>
  <c r="C44" i="4"/>
  <c r="D44" i="4"/>
  <c r="B44" i="4"/>
  <c r="E45" i="4" l="1"/>
  <c r="D45" i="4"/>
  <c r="B45" i="4"/>
  <c r="C45" i="4"/>
  <c r="E46" i="4" l="1"/>
  <c r="B46" i="4"/>
  <c r="C46" i="4"/>
  <c r="D46" i="4"/>
  <c r="E47" i="4" l="1"/>
  <c r="B47" i="4"/>
  <c r="C47" i="4"/>
  <c r="D47" i="4"/>
  <c r="E48" i="4" l="1"/>
  <c r="C48" i="4"/>
  <c r="D48" i="4"/>
  <c r="B48" i="4"/>
  <c r="E49" i="4" l="1"/>
  <c r="D49" i="4"/>
  <c r="B49" i="4"/>
  <c r="C49" i="4"/>
  <c r="E50" i="4" l="1"/>
  <c r="B50" i="4"/>
  <c r="C50" i="4"/>
  <c r="D50" i="4"/>
  <c r="E51" i="4" l="1"/>
  <c r="B51" i="4"/>
  <c r="C51" i="4"/>
  <c r="D51" i="4"/>
  <c r="E52" i="4" l="1"/>
  <c r="C52" i="4"/>
  <c r="D52" i="4"/>
  <c r="B52" i="4"/>
  <c r="E53" i="4" l="1"/>
  <c r="D53" i="4"/>
  <c r="B53" i="4"/>
  <c r="C53" i="4"/>
  <c r="E54" i="4" l="1"/>
  <c r="B54" i="4"/>
  <c r="C54" i="4"/>
  <c r="D54" i="4"/>
  <c r="E55" i="4" l="1"/>
  <c r="B55" i="4"/>
  <c r="C55" i="4"/>
  <c r="D55" i="4"/>
  <c r="E56" i="4" l="1"/>
  <c r="C56" i="4"/>
  <c r="D56" i="4"/>
  <c r="B56" i="4"/>
  <c r="E57" i="4" l="1"/>
  <c r="D57" i="4"/>
  <c r="B57" i="4"/>
  <c r="C57" i="4"/>
  <c r="E58" i="4" l="1"/>
  <c r="B58" i="4"/>
  <c r="C58" i="4"/>
  <c r="D58" i="4"/>
  <c r="E59" i="4" l="1"/>
  <c r="B59" i="4"/>
  <c r="C59" i="4"/>
  <c r="D59" i="4"/>
  <c r="E60" i="4" l="1"/>
  <c r="C60" i="4"/>
  <c r="D60" i="4"/>
  <c r="B60" i="4"/>
  <c r="E61" i="4" l="1"/>
  <c r="D61" i="4"/>
  <c r="B61" i="4"/>
  <c r="C61" i="4"/>
  <c r="E62" i="4" l="1"/>
  <c r="B62" i="4"/>
  <c r="C62" i="4"/>
  <c r="D62" i="4"/>
  <c r="E63" i="4" l="1"/>
  <c r="B63" i="4"/>
  <c r="C63" i="4"/>
  <c r="D63" i="4"/>
  <c r="E64" i="4" l="1"/>
  <c r="C64" i="4"/>
  <c r="D64" i="4"/>
  <c r="B64" i="4"/>
  <c r="E65" i="4" l="1"/>
  <c r="D65" i="4"/>
  <c r="B65" i="4"/>
  <c r="C65" i="4"/>
  <c r="E66" i="4" l="1"/>
  <c r="B66" i="4"/>
  <c r="C66" i="4"/>
  <c r="D66" i="4"/>
  <c r="E67" i="4" l="1"/>
  <c r="B67" i="4"/>
  <c r="C67" i="4"/>
  <c r="D67" i="4"/>
  <c r="E68" i="4" l="1"/>
  <c r="C68" i="4"/>
  <c r="D68" i="4"/>
  <c r="B68" i="4"/>
  <c r="E69" i="4" l="1"/>
  <c r="D69" i="4"/>
  <c r="B69" i="4"/>
  <c r="C69" i="4"/>
  <c r="E70" i="4" l="1"/>
  <c r="B70" i="4"/>
  <c r="C70" i="4"/>
  <c r="D70" i="4"/>
  <c r="E71" i="4" l="1"/>
  <c r="B71" i="4"/>
  <c r="C71" i="4"/>
  <c r="D71" i="4"/>
  <c r="E72" i="4" l="1"/>
  <c r="C72" i="4"/>
  <c r="D72" i="4"/>
  <c r="B72" i="4"/>
  <c r="E73" i="4" l="1"/>
  <c r="D73" i="4"/>
  <c r="B73" i="4"/>
  <c r="C73" i="4"/>
  <c r="E74" i="4" l="1"/>
  <c r="B74" i="4"/>
  <c r="C74" i="4"/>
  <c r="D74" i="4"/>
  <c r="E75" i="4" l="1"/>
  <c r="B75" i="4"/>
  <c r="C75" i="4"/>
  <c r="D75" i="4"/>
  <c r="E76" i="4" l="1"/>
  <c r="C76" i="4"/>
  <c r="D76" i="4"/>
  <c r="B76" i="4"/>
  <c r="E77" i="4" l="1"/>
  <c r="D77" i="4"/>
  <c r="B77" i="4"/>
  <c r="C77" i="4"/>
  <c r="E78" i="4" l="1"/>
  <c r="B78" i="4"/>
  <c r="C78" i="4"/>
  <c r="D78" i="4"/>
  <c r="E79" i="4" l="1"/>
  <c r="B79" i="4"/>
  <c r="C79" i="4"/>
  <c r="D79" i="4"/>
  <c r="E80" i="4" l="1"/>
  <c r="C80" i="4"/>
  <c r="D80" i="4"/>
  <c r="B80" i="4"/>
  <c r="E81" i="4" l="1"/>
  <c r="D81" i="4"/>
  <c r="B81" i="4"/>
  <c r="C81" i="4"/>
  <c r="E82" i="4" l="1"/>
  <c r="B82" i="4"/>
  <c r="C82" i="4"/>
  <c r="D82" i="4"/>
  <c r="E83" i="4" l="1"/>
  <c r="B83" i="4"/>
  <c r="C83" i="4"/>
  <c r="D83" i="4"/>
  <c r="E84" i="4" l="1"/>
  <c r="C84" i="4"/>
  <c r="D84" i="4"/>
  <c r="B84" i="4"/>
  <c r="E85" i="4" l="1"/>
  <c r="D85" i="4"/>
  <c r="B85" i="4"/>
  <c r="C85" i="4"/>
  <c r="E86" i="4" l="1"/>
  <c r="B86" i="4"/>
  <c r="C86" i="4"/>
  <c r="D86" i="4"/>
  <c r="E87" i="4" l="1"/>
  <c r="B87" i="4"/>
  <c r="C87" i="4"/>
  <c r="D87" i="4"/>
  <c r="E88" i="4" l="1"/>
  <c r="C88" i="4"/>
  <c r="D88" i="4"/>
  <c r="B88" i="4"/>
  <c r="E89" i="4" l="1"/>
  <c r="D89" i="4"/>
  <c r="B89" i="4"/>
  <c r="C89" i="4"/>
  <c r="E90" i="4" l="1"/>
  <c r="B90" i="4"/>
  <c r="C90" i="4"/>
  <c r="D90" i="4"/>
  <c r="E91" i="4" l="1"/>
  <c r="B91" i="4"/>
  <c r="C91" i="4"/>
  <c r="D91" i="4"/>
  <c r="E92" i="4" l="1"/>
  <c r="C92" i="4"/>
  <c r="D92" i="4"/>
  <c r="B92" i="4"/>
  <c r="E93" i="4" l="1"/>
  <c r="D93" i="4"/>
  <c r="B93" i="4"/>
  <c r="C93" i="4"/>
  <c r="E94" i="4" l="1"/>
  <c r="B94" i="4"/>
  <c r="C94" i="4"/>
  <c r="D94" i="4"/>
  <c r="E95" i="4" l="1"/>
  <c r="B95" i="4"/>
  <c r="C95" i="4"/>
  <c r="D95" i="4"/>
  <c r="E96" i="4" l="1"/>
  <c r="C96" i="4"/>
  <c r="D96" i="4"/>
  <c r="B96" i="4"/>
  <c r="E97" i="4" l="1"/>
  <c r="D97" i="4"/>
  <c r="B97" i="4"/>
  <c r="C97" i="4"/>
  <c r="E98" i="4" l="1"/>
  <c r="B98" i="4"/>
  <c r="C98" i="4"/>
  <c r="D98" i="4"/>
  <c r="E99" i="4" l="1"/>
  <c r="B99" i="4"/>
  <c r="C99" i="4"/>
  <c r="D99" i="4"/>
  <c r="E100" i="4" l="1"/>
  <c r="C100" i="4"/>
  <c r="D100" i="4"/>
  <c r="B100" i="4"/>
  <c r="E101" i="4" l="1"/>
  <c r="D101" i="4"/>
  <c r="B101" i="4"/>
  <c r="C101" i="4"/>
  <c r="E102" i="4" l="1"/>
  <c r="B102" i="4"/>
  <c r="C102" i="4"/>
  <c r="D102" i="4"/>
  <c r="E103" i="4" l="1"/>
  <c r="B103" i="4"/>
  <c r="C103" i="4"/>
  <c r="D103" i="4"/>
  <c r="E104" i="4" l="1"/>
  <c r="C104" i="4"/>
  <c r="D104" i="4"/>
  <c r="B104" i="4"/>
  <c r="E105" i="4" l="1"/>
  <c r="D105" i="4"/>
  <c r="B105" i="4"/>
  <c r="C105" i="4"/>
  <c r="E106" i="4" l="1"/>
  <c r="B106" i="4"/>
  <c r="C106" i="4"/>
  <c r="D106" i="4"/>
  <c r="E107" i="4" l="1"/>
  <c r="B107" i="4"/>
  <c r="C107" i="4"/>
  <c r="D107" i="4"/>
  <c r="E108" i="4" l="1"/>
  <c r="C108" i="4"/>
  <c r="D108" i="4"/>
  <c r="B108" i="4"/>
  <c r="E109" i="4" l="1"/>
  <c r="D109" i="4"/>
  <c r="B109" i="4"/>
  <c r="C109" i="4"/>
  <c r="E110" i="4" l="1"/>
  <c r="B110" i="4"/>
  <c r="C110" i="4"/>
  <c r="D110" i="4"/>
  <c r="E111" i="4" l="1"/>
  <c r="B111" i="4"/>
  <c r="C111" i="4"/>
  <c r="D111" i="4"/>
  <c r="E112" i="4" l="1"/>
  <c r="C112" i="4"/>
  <c r="D112" i="4"/>
  <c r="B112" i="4"/>
  <c r="E113" i="4" l="1"/>
  <c r="D113" i="4"/>
  <c r="B113" i="4"/>
  <c r="C113" i="4"/>
  <c r="E114" i="4" l="1"/>
  <c r="B114" i="4"/>
  <c r="C114" i="4"/>
  <c r="D114" i="4"/>
  <c r="E115" i="4" l="1"/>
  <c r="B115" i="4"/>
  <c r="C115" i="4"/>
  <c r="D115" i="4"/>
  <c r="E116" i="4" l="1"/>
  <c r="C116" i="4"/>
  <c r="D116" i="4"/>
  <c r="B116" i="4"/>
  <c r="E117" i="4" l="1"/>
  <c r="D117" i="4"/>
  <c r="B117" i="4"/>
  <c r="C117" i="4"/>
  <c r="E118" i="4" l="1"/>
  <c r="B118" i="4"/>
  <c r="C118" i="4"/>
  <c r="D118" i="4"/>
  <c r="E119" i="4" l="1"/>
  <c r="B119" i="4"/>
  <c r="C119" i="4"/>
  <c r="D119" i="4"/>
  <c r="E120" i="4" l="1"/>
  <c r="C120" i="4"/>
  <c r="D120" i="4"/>
  <c r="B120" i="4"/>
  <c r="E121" i="4" l="1"/>
  <c r="D121" i="4"/>
  <c r="B121" i="4"/>
  <c r="C121" i="4"/>
  <c r="E122" i="4" l="1"/>
  <c r="B122" i="4"/>
  <c r="C122" i="4"/>
  <c r="D122" i="4"/>
  <c r="E123" i="4" l="1"/>
  <c r="B123" i="4"/>
  <c r="C123" i="4"/>
  <c r="D123" i="4"/>
  <c r="E124" i="4" l="1"/>
  <c r="C124" i="4"/>
  <c r="D124" i="4"/>
  <c r="B124" i="4"/>
  <c r="E125" i="4" l="1"/>
  <c r="D125" i="4"/>
  <c r="B125" i="4"/>
  <c r="C125" i="4"/>
  <c r="E126" i="4" l="1"/>
  <c r="B126" i="4"/>
  <c r="C126" i="4"/>
  <c r="D126" i="4"/>
  <c r="E127" i="4" l="1"/>
  <c r="B127" i="4"/>
  <c r="C127" i="4"/>
  <c r="D127" i="4"/>
  <c r="E128" i="4" l="1"/>
  <c r="C128" i="4"/>
  <c r="D128" i="4"/>
  <c r="B128" i="4"/>
  <c r="E129" i="4" l="1"/>
  <c r="D129" i="4"/>
  <c r="B129" i="4"/>
  <c r="C129" i="4"/>
  <c r="E130" i="4" l="1"/>
  <c r="B130" i="4"/>
  <c r="C130" i="4"/>
  <c r="D130" i="4"/>
  <c r="E131" i="4" l="1"/>
  <c r="B131" i="4"/>
  <c r="C131" i="4"/>
  <c r="D131" i="4"/>
  <c r="E132" i="4" l="1"/>
  <c r="C132" i="4"/>
  <c r="D132" i="4"/>
  <c r="B132" i="4"/>
  <c r="E133" i="4" l="1"/>
  <c r="D133" i="4"/>
  <c r="B133" i="4"/>
  <c r="C133" i="4"/>
  <c r="E134" i="4" l="1"/>
  <c r="B134" i="4"/>
  <c r="C134" i="4"/>
  <c r="D134" i="4"/>
  <c r="E135" i="4" l="1"/>
  <c r="B135" i="4"/>
  <c r="C135" i="4"/>
  <c r="D135" i="4"/>
  <c r="E136" i="4" l="1"/>
  <c r="C136" i="4"/>
  <c r="D136" i="4"/>
  <c r="B136" i="4"/>
  <c r="E137" i="4" l="1"/>
  <c r="D137" i="4"/>
  <c r="B137" i="4"/>
  <c r="C137" i="4"/>
  <c r="E138" i="4" l="1"/>
  <c r="B138" i="4"/>
  <c r="C138" i="4"/>
  <c r="D138" i="4"/>
  <c r="E139" i="4" l="1"/>
  <c r="B139" i="4"/>
  <c r="C139" i="4"/>
  <c r="D139" i="4"/>
  <c r="E140" i="4" l="1"/>
  <c r="C140" i="4"/>
  <c r="D140" i="4"/>
  <c r="B140" i="4"/>
  <c r="E141" i="4" l="1"/>
  <c r="D141" i="4"/>
  <c r="B141" i="4"/>
  <c r="C141" i="4"/>
  <c r="E142" i="4" l="1"/>
  <c r="B142" i="4"/>
  <c r="C142" i="4"/>
  <c r="D142" i="4"/>
  <c r="E143" i="4" l="1"/>
  <c r="B143" i="4"/>
  <c r="C143" i="4"/>
  <c r="D143" i="4"/>
  <c r="E144" i="4" l="1"/>
  <c r="C144" i="4"/>
  <c r="D144" i="4"/>
  <c r="B144" i="4"/>
  <c r="E145" i="4" l="1"/>
  <c r="D145" i="4"/>
  <c r="B145" i="4"/>
  <c r="C145" i="4"/>
  <c r="E146" i="4" l="1"/>
  <c r="B146" i="4"/>
  <c r="C146" i="4"/>
  <c r="D146" i="4"/>
  <c r="E147" i="4" l="1"/>
  <c r="B147" i="4"/>
  <c r="C147" i="4"/>
  <c r="D147" i="4"/>
  <c r="E148" i="4" l="1"/>
  <c r="C148" i="4"/>
  <c r="D148" i="4"/>
  <c r="B148" i="4"/>
  <c r="E149" i="4" l="1"/>
  <c r="D149" i="4"/>
  <c r="B149" i="4"/>
  <c r="C149" i="4"/>
  <c r="E150" i="4" l="1"/>
  <c r="B150" i="4"/>
  <c r="C150" i="4"/>
  <c r="D150" i="4"/>
  <c r="E151" i="4" l="1"/>
  <c r="B151" i="4"/>
  <c r="C151" i="4"/>
  <c r="D151" i="4"/>
  <c r="E152" i="4" l="1"/>
  <c r="C152" i="4"/>
  <c r="D152" i="4"/>
  <c r="B152" i="4"/>
  <c r="E153" i="4" l="1"/>
  <c r="D153" i="4"/>
  <c r="B153" i="4"/>
  <c r="C153" i="4"/>
  <c r="E154" i="4" l="1"/>
  <c r="B154" i="4"/>
  <c r="C154" i="4"/>
  <c r="D154" i="4"/>
  <c r="E155" i="4" l="1"/>
  <c r="B155" i="4"/>
  <c r="C155" i="4"/>
  <c r="D155" i="4"/>
  <c r="E156" i="4" l="1"/>
  <c r="C156" i="4"/>
  <c r="D156" i="4"/>
  <c r="B156" i="4"/>
  <c r="E157" i="4" l="1"/>
  <c r="D157" i="4"/>
  <c r="B157" i="4"/>
  <c r="C157" i="4"/>
  <c r="E158" i="4" l="1"/>
  <c r="B158" i="4"/>
  <c r="C158" i="4"/>
  <c r="D158" i="4"/>
  <c r="E159" i="4" l="1"/>
  <c r="B159" i="4"/>
  <c r="C159" i="4"/>
  <c r="D159" i="4"/>
  <c r="E160" i="4" l="1"/>
  <c r="C160" i="4"/>
  <c r="D160" i="4"/>
  <c r="B160" i="4"/>
  <c r="E161" i="4" l="1"/>
  <c r="D161" i="4"/>
  <c r="B161" i="4"/>
  <c r="C161" i="4"/>
  <c r="E162" i="4" l="1"/>
  <c r="B162" i="4"/>
  <c r="C162" i="4"/>
  <c r="D162" i="4"/>
  <c r="E163" i="4" l="1"/>
  <c r="B163" i="4"/>
  <c r="C163" i="4"/>
  <c r="D163" i="4"/>
  <c r="E164" i="4" l="1"/>
  <c r="C164" i="4"/>
  <c r="D164" i="4"/>
  <c r="B164" i="4"/>
  <c r="E165" i="4" l="1"/>
  <c r="D165" i="4"/>
  <c r="B165" i="4"/>
  <c r="C165" i="4"/>
  <c r="E166" i="4" l="1"/>
  <c r="B166" i="4"/>
  <c r="C166" i="4"/>
  <c r="D166" i="4"/>
  <c r="E167" i="4" l="1"/>
  <c r="B167" i="4"/>
  <c r="C167" i="4"/>
  <c r="D167" i="4"/>
  <c r="E168" i="4" l="1"/>
  <c r="C168" i="4"/>
  <c r="D168" i="4"/>
  <c r="B168" i="4"/>
  <c r="E169" i="4" l="1"/>
  <c r="D169" i="4"/>
  <c r="B169" i="4"/>
  <c r="C169" i="4"/>
  <c r="E170" i="4" l="1"/>
  <c r="B170" i="4"/>
  <c r="C170" i="4"/>
  <c r="D170" i="4"/>
  <c r="E171" i="4" l="1"/>
  <c r="B171" i="4"/>
  <c r="C171" i="4"/>
  <c r="D171" i="4"/>
  <c r="E172" i="4" l="1"/>
  <c r="C172" i="4"/>
  <c r="D172" i="4"/>
  <c r="B172" i="4"/>
  <c r="E173" i="4" l="1"/>
  <c r="D173" i="4"/>
  <c r="B173" i="4"/>
  <c r="C173" i="4"/>
  <c r="E174" i="4" l="1"/>
  <c r="B174" i="4"/>
  <c r="C174" i="4"/>
  <c r="D174" i="4"/>
  <c r="E175" i="4" l="1"/>
  <c r="B175" i="4"/>
  <c r="C175" i="4"/>
  <c r="D175" i="4"/>
  <c r="E176" i="4" l="1"/>
  <c r="C176" i="4"/>
  <c r="D176" i="4"/>
  <c r="B176" i="4"/>
  <c r="E177" i="4" l="1"/>
  <c r="D177" i="4"/>
  <c r="B177" i="4"/>
  <c r="C177" i="4"/>
  <c r="E178" i="4" l="1"/>
  <c r="B178" i="4"/>
  <c r="C178" i="4"/>
  <c r="D178" i="4"/>
  <c r="E179" i="4" l="1"/>
  <c r="B179" i="4"/>
  <c r="C179" i="4"/>
  <c r="D179" i="4"/>
  <c r="E180" i="4" l="1"/>
  <c r="C180" i="4"/>
  <c r="D180" i="4"/>
  <c r="B180" i="4"/>
  <c r="E181" i="4" l="1"/>
  <c r="D181" i="4"/>
  <c r="B181" i="4"/>
  <c r="C181" i="4"/>
  <c r="E182" i="4" l="1"/>
  <c r="B182" i="4"/>
  <c r="C182" i="4"/>
  <c r="D182" i="4"/>
  <c r="E183" i="4" l="1"/>
  <c r="B183" i="4"/>
  <c r="C183" i="4"/>
  <c r="D183" i="4"/>
  <c r="E184" i="4" l="1"/>
  <c r="C184" i="4"/>
  <c r="D184" i="4"/>
  <c r="B184" i="4"/>
  <c r="E185" i="4" l="1"/>
  <c r="D185" i="4"/>
  <c r="B185" i="4"/>
  <c r="C185" i="4"/>
  <c r="E186" i="4" l="1"/>
  <c r="B186" i="4"/>
  <c r="C186" i="4"/>
  <c r="D186" i="4"/>
  <c r="E187" i="4" l="1"/>
  <c r="B187" i="4"/>
  <c r="C187" i="4"/>
  <c r="D187" i="4"/>
  <c r="E188" i="4" l="1"/>
  <c r="C188" i="4"/>
  <c r="D188" i="4"/>
  <c r="B188" i="4"/>
  <c r="E189" i="4" l="1"/>
  <c r="D189" i="4"/>
  <c r="B189" i="4"/>
  <c r="C189" i="4"/>
  <c r="E190" i="4" l="1"/>
  <c r="B190" i="4"/>
  <c r="C190" i="4"/>
  <c r="D190" i="4"/>
  <c r="E191" i="4" l="1"/>
  <c r="B191" i="4"/>
  <c r="C191" i="4"/>
  <c r="D191" i="4"/>
  <c r="E192" i="4" l="1"/>
  <c r="C192" i="4"/>
  <c r="D192" i="4"/>
  <c r="B192" i="4"/>
  <c r="E193" i="4" l="1"/>
  <c r="D193" i="4"/>
  <c r="B193" i="4"/>
  <c r="C193" i="4"/>
  <c r="E194" i="4" l="1"/>
  <c r="B194" i="4"/>
  <c r="C194" i="4"/>
  <c r="D194" i="4"/>
  <c r="E195" i="4" l="1"/>
  <c r="B195" i="4"/>
  <c r="C195" i="4"/>
  <c r="D195" i="4"/>
  <c r="E196" i="4" l="1"/>
  <c r="C196" i="4"/>
  <c r="D196" i="4"/>
  <c r="B196" i="4"/>
  <c r="E197" i="4" l="1"/>
  <c r="D197" i="4"/>
  <c r="B197" i="4"/>
  <c r="C197" i="4"/>
  <c r="E198" i="4" l="1"/>
  <c r="B198" i="4"/>
  <c r="C198" i="4"/>
  <c r="D198" i="4"/>
  <c r="E199" i="4" l="1"/>
  <c r="B199" i="4"/>
  <c r="C199" i="4"/>
  <c r="D199" i="4"/>
  <c r="E200" i="4" l="1"/>
  <c r="C200" i="4"/>
  <c r="D200" i="4"/>
  <c r="B200" i="4"/>
  <c r="E201" i="4" l="1"/>
  <c r="D201" i="4"/>
  <c r="B201" i="4"/>
  <c r="C201" i="4"/>
  <c r="E202" i="4" l="1"/>
  <c r="B202" i="4"/>
  <c r="C202" i="4"/>
  <c r="D202" i="4"/>
  <c r="E203" i="4" l="1"/>
  <c r="AE138" i="3"/>
  <c r="B203" i="4"/>
  <c r="C203" i="4"/>
  <c r="D203" i="4"/>
  <c r="E204" i="4" l="1"/>
  <c r="C204" i="4"/>
  <c r="D204" i="4"/>
  <c r="B204" i="4"/>
  <c r="E205" i="4" l="1"/>
  <c r="D205" i="4"/>
  <c r="B205" i="4"/>
  <c r="C205" i="4"/>
  <c r="E206" i="4" l="1"/>
  <c r="B206" i="4"/>
  <c r="C206" i="4"/>
  <c r="D206" i="4"/>
  <c r="E207" i="4" l="1"/>
  <c r="B207" i="4"/>
  <c r="C207" i="4"/>
  <c r="D207" i="4"/>
  <c r="E208" i="4" l="1"/>
  <c r="C208" i="4"/>
  <c r="D208" i="4"/>
  <c r="B208" i="4"/>
  <c r="E209" i="4" l="1"/>
  <c r="D209" i="4"/>
  <c r="B209" i="4"/>
  <c r="C209" i="4"/>
  <c r="E210" i="4" l="1"/>
  <c r="B210" i="4"/>
  <c r="C210" i="4"/>
  <c r="D210" i="4"/>
  <c r="E211" i="4" l="1"/>
  <c r="B211" i="4"/>
  <c r="C211" i="4"/>
  <c r="D211" i="4"/>
  <c r="E212" i="4" l="1"/>
  <c r="C212" i="4"/>
  <c r="D212" i="4"/>
  <c r="B212" i="4"/>
  <c r="E213" i="4" l="1"/>
  <c r="D213" i="4"/>
  <c r="B213" i="4"/>
  <c r="C213" i="4"/>
  <c r="E214" i="4" l="1"/>
  <c r="B214" i="4"/>
  <c r="C214" i="4"/>
  <c r="D214" i="4"/>
  <c r="E215" i="4" l="1"/>
  <c r="B215" i="4"/>
  <c r="C215" i="4"/>
  <c r="D215" i="4"/>
  <c r="E216" i="4" l="1"/>
  <c r="C216" i="4"/>
  <c r="D216" i="4"/>
  <c r="B216" i="4"/>
  <c r="E217" i="4" l="1"/>
  <c r="AE137" i="3"/>
  <c r="AE139" i="3" s="1"/>
  <c r="AE140" i="3" s="1"/>
  <c r="AE142" i="3" s="1"/>
  <c r="D217" i="4"/>
  <c r="B217" i="4"/>
  <c r="C217" i="4"/>
  <c r="E218" i="4" l="1"/>
  <c r="B218" i="4"/>
  <c r="C218" i="4"/>
  <c r="D218" i="4"/>
  <c r="E219" i="4" l="1"/>
  <c r="B219" i="4"/>
  <c r="C219" i="4"/>
  <c r="D219" i="4"/>
  <c r="E220" i="4" l="1"/>
  <c r="C220" i="4"/>
  <c r="D220" i="4"/>
  <c r="B220" i="4"/>
  <c r="E221" i="4" l="1"/>
  <c r="D221" i="4"/>
  <c r="B221" i="4"/>
  <c r="C221" i="4"/>
  <c r="E222" i="4" l="1"/>
  <c r="B222" i="4"/>
  <c r="C222" i="4"/>
  <c r="D222" i="4"/>
  <c r="E223" i="4" l="1"/>
  <c r="B223" i="4"/>
  <c r="C223" i="4"/>
  <c r="D223" i="4"/>
  <c r="E224" i="4" l="1"/>
  <c r="C224" i="4"/>
  <c r="D224" i="4"/>
  <c r="B224" i="4"/>
  <c r="E225" i="4" l="1"/>
  <c r="D225" i="4"/>
  <c r="B225" i="4"/>
  <c r="C225" i="4"/>
  <c r="E226" i="4" l="1"/>
  <c r="B226" i="4"/>
  <c r="C226" i="4"/>
  <c r="D226" i="4"/>
  <c r="E227" i="4" l="1"/>
  <c r="B227" i="4"/>
  <c r="C227" i="4"/>
  <c r="D227" i="4"/>
  <c r="E228" i="4" l="1"/>
  <c r="C228" i="4"/>
  <c r="D228" i="4"/>
  <c r="B228" i="4"/>
  <c r="E229" i="4" l="1"/>
  <c r="D229" i="4"/>
  <c r="B229" i="4"/>
  <c r="C229" i="4"/>
  <c r="E230" i="4" l="1"/>
  <c r="B230" i="4"/>
  <c r="C230" i="4"/>
  <c r="D230" i="4"/>
  <c r="E231" i="4" l="1"/>
  <c r="B231" i="4"/>
  <c r="C231" i="4"/>
  <c r="D231" i="4"/>
  <c r="E232" i="4" l="1"/>
  <c r="C232" i="4"/>
  <c r="D232" i="4"/>
  <c r="B232" i="4"/>
  <c r="E233" i="4" l="1"/>
  <c r="D233" i="4"/>
  <c r="B233" i="4"/>
  <c r="C233" i="4"/>
  <c r="E234" i="4" l="1"/>
  <c r="B234" i="4"/>
  <c r="C234" i="4"/>
  <c r="D234" i="4"/>
  <c r="E235" i="4" l="1"/>
  <c r="B235" i="4"/>
  <c r="C235" i="4"/>
  <c r="D235" i="4"/>
  <c r="E236" i="4" l="1"/>
  <c r="C236" i="4"/>
  <c r="D236" i="4"/>
  <c r="B236" i="4"/>
  <c r="E237" i="4" l="1"/>
  <c r="D237" i="4"/>
  <c r="B237" i="4"/>
  <c r="C237" i="4"/>
  <c r="E238" i="4" l="1"/>
  <c r="B238" i="4"/>
  <c r="C238" i="4"/>
  <c r="D238" i="4"/>
  <c r="E239" i="4" l="1"/>
  <c r="B239" i="4"/>
  <c r="C239" i="4"/>
  <c r="D239" i="4"/>
  <c r="E240" i="4" l="1"/>
  <c r="C240" i="4"/>
  <c r="D240" i="4"/>
  <c r="B240" i="4"/>
  <c r="E241" i="4" l="1"/>
  <c r="D241" i="4"/>
  <c r="B241" i="4"/>
  <c r="C241" i="4"/>
  <c r="E242" i="4" l="1"/>
  <c r="B242" i="4"/>
  <c r="C242" i="4"/>
  <c r="D242" i="4"/>
  <c r="E243" i="4" l="1"/>
  <c r="B243" i="4"/>
  <c r="C243" i="4"/>
  <c r="D243" i="4"/>
  <c r="E244" i="4" l="1"/>
  <c r="C244" i="4"/>
  <c r="D244" i="4"/>
  <c r="B244" i="4"/>
  <c r="E245" i="4" l="1"/>
  <c r="D245" i="4"/>
  <c r="B245" i="4"/>
  <c r="C245" i="4"/>
  <c r="E246" i="4" l="1"/>
  <c r="B246" i="4"/>
  <c r="C246" i="4"/>
  <c r="D246" i="4"/>
  <c r="E247" i="4" l="1"/>
  <c r="B247" i="4"/>
  <c r="C247" i="4"/>
  <c r="D247" i="4"/>
  <c r="E248" i="4" l="1"/>
  <c r="C248" i="4"/>
  <c r="D248" i="4"/>
  <c r="B248" i="4"/>
  <c r="E249" i="4" l="1"/>
  <c r="D249" i="4"/>
  <c r="B249" i="4"/>
  <c r="C249" i="4"/>
  <c r="E250" i="4" l="1"/>
  <c r="B250" i="4"/>
  <c r="C250" i="4"/>
  <c r="D250" i="4"/>
  <c r="E251" i="4" l="1"/>
  <c r="B251" i="4"/>
  <c r="C251" i="4"/>
  <c r="D251" i="4"/>
  <c r="E252" i="4" l="1"/>
  <c r="C252" i="4"/>
  <c r="D252" i="4"/>
  <c r="B252" i="4"/>
  <c r="E253" i="4" l="1"/>
  <c r="D253" i="4"/>
  <c r="B253" i="4"/>
  <c r="C253" i="4"/>
  <c r="E254" i="4" l="1"/>
  <c r="B254" i="4"/>
  <c r="C254" i="4"/>
  <c r="D254" i="4"/>
  <c r="E255" i="4" l="1"/>
  <c r="B255" i="4"/>
  <c r="C255" i="4"/>
  <c r="D255" i="4"/>
  <c r="E256" i="4" l="1"/>
  <c r="C256" i="4"/>
  <c r="D256" i="4"/>
  <c r="B256" i="4"/>
  <c r="E257" i="4" l="1"/>
  <c r="D257" i="4"/>
  <c r="B257" i="4"/>
  <c r="C257" i="4"/>
  <c r="E258" i="4" l="1"/>
  <c r="B258" i="4"/>
  <c r="C258" i="4"/>
  <c r="D258" i="4"/>
  <c r="E259" i="4" l="1"/>
  <c r="B259" i="4"/>
  <c r="C259" i="4"/>
  <c r="D259" i="4"/>
  <c r="E260" i="4" l="1"/>
  <c r="C260" i="4"/>
  <c r="D260" i="4"/>
  <c r="B260" i="4"/>
  <c r="E261" i="4" l="1"/>
  <c r="D261" i="4"/>
  <c r="B261" i="4"/>
  <c r="C261" i="4"/>
  <c r="E262" i="4" l="1"/>
  <c r="B262" i="4"/>
  <c r="C262" i="4"/>
  <c r="D262" i="4"/>
  <c r="E263" i="4" l="1"/>
  <c r="B263" i="4"/>
  <c r="C263" i="4"/>
  <c r="D263" i="4"/>
  <c r="E264" i="4" l="1"/>
  <c r="C264" i="4"/>
  <c r="D264" i="4"/>
  <c r="B264" i="4"/>
  <c r="E265" i="4" l="1"/>
  <c r="D265" i="4"/>
  <c r="B265" i="4"/>
  <c r="C265" i="4"/>
  <c r="E266" i="4" l="1"/>
  <c r="B266" i="4"/>
  <c r="C266" i="4"/>
  <c r="D266" i="4"/>
  <c r="E267" i="4" l="1"/>
  <c r="B267" i="4"/>
  <c r="C267" i="4"/>
  <c r="D267" i="4"/>
  <c r="E268" i="4" l="1"/>
  <c r="C268" i="4"/>
  <c r="D268" i="4"/>
  <c r="B268" i="4"/>
  <c r="E269" i="4" l="1"/>
  <c r="D269" i="4"/>
  <c r="B269" i="4"/>
  <c r="C269" i="4"/>
  <c r="E270" i="4" l="1"/>
  <c r="B270" i="4"/>
  <c r="C270" i="4"/>
  <c r="D270" i="4"/>
  <c r="E271" i="4" l="1"/>
  <c r="B271" i="4"/>
  <c r="C271" i="4"/>
  <c r="D271" i="4"/>
  <c r="E272" i="4" l="1"/>
  <c r="C272" i="4"/>
  <c r="D272" i="4"/>
  <c r="B272" i="4"/>
  <c r="E273" i="4" l="1"/>
  <c r="D273" i="4"/>
  <c r="B273" i="4"/>
  <c r="C273" i="4"/>
  <c r="E274" i="4" l="1"/>
  <c r="B274" i="4"/>
  <c r="C274" i="4"/>
  <c r="D274" i="4"/>
  <c r="E275" i="4" l="1"/>
  <c r="B275" i="4"/>
  <c r="C275" i="4"/>
  <c r="D275" i="4"/>
  <c r="E276" i="4" l="1"/>
  <c r="C276" i="4"/>
  <c r="D276" i="4"/>
  <c r="B276" i="4"/>
  <c r="E277" i="4" l="1"/>
  <c r="D277" i="4"/>
  <c r="B277" i="4"/>
  <c r="C277" i="4"/>
  <c r="E278" i="4" l="1"/>
  <c r="B278" i="4"/>
  <c r="C278" i="4"/>
  <c r="D278" i="4"/>
  <c r="E279" i="4" l="1"/>
  <c r="B279" i="4"/>
  <c r="C279" i="4"/>
  <c r="D279" i="4"/>
  <c r="E280" i="4" l="1"/>
  <c r="C280" i="4"/>
  <c r="D280" i="4"/>
  <c r="B280" i="4"/>
  <c r="E281" i="4" l="1"/>
  <c r="D281" i="4"/>
  <c r="B281" i="4"/>
  <c r="C281" i="4"/>
  <c r="E282" i="4" l="1"/>
  <c r="B282" i="4"/>
  <c r="C282" i="4"/>
  <c r="D282" i="4"/>
  <c r="E283" i="4" l="1"/>
  <c r="B283" i="4"/>
  <c r="C283" i="4"/>
  <c r="D283" i="4"/>
  <c r="E284" i="4" l="1"/>
  <c r="D284" i="4"/>
  <c r="B284" i="4"/>
  <c r="C284" i="4"/>
  <c r="E285" i="4" l="1"/>
  <c r="B285" i="4"/>
  <c r="C285" i="4"/>
  <c r="D285" i="4"/>
  <c r="E286" i="4" l="1"/>
  <c r="B286" i="4"/>
  <c r="C286" i="4"/>
  <c r="D286" i="4"/>
  <c r="E287" i="4" l="1"/>
  <c r="C287" i="4"/>
  <c r="D287" i="4"/>
  <c r="B287" i="4"/>
  <c r="E288" i="4" l="1"/>
  <c r="D288" i="4"/>
  <c r="B288" i="4"/>
  <c r="C288" i="4"/>
  <c r="E289" i="4" l="1"/>
  <c r="B289" i="4"/>
  <c r="C289" i="4"/>
  <c r="D289" i="4"/>
  <c r="E290" i="4" l="1"/>
  <c r="B290" i="4"/>
  <c r="C290" i="4"/>
  <c r="D290" i="4"/>
  <c r="E291" i="4" l="1"/>
  <c r="C291" i="4"/>
  <c r="D291" i="4"/>
  <c r="B291" i="4"/>
  <c r="E292" i="4" l="1"/>
  <c r="D292" i="4"/>
  <c r="B292" i="4"/>
  <c r="C292" i="4"/>
  <c r="E293" i="4" l="1"/>
  <c r="B293" i="4"/>
  <c r="C293" i="4"/>
  <c r="D293" i="4"/>
  <c r="E294" i="4" l="1"/>
  <c r="B294" i="4"/>
  <c r="C294" i="4"/>
  <c r="D294" i="4"/>
  <c r="E295" i="4" l="1"/>
  <c r="C295" i="4"/>
  <c r="D295" i="4"/>
  <c r="B295" i="4"/>
  <c r="E296" i="4" l="1"/>
  <c r="D296" i="4"/>
  <c r="B296" i="4"/>
  <c r="C296" i="4"/>
  <c r="E297" i="4" l="1"/>
  <c r="B297" i="4"/>
  <c r="C297" i="4"/>
  <c r="D297" i="4"/>
  <c r="E298" i="4" l="1"/>
  <c r="B298" i="4"/>
  <c r="C298" i="4"/>
  <c r="D298" i="4"/>
  <c r="E299" i="4" l="1"/>
  <c r="C299" i="4"/>
  <c r="D299" i="4"/>
  <c r="B299" i="4"/>
  <c r="E300" i="4" l="1"/>
  <c r="D300" i="4"/>
  <c r="B300" i="4"/>
  <c r="C300" i="4"/>
  <c r="E301" i="4" l="1"/>
  <c r="B301" i="4"/>
  <c r="C301" i="4"/>
  <c r="D301" i="4"/>
  <c r="E302" i="4" l="1"/>
  <c r="B302" i="4"/>
  <c r="C302" i="4"/>
  <c r="D302" i="4"/>
  <c r="E303" i="4" l="1"/>
  <c r="C303" i="4"/>
  <c r="D303" i="4"/>
  <c r="B303" i="4"/>
  <c r="E304" i="4" l="1"/>
  <c r="D304" i="4"/>
  <c r="B304" i="4"/>
  <c r="C304" i="4"/>
  <c r="E305" i="4" l="1"/>
  <c r="B305" i="4"/>
  <c r="C305" i="4"/>
  <c r="D305" i="4"/>
  <c r="E306" i="4" l="1"/>
  <c r="B306" i="4"/>
  <c r="C306" i="4"/>
  <c r="D306" i="4"/>
  <c r="E307" i="4" l="1"/>
  <c r="C307" i="4"/>
  <c r="D307" i="4"/>
  <c r="B307" i="4"/>
  <c r="E308" i="4" l="1"/>
  <c r="D308" i="4"/>
  <c r="B308" i="4"/>
  <c r="C308" i="4"/>
  <c r="E309" i="4" l="1"/>
  <c r="B309" i="4"/>
  <c r="C309" i="4"/>
  <c r="D309" i="4"/>
  <c r="E310" i="4" l="1"/>
  <c r="B310" i="4"/>
  <c r="C310" i="4"/>
  <c r="D310" i="4"/>
  <c r="E311" i="4" l="1"/>
  <c r="C311" i="4"/>
  <c r="D311" i="4"/>
  <c r="B311" i="4"/>
  <c r="E312" i="4" l="1"/>
  <c r="D312" i="4"/>
  <c r="B312" i="4"/>
  <c r="C312" i="4"/>
  <c r="E313" i="4" l="1"/>
  <c r="B313" i="4"/>
  <c r="C313" i="4"/>
  <c r="D313" i="4"/>
  <c r="E314" i="4" l="1"/>
  <c r="B314" i="4"/>
  <c r="C314" i="4"/>
  <c r="D314" i="4"/>
  <c r="E315" i="4" l="1"/>
  <c r="C315" i="4"/>
  <c r="D315" i="4"/>
  <c r="B315" i="4"/>
  <c r="E316" i="4" l="1"/>
  <c r="D316" i="4"/>
  <c r="B316" i="4"/>
  <c r="C316" i="4"/>
  <c r="E317" i="4" l="1"/>
  <c r="B317" i="4"/>
  <c r="C317" i="4"/>
  <c r="D317" i="4"/>
  <c r="E318" i="4" l="1"/>
  <c r="B318" i="4"/>
  <c r="C318" i="4"/>
  <c r="D318" i="4"/>
  <c r="E319" i="4" l="1"/>
  <c r="C319" i="4"/>
  <c r="D319" i="4"/>
  <c r="B319" i="4"/>
  <c r="E320" i="4" l="1"/>
  <c r="D320" i="4"/>
  <c r="B320" i="4"/>
  <c r="C320" i="4"/>
  <c r="E321" i="4" l="1"/>
  <c r="B321" i="4"/>
  <c r="C321" i="4"/>
  <c r="D321" i="4"/>
  <c r="E322" i="4" l="1"/>
  <c r="B322" i="4"/>
  <c r="C322" i="4"/>
  <c r="D322" i="4"/>
  <c r="E323" i="4" l="1"/>
  <c r="C323" i="4"/>
  <c r="D323" i="4"/>
  <c r="B323" i="4"/>
  <c r="E324" i="4" l="1"/>
  <c r="D324" i="4"/>
  <c r="B324" i="4"/>
  <c r="C324" i="4"/>
  <c r="E325" i="4" l="1"/>
  <c r="B325" i="4"/>
  <c r="C325" i="4"/>
  <c r="D325" i="4"/>
  <c r="E326" i="4" l="1"/>
  <c r="B326" i="4"/>
  <c r="C326" i="4"/>
  <c r="D326" i="4"/>
  <c r="E327" i="4" l="1"/>
  <c r="C327" i="4"/>
  <c r="D327" i="4"/>
  <c r="B327" i="4"/>
  <c r="E328" i="4" l="1"/>
  <c r="D328" i="4"/>
  <c r="B328" i="4"/>
  <c r="C328" i="4"/>
  <c r="E329" i="4" l="1"/>
  <c r="B329" i="4"/>
  <c r="C329" i="4"/>
  <c r="D329" i="4"/>
  <c r="E330" i="4" l="1"/>
  <c r="B330" i="4"/>
  <c r="C330" i="4"/>
  <c r="D330" i="4"/>
  <c r="E331" i="4" l="1"/>
  <c r="C331" i="4"/>
  <c r="D331" i="4"/>
  <c r="B331" i="4"/>
  <c r="E332" i="4" l="1"/>
  <c r="D332" i="4"/>
  <c r="B332" i="4"/>
  <c r="C332" i="4"/>
  <c r="E333" i="4" l="1"/>
  <c r="B333" i="4"/>
  <c r="C333" i="4"/>
  <c r="D333" i="4"/>
  <c r="E334" i="4" l="1"/>
  <c r="B334" i="4"/>
  <c r="C334" i="4"/>
  <c r="D334" i="4"/>
  <c r="E335" i="4" l="1"/>
  <c r="C335" i="4"/>
  <c r="D335" i="4"/>
  <c r="B335" i="4"/>
  <c r="E336" i="4" l="1"/>
  <c r="D336" i="4"/>
  <c r="B336" i="4"/>
  <c r="C336" i="4"/>
  <c r="E337" i="4" l="1"/>
  <c r="B337" i="4"/>
  <c r="C337" i="4"/>
  <c r="D337" i="4"/>
  <c r="E338" i="4" l="1"/>
  <c r="B338" i="4"/>
  <c r="C338" i="4"/>
  <c r="D338" i="4"/>
  <c r="E339" i="4" l="1"/>
  <c r="C339" i="4"/>
  <c r="D339" i="4"/>
  <c r="B339" i="4"/>
  <c r="E340" i="4" l="1"/>
  <c r="D340" i="4"/>
  <c r="B340" i="4"/>
  <c r="C340" i="4"/>
  <c r="E341" i="4" l="1"/>
  <c r="B341" i="4"/>
  <c r="C341" i="4"/>
  <c r="D341" i="4"/>
  <c r="E342" i="4" l="1"/>
  <c r="B342" i="4"/>
  <c r="C342" i="4"/>
  <c r="D342" i="4"/>
  <c r="E343" i="4" l="1"/>
  <c r="C343" i="4"/>
  <c r="D343" i="4"/>
  <c r="B343" i="4"/>
  <c r="E344" i="4" l="1"/>
  <c r="D344" i="4"/>
  <c r="B344" i="4"/>
  <c r="C344" i="4"/>
  <c r="E345" i="4" l="1"/>
  <c r="B345" i="4"/>
  <c r="C345" i="4"/>
  <c r="D345" i="4"/>
  <c r="E346" i="4" l="1"/>
  <c r="B346" i="4"/>
  <c r="C346" i="4"/>
  <c r="D346" i="4"/>
  <c r="E347" i="4" l="1"/>
  <c r="C347" i="4"/>
  <c r="D347" i="4"/>
  <c r="B347" i="4"/>
  <c r="E348" i="4" l="1"/>
  <c r="D348" i="4"/>
  <c r="B348" i="4"/>
  <c r="C348" i="4"/>
  <c r="E349" i="4" l="1"/>
  <c r="B349" i="4"/>
  <c r="C349" i="4"/>
  <c r="D349" i="4"/>
  <c r="E350" i="4" l="1"/>
  <c r="B350" i="4"/>
  <c r="C350" i="4"/>
  <c r="D350" i="4"/>
  <c r="E351" i="4" l="1"/>
  <c r="C351" i="4"/>
  <c r="D351" i="4"/>
  <c r="B351" i="4"/>
  <c r="E352" i="4" l="1"/>
  <c r="D352" i="4"/>
  <c r="B352" i="4"/>
  <c r="C352" i="4"/>
  <c r="E353" i="4" l="1"/>
  <c r="B353" i="4"/>
  <c r="C353" i="4"/>
  <c r="D353" i="4"/>
  <c r="E354" i="4" l="1"/>
  <c r="B354" i="4"/>
  <c r="C354" i="4"/>
  <c r="D354" i="4"/>
  <c r="E355" i="4" l="1"/>
  <c r="C355" i="4"/>
  <c r="D355" i="4"/>
  <c r="B355" i="4"/>
  <c r="E356" i="4" l="1"/>
  <c r="D356" i="4"/>
  <c r="B356" i="4"/>
  <c r="C356" i="4"/>
  <c r="E357" i="4" l="1"/>
  <c r="B357" i="4"/>
  <c r="C357" i="4"/>
  <c r="D357" i="4"/>
  <c r="E358" i="4" l="1"/>
  <c r="B358" i="4"/>
  <c r="C358" i="4"/>
  <c r="D358" i="4"/>
  <c r="E359" i="4" l="1"/>
  <c r="C359" i="4"/>
  <c r="D359" i="4"/>
  <c r="B359" i="4"/>
  <c r="E360" i="4" l="1"/>
  <c r="D360" i="4"/>
  <c r="B360" i="4"/>
  <c r="C360" i="4"/>
  <c r="E361" i="4" l="1"/>
  <c r="B361" i="4"/>
  <c r="C361" i="4"/>
  <c r="D361" i="4"/>
  <c r="E362" i="4" l="1"/>
  <c r="B362" i="4"/>
  <c r="C362" i="4"/>
  <c r="D362" i="4"/>
  <c r="E363" i="4" l="1"/>
  <c r="C363" i="4"/>
  <c r="D363" i="4"/>
  <c r="B363" i="4"/>
  <c r="E364" i="4" l="1"/>
  <c r="D364" i="4"/>
  <c r="B364" i="4"/>
  <c r="C364" i="4"/>
  <c r="E365" i="4" l="1"/>
  <c r="B365" i="4"/>
  <c r="C365" i="4"/>
  <c r="D365" i="4"/>
  <c r="E366" i="4" l="1"/>
  <c r="B366" i="4"/>
  <c r="C366" i="4"/>
  <c r="D366" i="4"/>
  <c r="E367" i="4" l="1"/>
  <c r="C367" i="4"/>
  <c r="D367" i="4"/>
  <c r="B367" i="4"/>
  <c r="E368" i="4" l="1"/>
  <c r="D368" i="4"/>
  <c r="B368" i="4"/>
  <c r="C368" i="4"/>
  <c r="E369" i="4" l="1"/>
  <c r="B369" i="4"/>
  <c r="C369" i="4"/>
  <c r="D369" i="4"/>
  <c r="E370" i="4" l="1"/>
  <c r="B370" i="4"/>
  <c r="C370" i="4"/>
  <c r="D370" i="4"/>
  <c r="E371" i="4" l="1"/>
  <c r="C371" i="4"/>
  <c r="D371" i="4"/>
  <c r="B371" i="4"/>
  <c r="E372" i="4" l="1"/>
  <c r="D372" i="4"/>
  <c r="B372" i="4"/>
  <c r="C372" i="4"/>
  <c r="E373" i="4" l="1"/>
  <c r="B373" i="4"/>
  <c r="C373" i="4"/>
  <c r="D373" i="4"/>
  <c r="E374" i="4" l="1"/>
  <c r="B374" i="4"/>
  <c r="C374" i="4"/>
  <c r="D374" i="4"/>
  <c r="E375" i="4" l="1"/>
  <c r="C375" i="4"/>
  <c r="D375" i="4"/>
  <c r="B375" i="4"/>
  <c r="E376" i="4" l="1"/>
  <c r="D376" i="4"/>
  <c r="B376" i="4"/>
  <c r="C376" i="4"/>
  <c r="E377" i="4" l="1"/>
  <c r="B377" i="4"/>
  <c r="C377" i="4"/>
  <c r="D377" i="4"/>
  <c r="E378" i="4" l="1"/>
  <c r="B378" i="4"/>
  <c r="C378" i="4"/>
  <c r="D378" i="4"/>
  <c r="E379" i="4" l="1"/>
  <c r="C379" i="4"/>
  <c r="D379" i="4"/>
  <c r="B379" i="4"/>
  <c r="E380" i="4" l="1"/>
  <c r="D380" i="4"/>
  <c r="B380" i="4"/>
  <c r="C380" i="4"/>
  <c r="E381" i="4" l="1"/>
  <c r="B381" i="4"/>
  <c r="C381" i="4"/>
  <c r="D381" i="4"/>
  <c r="E382" i="4" l="1"/>
  <c r="B382" i="4"/>
  <c r="C382" i="4"/>
  <c r="D382" i="4"/>
  <c r="E383" i="4" l="1"/>
  <c r="C383" i="4"/>
  <c r="D383" i="4"/>
  <c r="B383" i="4"/>
  <c r="E384" i="4" l="1"/>
  <c r="C23" i="11" s="1"/>
  <c r="D384" i="4"/>
  <c r="B384" i="4"/>
  <c r="C20" i="11" s="1"/>
  <c r="C384" i="4"/>
  <c r="C21" i="11" s="1"/>
  <c r="AN14" i="11" l="1"/>
  <c r="C22" i="11"/>
  <c r="E385" i="4"/>
  <c r="D23" i="11" s="1"/>
  <c r="B385" i="4"/>
  <c r="D20" i="11" s="1"/>
  <c r="C385" i="4"/>
  <c r="D21" i="11" s="1"/>
  <c r="D385" i="4"/>
  <c r="D22" i="11" s="1"/>
  <c r="E386" i="4" l="1"/>
  <c r="E23" i="11" s="1"/>
  <c r="B386" i="4"/>
  <c r="E20" i="11" s="1"/>
  <c r="C386" i="4"/>
  <c r="E21" i="11" s="1"/>
  <c r="D386" i="4"/>
  <c r="E22" i="11" s="1"/>
  <c r="E387" i="4" l="1"/>
  <c r="F23" i="11" s="1"/>
  <c r="C387" i="4"/>
  <c r="F21" i="11" s="1"/>
  <c r="D387" i="4"/>
  <c r="F22" i="11" s="1"/>
  <c r="B387" i="4"/>
  <c r="F20" i="11" s="1"/>
  <c r="E388" i="4" l="1"/>
  <c r="G23" i="11" s="1"/>
  <c r="D388" i="4"/>
  <c r="G22" i="11" s="1"/>
  <c r="B388" i="4"/>
  <c r="G20" i="11" s="1"/>
  <c r="C388" i="4"/>
  <c r="G21" i="11" s="1"/>
  <c r="E389" i="4" l="1"/>
  <c r="H23" i="11" s="1"/>
  <c r="B389" i="4"/>
  <c r="H20" i="11" s="1"/>
  <c r="C389" i="4"/>
  <c r="H21" i="11" s="1"/>
  <c r="D389" i="4"/>
  <c r="H22" i="11" s="1"/>
  <c r="E390" i="4" l="1"/>
  <c r="I23" i="11" s="1"/>
  <c r="B390" i="4"/>
  <c r="I20" i="11" s="1"/>
  <c r="C390" i="4"/>
  <c r="I21" i="11" s="1"/>
  <c r="D390" i="4"/>
  <c r="I22" i="11" s="1"/>
  <c r="E391" i="4" l="1"/>
  <c r="J23" i="11" s="1"/>
  <c r="C391" i="4"/>
  <c r="J21" i="11" s="1"/>
  <c r="D391" i="4"/>
  <c r="J22" i="11" s="1"/>
  <c r="B391" i="4"/>
  <c r="J20" i="11" s="1"/>
  <c r="E392" i="4" l="1"/>
  <c r="K23" i="11" s="1"/>
  <c r="D392" i="4"/>
  <c r="K22" i="11" s="1"/>
  <c r="B392" i="4"/>
  <c r="K20" i="11" s="1"/>
  <c r="C392" i="4"/>
  <c r="K21" i="11" s="1"/>
  <c r="E393" i="4" l="1"/>
  <c r="L23" i="11" s="1"/>
  <c r="B393" i="4"/>
  <c r="L20" i="11" s="1"/>
  <c r="C393" i="4"/>
  <c r="L21" i="11" s="1"/>
  <c r="D393" i="4"/>
  <c r="L22" i="11" s="1"/>
  <c r="E394" i="4" l="1"/>
  <c r="M23" i="11" s="1"/>
  <c r="B394" i="4"/>
  <c r="M20" i="11" s="1"/>
  <c r="C394" i="4"/>
  <c r="M21" i="11" s="1"/>
  <c r="D394" i="4"/>
  <c r="M22" i="11" s="1"/>
  <c r="E395" i="4" l="1"/>
  <c r="N23" i="11" s="1"/>
  <c r="C395" i="4"/>
  <c r="N21" i="11" s="1"/>
  <c r="D395" i="4"/>
  <c r="N22" i="11" s="1"/>
  <c r="B395" i="4"/>
  <c r="N20" i="11" s="1"/>
  <c r="E396" i="4" l="1"/>
  <c r="O23" i="11" s="1"/>
  <c r="D396" i="4"/>
  <c r="O22" i="11" s="1"/>
  <c r="B396" i="4"/>
  <c r="O20" i="11" s="1"/>
  <c r="C396" i="4"/>
  <c r="O21" i="11" s="1"/>
  <c r="E397" i="4" l="1"/>
  <c r="P23" i="11" s="1"/>
  <c r="B397" i="4"/>
  <c r="P20" i="11" s="1"/>
  <c r="C397" i="4"/>
  <c r="P21" i="11" s="1"/>
  <c r="D397" i="4"/>
  <c r="P22" i="11" s="1"/>
  <c r="E398" i="4" l="1"/>
  <c r="Q23" i="11" s="1"/>
  <c r="B398" i="4"/>
  <c r="Q20" i="11" s="1"/>
  <c r="C398" i="4"/>
  <c r="Q21" i="11" s="1"/>
  <c r="D398" i="4"/>
  <c r="Q22" i="11" s="1"/>
  <c r="E399" i="4" l="1"/>
  <c r="R23" i="11" s="1"/>
  <c r="C399" i="4"/>
  <c r="R21" i="11" s="1"/>
  <c r="D399" i="4"/>
  <c r="R22" i="11" s="1"/>
  <c r="B399" i="4"/>
  <c r="R20" i="11" s="1"/>
  <c r="E400" i="4" l="1"/>
  <c r="S23" i="11" s="1"/>
  <c r="D400" i="4"/>
  <c r="S22" i="11" s="1"/>
  <c r="B400" i="4"/>
  <c r="S20" i="11" s="1"/>
  <c r="C400" i="4"/>
  <c r="S21" i="11" s="1"/>
  <c r="E401" i="4" l="1"/>
  <c r="T23" i="11" s="1"/>
  <c r="B401" i="4"/>
  <c r="T20" i="11" s="1"/>
  <c r="C401" i="4"/>
  <c r="T21" i="11" s="1"/>
  <c r="D401" i="4"/>
  <c r="T22" i="11" s="1"/>
  <c r="E402" i="4" l="1"/>
  <c r="U23" i="11" s="1"/>
  <c r="B402" i="4"/>
  <c r="U20" i="11" s="1"/>
  <c r="C402" i="4"/>
  <c r="U21" i="11" s="1"/>
  <c r="D402" i="4"/>
  <c r="U22" i="11" s="1"/>
  <c r="E403" i="4" l="1"/>
  <c r="V23" i="11" s="1"/>
  <c r="C403" i="4"/>
  <c r="V21" i="11" s="1"/>
  <c r="D403" i="4"/>
  <c r="V22" i="11" s="1"/>
  <c r="B403" i="4"/>
  <c r="V20" i="11" s="1"/>
  <c r="E404" i="4" l="1"/>
  <c r="W23" i="11" s="1"/>
  <c r="D404" i="4"/>
  <c r="W22" i="11" s="1"/>
  <c r="B404" i="4"/>
  <c r="W20" i="11" s="1"/>
  <c r="C404" i="4"/>
  <c r="W21" i="11" s="1"/>
  <c r="E405" i="4" l="1"/>
  <c r="X23" i="11" s="1"/>
  <c r="B405" i="4"/>
  <c r="X20" i="11" s="1"/>
  <c r="C405" i="4"/>
  <c r="X21" i="11" s="1"/>
  <c r="D405" i="4"/>
  <c r="X22" i="11" s="1"/>
  <c r="E406" i="4" l="1"/>
  <c r="Y23" i="11" s="1"/>
  <c r="B406" i="4"/>
  <c r="Y20" i="11" s="1"/>
  <c r="C406" i="4"/>
  <c r="Y21" i="11" s="1"/>
  <c r="D406" i="4"/>
  <c r="Y22" i="11" s="1"/>
  <c r="E407" i="4" l="1"/>
  <c r="Z23" i="11" s="1"/>
  <c r="C407" i="4"/>
  <c r="Z21" i="11" s="1"/>
  <c r="D407" i="4"/>
  <c r="Z22" i="11" s="1"/>
  <c r="B407" i="4"/>
  <c r="Z20" i="11" s="1"/>
  <c r="E408" i="4" l="1"/>
  <c r="AA23" i="11" s="1"/>
  <c r="D408" i="4"/>
  <c r="AA22" i="11" s="1"/>
  <c r="B408" i="4"/>
  <c r="AA20" i="11" s="1"/>
  <c r="C408" i="4"/>
  <c r="AA21" i="11" s="1"/>
  <c r="E409" i="4" l="1"/>
  <c r="AB23" i="11" s="1"/>
  <c r="B409" i="4"/>
  <c r="AB20" i="11" s="1"/>
  <c r="C409" i="4"/>
  <c r="AB21" i="11" s="1"/>
  <c r="D409" i="4"/>
  <c r="AB22" i="11" s="1"/>
  <c r="E410" i="4" l="1"/>
  <c r="AD23" i="11" s="1"/>
  <c r="B410" i="4"/>
  <c r="AD20" i="11" s="1"/>
  <c r="C410" i="4"/>
  <c r="AD21" i="11" s="1"/>
  <c r="D410" i="4"/>
  <c r="AD22" i="11" s="1"/>
  <c r="E411" i="4" l="1"/>
  <c r="AE23" i="11" s="1"/>
  <c r="C411" i="4"/>
  <c r="AE21" i="11" s="1"/>
  <c r="D411" i="4"/>
  <c r="AE22" i="11" s="1"/>
  <c r="B411" i="4"/>
  <c r="AE20" i="11" s="1"/>
  <c r="E412" i="4" l="1"/>
  <c r="C30" i="11" s="1"/>
  <c r="D412" i="4"/>
  <c r="C29" i="11" s="1"/>
  <c r="B412" i="4"/>
  <c r="C27" i="11" s="1"/>
  <c r="C412" i="4"/>
  <c r="C28" i="11" s="1"/>
  <c r="E413" i="4" l="1"/>
  <c r="D30" i="11" s="1"/>
  <c r="B413" i="4"/>
  <c r="D27" i="11" s="1"/>
  <c r="C413" i="4"/>
  <c r="D28" i="11" s="1"/>
  <c r="D413" i="4"/>
  <c r="D29" i="11" s="1"/>
  <c r="E414" i="4" l="1"/>
  <c r="E30" i="11" s="1"/>
  <c r="B414" i="4"/>
  <c r="E27" i="11" s="1"/>
  <c r="C414" i="4"/>
  <c r="E28" i="11" s="1"/>
  <c r="D414" i="4"/>
  <c r="E29" i="11" s="1"/>
  <c r="E415" i="4" l="1"/>
  <c r="F30" i="11" s="1"/>
  <c r="C415" i="4"/>
  <c r="F28" i="11" s="1"/>
  <c r="D415" i="4"/>
  <c r="F29" i="11" s="1"/>
  <c r="B415" i="4"/>
  <c r="F27" i="11" s="1"/>
  <c r="E416" i="4" l="1"/>
  <c r="G30" i="11" s="1"/>
  <c r="D416" i="4"/>
  <c r="G29" i="11" s="1"/>
  <c r="B416" i="4"/>
  <c r="G27" i="11" s="1"/>
  <c r="C416" i="4"/>
  <c r="G28" i="11" s="1"/>
  <c r="E417" i="4" l="1"/>
  <c r="H30" i="11" s="1"/>
  <c r="B417" i="4"/>
  <c r="H27" i="11" s="1"/>
  <c r="C417" i="4"/>
  <c r="H28" i="11" s="1"/>
  <c r="D417" i="4"/>
  <c r="H29" i="11" s="1"/>
  <c r="E418" i="4" l="1"/>
  <c r="I30" i="11" s="1"/>
  <c r="B418" i="4"/>
  <c r="I27" i="11" s="1"/>
  <c r="C418" i="4"/>
  <c r="I28" i="11" s="1"/>
  <c r="D418" i="4"/>
  <c r="I29" i="11" s="1"/>
  <c r="E419" i="4" l="1"/>
  <c r="J30" i="11" s="1"/>
  <c r="C419" i="4"/>
  <c r="J28" i="11" s="1"/>
  <c r="D419" i="4"/>
  <c r="J29" i="11" s="1"/>
  <c r="B419" i="4"/>
  <c r="J27" i="11" s="1"/>
  <c r="E420" i="4" l="1"/>
  <c r="K30" i="11" s="1"/>
  <c r="D420" i="4"/>
  <c r="K29" i="11" s="1"/>
  <c r="B420" i="4"/>
  <c r="K27" i="11" s="1"/>
  <c r="C420" i="4"/>
  <c r="K28" i="11" s="1"/>
  <c r="E421" i="4" l="1"/>
  <c r="L30" i="11" s="1"/>
  <c r="B421" i="4"/>
  <c r="L27" i="11" s="1"/>
  <c r="C421" i="4"/>
  <c r="L28" i="11" s="1"/>
  <c r="D421" i="4"/>
  <c r="L29" i="11" s="1"/>
  <c r="E422" i="4" l="1"/>
  <c r="M30" i="11" s="1"/>
  <c r="B422" i="4"/>
  <c r="M27" i="11" s="1"/>
  <c r="C422" i="4"/>
  <c r="M28" i="11" s="1"/>
  <c r="D422" i="4"/>
  <c r="M29" i="11" s="1"/>
  <c r="E423" i="4" l="1"/>
  <c r="N30" i="11" s="1"/>
  <c r="C423" i="4"/>
  <c r="N28" i="11" s="1"/>
  <c r="D423" i="4"/>
  <c r="N29" i="11" s="1"/>
  <c r="B423" i="4"/>
  <c r="N27" i="11" s="1"/>
  <c r="E424" i="4" l="1"/>
  <c r="O30" i="11" s="1"/>
  <c r="D424" i="4"/>
  <c r="O29" i="11" s="1"/>
  <c r="B424" i="4"/>
  <c r="O27" i="11" s="1"/>
  <c r="C424" i="4"/>
  <c r="O28" i="11" s="1"/>
  <c r="E425" i="4" l="1"/>
  <c r="P30" i="11" s="1"/>
  <c r="B425" i="4"/>
  <c r="P27" i="11" s="1"/>
  <c r="C425" i="4"/>
  <c r="P28" i="11" s="1"/>
  <c r="D425" i="4"/>
  <c r="P29" i="11" s="1"/>
  <c r="E426" i="4" l="1"/>
  <c r="Q30" i="11" s="1"/>
  <c r="B426" i="4"/>
  <c r="Q27" i="11" s="1"/>
  <c r="C426" i="4"/>
  <c r="Q28" i="11" s="1"/>
  <c r="D426" i="4"/>
  <c r="Q29" i="11" s="1"/>
  <c r="E427" i="4" l="1"/>
  <c r="R30" i="11" s="1"/>
  <c r="C427" i="4"/>
  <c r="R28" i="11" s="1"/>
  <c r="D427" i="4"/>
  <c r="R29" i="11" s="1"/>
  <c r="B427" i="4"/>
  <c r="R27" i="11" s="1"/>
  <c r="E428" i="4" l="1"/>
  <c r="S30" i="11" s="1"/>
  <c r="D428" i="4"/>
  <c r="S29" i="11" s="1"/>
  <c r="B428" i="4"/>
  <c r="S27" i="11" s="1"/>
  <c r="C428" i="4"/>
  <c r="S28" i="11" s="1"/>
  <c r="E429" i="4" l="1"/>
  <c r="T30" i="11" s="1"/>
  <c r="B429" i="4"/>
  <c r="T27" i="11" s="1"/>
  <c r="C429" i="4"/>
  <c r="T28" i="11" s="1"/>
  <c r="D429" i="4"/>
  <c r="T29" i="11" s="1"/>
  <c r="E430" i="4" l="1"/>
  <c r="U30" i="11" s="1"/>
  <c r="B430" i="4"/>
  <c r="U27" i="11" s="1"/>
  <c r="C430" i="4"/>
  <c r="U28" i="11" s="1"/>
  <c r="D430" i="4"/>
  <c r="U29" i="11" s="1"/>
  <c r="E431" i="4" l="1"/>
  <c r="V30" i="11" s="1"/>
  <c r="C431" i="4"/>
  <c r="V28" i="11" s="1"/>
  <c r="D431" i="4"/>
  <c r="V29" i="11" s="1"/>
  <c r="B431" i="4"/>
  <c r="V27" i="11" s="1"/>
  <c r="E432" i="4" l="1"/>
  <c r="W30" i="11" s="1"/>
  <c r="D432" i="4"/>
  <c r="W29" i="11" s="1"/>
  <c r="B432" i="4"/>
  <c r="W27" i="11" s="1"/>
  <c r="C432" i="4"/>
  <c r="W28" i="11" s="1"/>
  <c r="E433" i="4" l="1"/>
  <c r="X30" i="11" s="1"/>
  <c r="B433" i="4"/>
  <c r="X27" i="11" s="1"/>
  <c r="C433" i="4"/>
  <c r="X28" i="11" s="1"/>
  <c r="D433" i="4"/>
  <c r="X29" i="11" s="1"/>
  <c r="E434" i="4" l="1"/>
  <c r="Y30" i="11" s="1"/>
  <c r="B434" i="4"/>
  <c r="Y27" i="11" s="1"/>
  <c r="C434" i="4"/>
  <c r="Y28" i="11" s="1"/>
  <c r="D434" i="4"/>
  <c r="Y29" i="11" s="1"/>
  <c r="E435" i="4" l="1"/>
  <c r="Z30" i="11" s="1"/>
  <c r="C435" i="4"/>
  <c r="Z28" i="11" s="1"/>
  <c r="AI24" i="11" s="1"/>
  <c r="D435" i="4"/>
  <c r="Z29" i="11" s="1"/>
  <c r="B435" i="4"/>
  <c r="Z27" i="11" s="1"/>
  <c r="AO25" i="11" l="1"/>
  <c r="AI25" i="11" s="1"/>
  <c r="E436" i="4"/>
  <c r="AA30" i="11" s="1"/>
  <c r="D436" i="4"/>
  <c r="AA29" i="11" s="1"/>
  <c r="B436" i="4"/>
  <c r="AA27" i="11" s="1"/>
  <c r="C436" i="4"/>
  <c r="AA28" i="11" s="1"/>
  <c r="E437" i="4" l="1"/>
  <c r="AB30" i="11" s="1"/>
  <c r="B437" i="4"/>
  <c r="AB27" i="11" s="1"/>
  <c r="C437" i="4"/>
  <c r="AB28" i="11" s="1"/>
  <c r="D437" i="4"/>
  <c r="AB29" i="11" s="1"/>
  <c r="E438" i="4" l="1"/>
  <c r="AD30" i="11" s="1"/>
  <c r="B438" i="4"/>
  <c r="AD27" i="11" s="1"/>
  <c r="C438" i="4"/>
  <c r="AD28" i="11" s="1"/>
  <c r="D438" i="4"/>
  <c r="AD29" i="11" s="1"/>
  <c r="E439" i="4" l="1"/>
  <c r="AE30" i="11" s="1"/>
  <c r="C439" i="4"/>
  <c r="AE28" i="11" s="1"/>
  <c r="D439" i="4"/>
  <c r="AE29" i="11" s="1"/>
  <c r="B439" i="4"/>
  <c r="AE27" i="11" s="1"/>
  <c r="E440" i="4" l="1"/>
  <c r="C37" i="11" s="1"/>
  <c r="D440" i="4"/>
  <c r="C36" i="11" s="1"/>
  <c r="B440" i="4"/>
  <c r="C34" i="11" s="1"/>
  <c r="C440" i="4"/>
  <c r="C35" i="11" s="1"/>
  <c r="E441" i="4" l="1"/>
  <c r="D37" i="11" s="1"/>
  <c r="B441" i="4"/>
  <c r="D34" i="11" s="1"/>
  <c r="C441" i="4"/>
  <c r="D35" i="11" s="1"/>
  <c r="D441" i="4"/>
  <c r="D36" i="11" s="1"/>
  <c r="E442" i="4" l="1"/>
  <c r="E37" i="11" s="1"/>
  <c r="B442" i="4"/>
  <c r="E34" i="11" s="1"/>
  <c r="C442" i="4"/>
  <c r="E35" i="11" s="1"/>
  <c r="D442" i="4"/>
  <c r="E36" i="11" s="1"/>
  <c r="E443" i="4" l="1"/>
  <c r="F37" i="11" s="1"/>
  <c r="C443" i="4"/>
  <c r="F35" i="11" s="1"/>
  <c r="D443" i="4"/>
  <c r="F36" i="11" s="1"/>
  <c r="B443" i="4"/>
  <c r="F34" i="11" s="1"/>
  <c r="E444" i="4" l="1"/>
  <c r="G37" i="11" s="1"/>
  <c r="D444" i="4"/>
  <c r="G36" i="11" s="1"/>
  <c r="B444" i="4"/>
  <c r="G34" i="11" s="1"/>
  <c r="C444" i="4"/>
  <c r="G35" i="11" s="1"/>
  <c r="E445" i="4" l="1"/>
  <c r="H37" i="11" s="1"/>
  <c r="B445" i="4"/>
  <c r="H34" i="11" s="1"/>
  <c r="C445" i="4"/>
  <c r="H35" i="11" s="1"/>
  <c r="D445" i="4"/>
  <c r="H36" i="11" s="1"/>
  <c r="E446" i="4" l="1"/>
  <c r="I37" i="11" s="1"/>
  <c r="B446" i="4"/>
  <c r="I34" i="11" s="1"/>
  <c r="C446" i="4"/>
  <c r="I35" i="11" s="1"/>
  <c r="D446" i="4"/>
  <c r="I36" i="11" s="1"/>
  <c r="E447" i="4" l="1"/>
  <c r="J37" i="11" s="1"/>
  <c r="C447" i="4"/>
  <c r="J35" i="11" s="1"/>
  <c r="D447" i="4"/>
  <c r="J36" i="11" s="1"/>
  <c r="B447" i="4"/>
  <c r="J34" i="11" s="1"/>
  <c r="E448" i="4" l="1"/>
  <c r="K37" i="11" s="1"/>
  <c r="D448" i="4"/>
  <c r="K36" i="11" s="1"/>
  <c r="B448" i="4"/>
  <c r="K34" i="11" s="1"/>
  <c r="C448" i="4"/>
  <c r="K35" i="11" s="1"/>
  <c r="E449" i="4" l="1"/>
  <c r="L37" i="11" s="1"/>
  <c r="B449" i="4"/>
  <c r="L34" i="11" s="1"/>
  <c r="C449" i="4"/>
  <c r="L35" i="11" s="1"/>
  <c r="D449" i="4"/>
  <c r="L36" i="11" s="1"/>
  <c r="E450" i="4" l="1"/>
  <c r="M37" i="11" s="1"/>
  <c r="B450" i="4"/>
  <c r="M34" i="11" s="1"/>
  <c r="C450" i="4"/>
  <c r="M35" i="11" s="1"/>
  <c r="D450" i="4"/>
  <c r="M36" i="11" s="1"/>
  <c r="E451" i="4" l="1"/>
  <c r="N37" i="11" s="1"/>
  <c r="C451" i="4"/>
  <c r="N35" i="11" s="1"/>
  <c r="D451" i="4"/>
  <c r="N36" i="11" s="1"/>
  <c r="B451" i="4"/>
  <c r="N34" i="11" s="1"/>
  <c r="E452" i="4" l="1"/>
  <c r="O37" i="11" s="1"/>
  <c r="D452" i="4"/>
  <c r="O36" i="11" s="1"/>
  <c r="B452" i="4"/>
  <c r="O34" i="11" s="1"/>
  <c r="C452" i="4"/>
  <c r="O35" i="11" s="1"/>
  <c r="E453" i="4" l="1"/>
  <c r="P37" i="11" s="1"/>
  <c r="B453" i="4"/>
  <c r="P34" i="11" s="1"/>
  <c r="C453" i="4"/>
  <c r="P35" i="11" s="1"/>
  <c r="D453" i="4"/>
  <c r="P36" i="11" s="1"/>
  <c r="E454" i="4" l="1"/>
  <c r="Q37" i="11" s="1"/>
  <c r="B454" i="4"/>
  <c r="Q34" i="11" s="1"/>
  <c r="C454" i="4"/>
  <c r="Q35" i="11" s="1"/>
  <c r="D454" i="4"/>
  <c r="Q36" i="11" s="1"/>
  <c r="E455" i="4" l="1"/>
  <c r="R37" i="11" s="1"/>
  <c r="C455" i="4"/>
  <c r="R35" i="11" s="1"/>
  <c r="D455" i="4"/>
  <c r="R36" i="11" s="1"/>
  <c r="B455" i="4"/>
  <c r="R34" i="11" s="1"/>
  <c r="E456" i="4" l="1"/>
  <c r="S37" i="11" s="1"/>
  <c r="D456" i="4"/>
  <c r="S36" i="11" s="1"/>
  <c r="B456" i="4"/>
  <c r="S34" i="11" s="1"/>
  <c r="C456" i="4"/>
  <c r="S35" i="11" s="1"/>
  <c r="E457" i="4" l="1"/>
  <c r="T37" i="11" s="1"/>
  <c r="B457" i="4"/>
  <c r="T34" i="11" s="1"/>
  <c r="C457" i="4"/>
  <c r="T35" i="11" s="1"/>
  <c r="D457" i="4"/>
  <c r="T36" i="11" s="1"/>
  <c r="E458" i="4" l="1"/>
  <c r="U37" i="11" s="1"/>
  <c r="B458" i="4"/>
  <c r="U34" i="11" s="1"/>
  <c r="C458" i="4"/>
  <c r="U35" i="11" s="1"/>
  <c r="D458" i="4"/>
  <c r="U36" i="11" s="1"/>
  <c r="E459" i="4" l="1"/>
  <c r="V37" i="11" s="1"/>
  <c r="C459" i="4"/>
  <c r="V35" i="11" s="1"/>
  <c r="D459" i="4"/>
  <c r="V36" i="11" s="1"/>
  <c r="B459" i="4"/>
  <c r="V34" i="11" s="1"/>
  <c r="E460" i="4" l="1"/>
  <c r="W37" i="11" s="1"/>
  <c r="D460" i="4"/>
  <c r="W36" i="11" s="1"/>
  <c r="B460" i="4"/>
  <c r="W34" i="11" s="1"/>
  <c r="C460" i="4"/>
  <c r="W35" i="11" s="1"/>
  <c r="E461" i="4" l="1"/>
  <c r="X37" i="11" s="1"/>
  <c r="B461" i="4"/>
  <c r="X34" i="11" s="1"/>
  <c r="C461" i="4"/>
  <c r="X35" i="11" s="1"/>
  <c r="D461" i="4"/>
  <c r="X36" i="11" s="1"/>
  <c r="E462" i="4" l="1"/>
  <c r="Y37" i="11" s="1"/>
  <c r="B462" i="4"/>
  <c r="Y34" i="11" s="1"/>
  <c r="C462" i="4"/>
  <c r="Y35" i="11" s="1"/>
  <c r="D462" i="4"/>
  <c r="Y36" i="11" s="1"/>
  <c r="E463" i="4" l="1"/>
  <c r="Z37" i="11" s="1"/>
  <c r="C463" i="4"/>
  <c r="Z35" i="11" s="1"/>
  <c r="D463" i="4"/>
  <c r="Z36" i="11" s="1"/>
  <c r="B463" i="4"/>
  <c r="Z34" i="11" s="1"/>
  <c r="E464" i="4" l="1"/>
  <c r="AA37" i="11" s="1"/>
  <c r="D464" i="4"/>
  <c r="AA36" i="11" s="1"/>
  <c r="B464" i="4"/>
  <c r="AA34" i="11" s="1"/>
  <c r="C464" i="4"/>
  <c r="AA35" i="11" s="1"/>
  <c r="E465" i="4" l="1"/>
  <c r="AB37" i="11" s="1"/>
  <c r="B465" i="4"/>
  <c r="AB34" i="11" s="1"/>
  <c r="C465" i="4"/>
  <c r="AB35" i="11" s="1"/>
  <c r="D465" i="4"/>
  <c r="AB36" i="11" s="1"/>
  <c r="E466" i="4" l="1"/>
  <c r="AD37" i="11" s="1"/>
  <c r="B466" i="4"/>
  <c r="AD34" i="11" s="1"/>
  <c r="C466" i="4"/>
  <c r="AD35" i="11" s="1"/>
  <c r="D466" i="4"/>
  <c r="AD36" i="11" s="1"/>
  <c r="E467" i="4" l="1"/>
  <c r="AE37" i="11" s="1"/>
  <c r="C467" i="4"/>
  <c r="AE35" i="11" s="1"/>
  <c r="D467" i="4"/>
  <c r="AE36" i="11" s="1"/>
  <c r="B467" i="4"/>
  <c r="AE34" i="11" s="1"/>
  <c r="E468" i="4" l="1"/>
  <c r="C44" i="11" s="1"/>
  <c r="D468" i="4"/>
  <c r="C43" i="11" s="1"/>
  <c r="B468" i="4"/>
  <c r="C41" i="11" s="1"/>
  <c r="C468" i="4"/>
  <c r="C42" i="11" s="1"/>
  <c r="E469" i="4" l="1"/>
  <c r="D44" i="11" s="1"/>
  <c r="B469" i="4"/>
  <c r="D41" i="11" s="1"/>
  <c r="C469" i="4"/>
  <c r="D42" i="11" s="1"/>
  <c r="D469" i="4"/>
  <c r="D43" i="11" s="1"/>
  <c r="E470" i="4" l="1"/>
  <c r="E44" i="11" s="1"/>
  <c r="B470" i="4"/>
  <c r="E41" i="11" s="1"/>
  <c r="C470" i="4"/>
  <c r="E42" i="11" s="1"/>
  <c r="D470" i="4"/>
  <c r="E43" i="11" s="1"/>
  <c r="E471" i="4" l="1"/>
  <c r="F44" i="11" s="1"/>
  <c r="C471" i="4"/>
  <c r="F42" i="11" s="1"/>
  <c r="D471" i="4"/>
  <c r="F43" i="11" s="1"/>
  <c r="B471" i="4"/>
  <c r="F41" i="11" s="1"/>
  <c r="E472" i="4" l="1"/>
  <c r="G44" i="11" s="1"/>
  <c r="D472" i="4"/>
  <c r="G43" i="11" s="1"/>
  <c r="B472" i="4"/>
  <c r="G41" i="11" s="1"/>
  <c r="C472" i="4"/>
  <c r="G42" i="11" s="1"/>
  <c r="E473" i="4" l="1"/>
  <c r="H44" i="11" s="1"/>
  <c r="B473" i="4"/>
  <c r="H41" i="11" s="1"/>
  <c r="C473" i="4"/>
  <c r="H42" i="11" s="1"/>
  <c r="D473" i="4"/>
  <c r="H43" i="11" s="1"/>
  <c r="E474" i="4" l="1"/>
  <c r="I44" i="11" s="1"/>
  <c r="B474" i="4"/>
  <c r="I41" i="11" s="1"/>
  <c r="C474" i="4"/>
  <c r="I42" i="11" s="1"/>
  <c r="D474" i="4"/>
  <c r="I43" i="11" s="1"/>
  <c r="E475" i="4" l="1"/>
  <c r="J44" i="11" s="1"/>
  <c r="C475" i="4"/>
  <c r="J42" i="11" s="1"/>
  <c r="D475" i="4"/>
  <c r="J43" i="11" s="1"/>
  <c r="B475" i="4"/>
  <c r="J41" i="11" s="1"/>
  <c r="E476" i="4" l="1"/>
  <c r="K44" i="11" s="1"/>
  <c r="D476" i="4"/>
  <c r="K43" i="11" s="1"/>
  <c r="B476" i="4"/>
  <c r="K41" i="11" s="1"/>
  <c r="C476" i="4"/>
  <c r="K42" i="11" s="1"/>
  <c r="E477" i="4" l="1"/>
  <c r="L44" i="11" s="1"/>
  <c r="B477" i="4"/>
  <c r="L41" i="11" s="1"/>
  <c r="C477" i="4"/>
  <c r="L42" i="11" s="1"/>
  <c r="D477" i="4"/>
  <c r="L43" i="11" s="1"/>
  <c r="E478" i="4" l="1"/>
  <c r="M44" i="11" s="1"/>
  <c r="B478" i="4"/>
  <c r="M41" i="11" s="1"/>
  <c r="C478" i="4"/>
  <c r="M42" i="11" s="1"/>
  <c r="D478" i="4"/>
  <c r="M43" i="11" s="1"/>
  <c r="E479" i="4" l="1"/>
  <c r="N44" i="11" s="1"/>
  <c r="C479" i="4"/>
  <c r="N42" i="11" s="1"/>
  <c r="D479" i="4"/>
  <c r="N43" i="11" s="1"/>
  <c r="B479" i="4"/>
  <c r="N41" i="11" s="1"/>
  <c r="E480" i="4" l="1"/>
  <c r="O44" i="11" s="1"/>
  <c r="D480" i="4"/>
  <c r="O43" i="11" s="1"/>
  <c r="B480" i="4"/>
  <c r="O41" i="11" s="1"/>
  <c r="C480" i="4"/>
  <c r="O42" i="11" s="1"/>
  <c r="E481" i="4" l="1"/>
  <c r="P44" i="11" s="1"/>
  <c r="B481" i="4"/>
  <c r="P41" i="11" s="1"/>
  <c r="C481" i="4"/>
  <c r="P42" i="11" s="1"/>
  <c r="D481" i="4"/>
  <c r="P43" i="11" s="1"/>
  <c r="E482" i="4" l="1"/>
  <c r="Q44" i="11" s="1"/>
  <c r="B482" i="4"/>
  <c r="Q41" i="11" s="1"/>
  <c r="C482" i="4"/>
  <c r="Q42" i="11" s="1"/>
  <c r="D482" i="4"/>
  <c r="Q43" i="11" s="1"/>
  <c r="E483" i="4" l="1"/>
  <c r="R44" i="11" s="1"/>
  <c r="C483" i="4"/>
  <c r="R42" i="11" s="1"/>
  <c r="D483" i="4"/>
  <c r="R43" i="11" s="1"/>
  <c r="B483" i="4"/>
  <c r="R41" i="11" s="1"/>
  <c r="E484" i="4" l="1"/>
  <c r="S44" i="11" s="1"/>
  <c r="D484" i="4"/>
  <c r="S43" i="11" s="1"/>
  <c r="B484" i="4"/>
  <c r="S41" i="11" s="1"/>
  <c r="C484" i="4"/>
  <c r="S42" i="11" s="1"/>
  <c r="E485" i="4" l="1"/>
  <c r="T44" i="11" s="1"/>
  <c r="B485" i="4"/>
  <c r="T41" i="11" s="1"/>
  <c r="C485" i="4"/>
  <c r="T42" i="11" s="1"/>
  <c r="D485" i="4"/>
  <c r="T43" i="11" s="1"/>
  <c r="E486" i="4" l="1"/>
  <c r="U44" i="11" s="1"/>
  <c r="B486" i="4"/>
  <c r="U41" i="11" s="1"/>
  <c r="C486" i="4"/>
  <c r="U42" i="11" s="1"/>
  <c r="D486" i="4"/>
  <c r="U43" i="11" s="1"/>
  <c r="E487" i="4" l="1"/>
  <c r="V44" i="11" s="1"/>
  <c r="C487" i="4"/>
  <c r="V42" i="11" s="1"/>
  <c r="D487" i="4"/>
  <c r="V43" i="11" s="1"/>
  <c r="B487" i="4"/>
  <c r="V41" i="11" s="1"/>
  <c r="E488" i="4" l="1"/>
  <c r="W44" i="11" s="1"/>
  <c r="D488" i="4"/>
  <c r="W43" i="11" s="1"/>
  <c r="B488" i="4"/>
  <c r="W41" i="11" s="1"/>
  <c r="C488" i="4"/>
  <c r="W42" i="11" s="1"/>
  <c r="E489" i="4" l="1"/>
  <c r="X44" i="11" s="1"/>
  <c r="B489" i="4"/>
  <c r="X41" i="11" s="1"/>
  <c r="C489" i="4"/>
  <c r="X42" i="11" s="1"/>
  <c r="D489" i="4"/>
  <c r="X43" i="11" s="1"/>
  <c r="E490" i="4" l="1"/>
  <c r="Y44" i="11" s="1"/>
  <c r="B490" i="4"/>
  <c r="Y41" i="11" s="1"/>
  <c r="C490" i="4"/>
  <c r="Y42" i="11" s="1"/>
  <c r="D490" i="4"/>
  <c r="Y43" i="11" s="1"/>
  <c r="E491" i="4" l="1"/>
  <c r="Z44" i="11" s="1"/>
  <c r="C491" i="4"/>
  <c r="Z42" i="11" s="1"/>
  <c r="AI38" i="11" s="1"/>
  <c r="D491" i="4"/>
  <c r="Z43" i="11" s="1"/>
  <c r="B491" i="4"/>
  <c r="Z41" i="11" s="1"/>
  <c r="AO39" i="11" l="1"/>
  <c r="AI39" i="11" s="1"/>
  <c r="E492" i="4"/>
  <c r="AA44" i="11" s="1"/>
  <c r="D492" i="4"/>
  <c r="AA43" i="11" s="1"/>
  <c r="B492" i="4"/>
  <c r="AA41" i="11" s="1"/>
  <c r="C492" i="4"/>
  <c r="AA42" i="11" s="1"/>
  <c r="E493" i="4" l="1"/>
  <c r="AB44" i="11" s="1"/>
  <c r="B493" i="4"/>
  <c r="AB41" i="11" s="1"/>
  <c r="C493" i="4"/>
  <c r="AB42" i="11" s="1"/>
  <c r="D493" i="4"/>
  <c r="AB43" i="11" s="1"/>
  <c r="E494" i="4" l="1"/>
  <c r="AD44" i="11" s="1"/>
  <c r="B494" i="4"/>
  <c r="AD41" i="11" s="1"/>
  <c r="C494" i="4"/>
  <c r="AD42" i="11" s="1"/>
  <c r="D494" i="4"/>
  <c r="AD43" i="11" s="1"/>
  <c r="E495" i="4" l="1"/>
  <c r="AE44" i="11" s="1"/>
  <c r="C495" i="4"/>
  <c r="AE42" i="11" s="1"/>
  <c r="D495" i="4"/>
  <c r="AE43" i="11" s="1"/>
  <c r="B495" i="4"/>
  <c r="AE41" i="11" s="1"/>
  <c r="E496" i="4" l="1"/>
  <c r="C51" i="11" s="1"/>
  <c r="D496" i="4"/>
  <c r="C50" i="11" s="1"/>
  <c r="B496" i="4"/>
  <c r="C48" i="11" s="1"/>
  <c r="C496" i="4"/>
  <c r="C49" i="11" s="1"/>
  <c r="E497" i="4" l="1"/>
  <c r="D51" i="11" s="1"/>
  <c r="B497" i="4"/>
  <c r="D48" i="11" s="1"/>
  <c r="C497" i="4"/>
  <c r="D49" i="11" s="1"/>
  <c r="D497" i="4"/>
  <c r="D50" i="11" s="1"/>
  <c r="E498" i="4" l="1"/>
  <c r="E51" i="11" s="1"/>
  <c r="B498" i="4"/>
  <c r="E48" i="11" s="1"/>
  <c r="C498" i="4"/>
  <c r="E49" i="11" s="1"/>
  <c r="D498" i="4"/>
  <c r="E50" i="11" s="1"/>
  <c r="E499" i="4" l="1"/>
  <c r="F51" i="11" s="1"/>
  <c r="C499" i="4"/>
  <c r="F49" i="11" s="1"/>
  <c r="D499" i="4"/>
  <c r="F50" i="11" s="1"/>
  <c r="B499" i="4"/>
  <c r="F48" i="11" s="1"/>
  <c r="E500" i="4" l="1"/>
  <c r="G51" i="11" s="1"/>
  <c r="D500" i="4"/>
  <c r="G50" i="11" s="1"/>
  <c r="B500" i="4"/>
  <c r="G48" i="11" s="1"/>
  <c r="C500" i="4"/>
  <c r="G49" i="11" s="1"/>
  <c r="E501" i="4" l="1"/>
  <c r="H51" i="11" s="1"/>
  <c r="B501" i="4"/>
  <c r="H48" i="11" s="1"/>
  <c r="C501" i="4"/>
  <c r="H49" i="11" s="1"/>
  <c r="D501" i="4"/>
  <c r="H50" i="11" s="1"/>
  <c r="E502" i="4" l="1"/>
  <c r="I51" i="11" s="1"/>
  <c r="B502" i="4"/>
  <c r="I48" i="11" s="1"/>
  <c r="C502" i="4"/>
  <c r="I49" i="11" s="1"/>
  <c r="D502" i="4"/>
  <c r="I50" i="11" s="1"/>
  <c r="E503" i="4" l="1"/>
  <c r="J51" i="11" s="1"/>
  <c r="C503" i="4"/>
  <c r="J49" i="11" s="1"/>
  <c r="D503" i="4"/>
  <c r="J50" i="11" s="1"/>
  <c r="B503" i="4"/>
  <c r="J48" i="11" s="1"/>
  <c r="E504" i="4" l="1"/>
  <c r="K51" i="11" s="1"/>
  <c r="D504" i="4"/>
  <c r="K50" i="11" s="1"/>
  <c r="B504" i="4"/>
  <c r="K48" i="11" s="1"/>
  <c r="C504" i="4"/>
  <c r="K49" i="11" s="1"/>
  <c r="E505" i="4" l="1"/>
  <c r="L51" i="11" s="1"/>
  <c r="B505" i="4"/>
  <c r="L48" i="11" s="1"/>
  <c r="C505" i="4"/>
  <c r="L49" i="11" s="1"/>
  <c r="D505" i="4"/>
  <c r="L50" i="11" s="1"/>
  <c r="E506" i="4" l="1"/>
  <c r="M51" i="11" s="1"/>
  <c r="B506" i="4"/>
  <c r="M48" i="11" s="1"/>
  <c r="C506" i="4"/>
  <c r="M49" i="11" s="1"/>
  <c r="D506" i="4"/>
  <c r="M50" i="11" s="1"/>
  <c r="E507" i="4" l="1"/>
  <c r="N51" i="11" s="1"/>
  <c r="C507" i="4"/>
  <c r="N49" i="11" s="1"/>
  <c r="D507" i="4"/>
  <c r="N50" i="11" s="1"/>
  <c r="B507" i="4"/>
  <c r="N48" i="11" s="1"/>
  <c r="E508" i="4" l="1"/>
  <c r="O51" i="11" s="1"/>
  <c r="D508" i="4"/>
  <c r="O50" i="11" s="1"/>
  <c r="B508" i="4"/>
  <c r="O48" i="11" s="1"/>
  <c r="C508" i="4"/>
  <c r="O49" i="11" s="1"/>
  <c r="E509" i="4" l="1"/>
  <c r="P51" i="11" s="1"/>
  <c r="B509" i="4"/>
  <c r="P48" i="11" s="1"/>
  <c r="C509" i="4"/>
  <c r="P49" i="11" s="1"/>
  <c r="D509" i="4"/>
  <c r="P50" i="11" s="1"/>
  <c r="E510" i="4" l="1"/>
  <c r="Q51" i="11" s="1"/>
  <c r="B510" i="4"/>
  <c r="Q48" i="11" s="1"/>
  <c r="C510" i="4"/>
  <c r="Q49" i="11" s="1"/>
  <c r="D510" i="4"/>
  <c r="Q50" i="11" s="1"/>
  <c r="E511" i="4" l="1"/>
  <c r="R51" i="11" s="1"/>
  <c r="C511" i="4"/>
  <c r="R49" i="11" s="1"/>
  <c r="D511" i="4"/>
  <c r="R50" i="11" s="1"/>
  <c r="B511" i="4"/>
  <c r="R48" i="11" s="1"/>
  <c r="E512" i="4" l="1"/>
  <c r="S51" i="11" s="1"/>
  <c r="D512" i="4"/>
  <c r="S50" i="11" s="1"/>
  <c r="B512" i="4"/>
  <c r="S48" i="11" s="1"/>
  <c r="C512" i="4"/>
  <c r="S49" i="11" s="1"/>
  <c r="E513" i="4" l="1"/>
  <c r="T51" i="11" s="1"/>
  <c r="B513" i="4"/>
  <c r="T48" i="11" s="1"/>
  <c r="C513" i="4"/>
  <c r="T49" i="11" s="1"/>
  <c r="D513" i="4"/>
  <c r="T50" i="11" s="1"/>
  <c r="E514" i="4" l="1"/>
  <c r="U51" i="11" s="1"/>
  <c r="B514" i="4"/>
  <c r="U48" i="11" s="1"/>
  <c r="C514" i="4"/>
  <c r="U49" i="11" s="1"/>
  <c r="D514" i="4"/>
  <c r="U50" i="11" s="1"/>
  <c r="E515" i="4" l="1"/>
  <c r="V51" i="11" s="1"/>
  <c r="C515" i="4"/>
  <c r="V49" i="11" s="1"/>
  <c r="D515" i="4"/>
  <c r="V50" i="11" s="1"/>
  <c r="B515" i="4"/>
  <c r="V48" i="11" s="1"/>
  <c r="E516" i="4" l="1"/>
  <c r="W51" i="11" s="1"/>
  <c r="D516" i="4"/>
  <c r="W50" i="11" s="1"/>
  <c r="B516" i="4"/>
  <c r="W48" i="11" s="1"/>
  <c r="C516" i="4"/>
  <c r="W49" i="11" s="1"/>
  <c r="E517" i="4" l="1"/>
  <c r="X51" i="11" s="1"/>
  <c r="B517" i="4"/>
  <c r="X48" i="11" s="1"/>
  <c r="C517" i="4"/>
  <c r="X49" i="11" s="1"/>
  <c r="D517" i="4"/>
  <c r="X50" i="11" s="1"/>
  <c r="E518" i="4" l="1"/>
  <c r="Y51" i="11" s="1"/>
  <c r="B518" i="4"/>
  <c r="Y48" i="11" s="1"/>
  <c r="C518" i="4"/>
  <c r="Y49" i="11" s="1"/>
  <c r="D518" i="4"/>
  <c r="Y50" i="11" s="1"/>
  <c r="E519" i="4" l="1"/>
  <c r="Z51" i="11" s="1"/>
  <c r="C519" i="4"/>
  <c r="Z49" i="11" s="1"/>
  <c r="D519" i="4"/>
  <c r="Z50" i="11" s="1"/>
  <c r="B519" i="4"/>
  <c r="Z48" i="11" s="1"/>
  <c r="E520" i="4" l="1"/>
  <c r="AA51" i="11" s="1"/>
  <c r="D520" i="4"/>
  <c r="AA50" i="11" s="1"/>
  <c r="B520" i="4"/>
  <c r="AA48" i="11" s="1"/>
  <c r="C520" i="4"/>
  <c r="AA49" i="11" s="1"/>
  <c r="E521" i="4" l="1"/>
  <c r="AB51" i="11" s="1"/>
  <c r="B521" i="4"/>
  <c r="AB48" i="11" s="1"/>
  <c r="C521" i="4"/>
  <c r="AB49" i="11" s="1"/>
  <c r="AI45" i="11" s="1"/>
  <c r="D521" i="4"/>
  <c r="AB50" i="11" s="1"/>
  <c r="AO46" i="11" l="1"/>
  <c r="AI46" i="11" s="1"/>
  <c r="E522" i="4"/>
  <c r="AD51" i="11" s="1"/>
  <c r="B522" i="4"/>
  <c r="AD48" i="11" s="1"/>
  <c r="C522" i="4"/>
  <c r="AD49" i="11" s="1"/>
  <c r="D522" i="4"/>
  <c r="AD50" i="11" s="1"/>
  <c r="E523" i="4" l="1"/>
  <c r="AE51" i="11" s="1"/>
  <c r="C523" i="4"/>
  <c r="AE49" i="11" s="1"/>
  <c r="D523" i="4"/>
  <c r="AE50" i="11" s="1"/>
  <c r="B523" i="4"/>
  <c r="AE48" i="11" s="1"/>
  <c r="E524" i="4" l="1"/>
  <c r="C58" i="11" s="1"/>
  <c r="D524" i="4"/>
  <c r="C57" i="11" s="1"/>
  <c r="B524" i="4"/>
  <c r="C55" i="11" s="1"/>
  <c r="C524" i="4"/>
  <c r="C56" i="11" s="1"/>
  <c r="E525" i="4" l="1"/>
  <c r="D58" i="11" s="1"/>
  <c r="B525" i="4"/>
  <c r="D55" i="11" s="1"/>
  <c r="C525" i="4"/>
  <c r="D56" i="11" s="1"/>
  <c r="D525" i="4"/>
  <c r="D57" i="11" s="1"/>
  <c r="E526" i="4" l="1"/>
  <c r="E58" i="11" s="1"/>
  <c r="B526" i="4"/>
  <c r="E55" i="11" s="1"/>
  <c r="C526" i="4"/>
  <c r="E56" i="11" s="1"/>
  <c r="D526" i="4"/>
  <c r="E57" i="11" s="1"/>
  <c r="E527" i="4" l="1"/>
  <c r="F58" i="11" s="1"/>
  <c r="C527" i="4"/>
  <c r="F56" i="11" s="1"/>
  <c r="D527" i="4"/>
  <c r="F57" i="11" s="1"/>
  <c r="B527" i="4"/>
  <c r="F55" i="11" s="1"/>
  <c r="E528" i="4" l="1"/>
  <c r="G58" i="11" s="1"/>
  <c r="D528" i="4"/>
  <c r="G57" i="11" s="1"/>
  <c r="B528" i="4"/>
  <c r="G55" i="11" s="1"/>
  <c r="C528" i="4"/>
  <c r="G56" i="11" s="1"/>
  <c r="E529" i="4" l="1"/>
  <c r="H58" i="11" s="1"/>
  <c r="B529" i="4"/>
  <c r="H55" i="11" s="1"/>
  <c r="C529" i="4"/>
  <c r="H56" i="11" s="1"/>
  <c r="D529" i="4"/>
  <c r="H57" i="11" s="1"/>
  <c r="E530" i="4" l="1"/>
  <c r="I58" i="11" s="1"/>
  <c r="B530" i="4"/>
  <c r="I55" i="11" s="1"/>
  <c r="C530" i="4"/>
  <c r="I56" i="11" s="1"/>
  <c r="D530" i="4"/>
  <c r="I57" i="11" s="1"/>
  <c r="E531" i="4" l="1"/>
  <c r="J58" i="11" s="1"/>
  <c r="C531" i="4"/>
  <c r="J56" i="11" s="1"/>
  <c r="D531" i="4"/>
  <c r="J57" i="11" s="1"/>
  <c r="B531" i="4"/>
  <c r="J55" i="11" s="1"/>
  <c r="E532" i="4" l="1"/>
  <c r="K58" i="11" s="1"/>
  <c r="D532" i="4"/>
  <c r="K57" i="11" s="1"/>
  <c r="B532" i="4"/>
  <c r="K55" i="11" s="1"/>
  <c r="C532" i="4"/>
  <c r="K56" i="11" s="1"/>
  <c r="E533" i="4" l="1"/>
  <c r="L58" i="11" s="1"/>
  <c r="B533" i="4"/>
  <c r="L55" i="11" s="1"/>
  <c r="C533" i="4"/>
  <c r="L56" i="11" s="1"/>
  <c r="D533" i="4"/>
  <c r="L57" i="11" s="1"/>
  <c r="E534" i="4" l="1"/>
  <c r="M58" i="11" s="1"/>
  <c r="B534" i="4"/>
  <c r="M55" i="11" s="1"/>
  <c r="C534" i="4"/>
  <c r="M56" i="11" s="1"/>
  <c r="D534" i="4"/>
  <c r="M57" i="11" s="1"/>
  <c r="E535" i="4" l="1"/>
  <c r="N58" i="11" s="1"/>
  <c r="C535" i="4"/>
  <c r="N56" i="11" s="1"/>
  <c r="D535" i="4"/>
  <c r="N57" i="11" s="1"/>
  <c r="B535" i="4"/>
  <c r="N55" i="11" s="1"/>
  <c r="E536" i="4" l="1"/>
  <c r="O58" i="11" s="1"/>
  <c r="D536" i="4"/>
  <c r="O57" i="11" s="1"/>
  <c r="B536" i="4"/>
  <c r="O55" i="11" s="1"/>
  <c r="C536" i="4"/>
  <c r="O56" i="11" s="1"/>
  <c r="E537" i="4" l="1"/>
  <c r="P58" i="11" s="1"/>
  <c r="B537" i="4"/>
  <c r="P55" i="11" s="1"/>
  <c r="C537" i="4"/>
  <c r="P56" i="11" s="1"/>
  <c r="D537" i="4"/>
  <c r="P57" i="11" s="1"/>
  <c r="E538" i="4" l="1"/>
  <c r="Q58" i="11" s="1"/>
  <c r="B538" i="4"/>
  <c r="Q55" i="11" s="1"/>
  <c r="C538" i="4"/>
  <c r="Q56" i="11" s="1"/>
  <c r="D538" i="4"/>
  <c r="Q57" i="11" s="1"/>
  <c r="E539" i="4" l="1"/>
  <c r="R58" i="11" s="1"/>
  <c r="C539" i="4"/>
  <c r="R56" i="11" s="1"/>
  <c r="D539" i="4"/>
  <c r="R57" i="11" s="1"/>
  <c r="B539" i="4"/>
  <c r="R55" i="11" s="1"/>
  <c r="E540" i="4" l="1"/>
  <c r="S58" i="11" s="1"/>
  <c r="D540" i="4"/>
  <c r="S57" i="11" s="1"/>
  <c r="B540" i="4"/>
  <c r="S55" i="11" s="1"/>
  <c r="C540" i="4"/>
  <c r="S56" i="11" s="1"/>
  <c r="E541" i="4" l="1"/>
  <c r="T58" i="11" s="1"/>
  <c r="B541" i="4"/>
  <c r="T55" i="11" s="1"/>
  <c r="C541" i="4"/>
  <c r="T56" i="11" s="1"/>
  <c r="D541" i="4"/>
  <c r="T57" i="11" s="1"/>
  <c r="E542" i="4" l="1"/>
  <c r="U58" i="11" s="1"/>
  <c r="B542" i="4"/>
  <c r="U55" i="11" s="1"/>
  <c r="C542" i="4"/>
  <c r="U56" i="11" s="1"/>
  <c r="D542" i="4"/>
  <c r="U57" i="11" s="1"/>
  <c r="E543" i="4" l="1"/>
  <c r="V58" i="11" s="1"/>
  <c r="C543" i="4"/>
  <c r="V56" i="11" s="1"/>
  <c r="D543" i="4"/>
  <c r="V57" i="11" s="1"/>
  <c r="B543" i="4"/>
  <c r="V55" i="11" s="1"/>
  <c r="E544" i="4" l="1"/>
  <c r="W58" i="11" s="1"/>
  <c r="D544" i="4"/>
  <c r="W57" i="11" s="1"/>
  <c r="B544" i="4"/>
  <c r="W55" i="11" s="1"/>
  <c r="C544" i="4"/>
  <c r="W56" i="11" s="1"/>
  <c r="E545" i="4" l="1"/>
  <c r="X58" i="11" s="1"/>
  <c r="B545" i="4"/>
  <c r="X55" i="11" s="1"/>
  <c r="C545" i="4"/>
  <c r="X56" i="11" s="1"/>
  <c r="D545" i="4"/>
  <c r="X57" i="11" s="1"/>
  <c r="E546" i="4" l="1"/>
  <c r="Y58" i="11" s="1"/>
  <c r="B546" i="4"/>
  <c r="Y55" i="11" s="1"/>
  <c r="C546" i="4"/>
  <c r="Y56" i="11" s="1"/>
  <c r="D546" i="4"/>
  <c r="Y57" i="11" s="1"/>
  <c r="E547" i="4" l="1"/>
  <c r="Z58" i="11" s="1"/>
  <c r="C547" i="4"/>
  <c r="Z56" i="11" s="1"/>
  <c r="D547" i="4"/>
  <c r="Z57" i="11" s="1"/>
  <c r="B547" i="4"/>
  <c r="Z55" i="11" s="1"/>
  <c r="E548" i="4" l="1"/>
  <c r="AA58" i="11" s="1"/>
  <c r="D548" i="4"/>
  <c r="AA57" i="11" s="1"/>
  <c r="B548" i="4"/>
  <c r="AA55" i="11" s="1"/>
  <c r="C548" i="4"/>
  <c r="AA56" i="11" s="1"/>
  <c r="E549" i="4" l="1"/>
  <c r="AB58" i="11" s="1"/>
  <c r="B549" i="4"/>
  <c r="AB55" i="11" s="1"/>
  <c r="C549" i="4"/>
  <c r="AB56" i="11" s="1"/>
  <c r="D549" i="4"/>
  <c r="AB57" i="11" s="1"/>
  <c r="E550" i="4" l="1"/>
  <c r="AD58" i="11" s="1"/>
  <c r="B550" i="4"/>
  <c r="AD55" i="11" s="1"/>
  <c r="C550" i="4"/>
  <c r="AD56" i="11" s="1"/>
  <c r="D550" i="4"/>
  <c r="AD57" i="11" s="1"/>
  <c r="E551" i="4" l="1"/>
  <c r="AE58" i="11" s="1"/>
  <c r="C551" i="4"/>
  <c r="AE56" i="11" s="1"/>
  <c r="D551" i="4"/>
  <c r="AE57" i="11" s="1"/>
  <c r="B551" i="4"/>
  <c r="AE55" i="11" s="1"/>
  <c r="E552" i="4" l="1"/>
  <c r="C65" i="11" s="1"/>
  <c r="D552" i="4"/>
  <c r="C64" i="11" s="1"/>
  <c r="B552" i="4"/>
  <c r="C62" i="11" s="1"/>
  <c r="C552" i="4"/>
  <c r="C63" i="11" s="1"/>
  <c r="E553" i="4" l="1"/>
  <c r="D65" i="11" s="1"/>
  <c r="B553" i="4"/>
  <c r="D62" i="11" s="1"/>
  <c r="C553" i="4"/>
  <c r="D63" i="11" s="1"/>
  <c r="D553" i="4"/>
  <c r="D64" i="11" s="1"/>
  <c r="E554" i="4" l="1"/>
  <c r="E65" i="11" s="1"/>
  <c r="B554" i="4"/>
  <c r="E62" i="11" s="1"/>
  <c r="C554" i="4"/>
  <c r="E63" i="11" s="1"/>
  <c r="D554" i="4"/>
  <c r="E64" i="11" s="1"/>
  <c r="E555" i="4" l="1"/>
  <c r="F65" i="11" s="1"/>
  <c r="C555" i="4"/>
  <c r="F63" i="11" s="1"/>
  <c r="D555" i="4"/>
  <c r="F64" i="11" s="1"/>
  <c r="B555" i="4"/>
  <c r="F62" i="11" s="1"/>
  <c r="E556" i="4" l="1"/>
  <c r="G65" i="11" s="1"/>
  <c r="D556" i="4"/>
  <c r="G64" i="11" s="1"/>
  <c r="B556" i="4"/>
  <c r="G62" i="11" s="1"/>
  <c r="C556" i="4"/>
  <c r="G63" i="11" s="1"/>
  <c r="E557" i="4" l="1"/>
  <c r="H65" i="11" s="1"/>
  <c r="B557" i="4"/>
  <c r="H62" i="11" s="1"/>
  <c r="C557" i="4"/>
  <c r="H63" i="11" s="1"/>
  <c r="D557" i="4"/>
  <c r="H64" i="11" s="1"/>
  <c r="E558" i="4" l="1"/>
  <c r="I65" i="11" s="1"/>
  <c r="B558" i="4"/>
  <c r="I62" i="11" s="1"/>
  <c r="C558" i="4"/>
  <c r="I63" i="11" s="1"/>
  <c r="D558" i="4"/>
  <c r="I64" i="11" s="1"/>
  <c r="E559" i="4" l="1"/>
  <c r="J65" i="11" s="1"/>
  <c r="C559" i="4"/>
  <c r="J63" i="11" s="1"/>
  <c r="D559" i="4"/>
  <c r="J64" i="11" s="1"/>
  <c r="B559" i="4"/>
  <c r="J62" i="11" s="1"/>
  <c r="E560" i="4" l="1"/>
  <c r="K65" i="11" s="1"/>
  <c r="D560" i="4"/>
  <c r="K64" i="11" s="1"/>
  <c r="B560" i="4"/>
  <c r="K62" i="11" s="1"/>
  <c r="C560" i="4"/>
  <c r="K63" i="11" s="1"/>
  <c r="E561" i="4" l="1"/>
  <c r="L65" i="11" s="1"/>
  <c r="B561" i="4"/>
  <c r="L62" i="11" s="1"/>
  <c r="C561" i="4"/>
  <c r="L63" i="11" s="1"/>
  <c r="D561" i="4"/>
  <c r="L64" i="11" s="1"/>
  <c r="E562" i="4" l="1"/>
  <c r="M65" i="11" s="1"/>
  <c r="B562" i="4"/>
  <c r="M62" i="11" s="1"/>
  <c r="C562" i="4"/>
  <c r="M63" i="11" s="1"/>
  <c r="D562" i="4"/>
  <c r="M64" i="11" s="1"/>
  <c r="E563" i="4" l="1"/>
  <c r="N65" i="11" s="1"/>
  <c r="C563" i="4"/>
  <c r="N63" i="11" s="1"/>
  <c r="D563" i="4"/>
  <c r="N64" i="11" s="1"/>
  <c r="B563" i="4"/>
  <c r="N62" i="11" s="1"/>
  <c r="E564" i="4" l="1"/>
  <c r="O65" i="11" s="1"/>
  <c r="D564" i="4"/>
  <c r="O64" i="11" s="1"/>
  <c r="B564" i="4"/>
  <c r="O62" i="11" s="1"/>
  <c r="C564" i="4"/>
  <c r="O63" i="11" s="1"/>
  <c r="E565" i="4" l="1"/>
  <c r="P65" i="11" s="1"/>
  <c r="B565" i="4"/>
  <c r="P62" i="11" s="1"/>
  <c r="C565" i="4"/>
  <c r="P63" i="11" s="1"/>
  <c r="D565" i="4"/>
  <c r="P64" i="11" s="1"/>
  <c r="E566" i="4" l="1"/>
  <c r="Q65" i="11" s="1"/>
  <c r="B566" i="4"/>
  <c r="Q62" i="11" s="1"/>
  <c r="C566" i="4"/>
  <c r="Q63" i="11" s="1"/>
  <c r="D566" i="4"/>
  <c r="Q64" i="11" s="1"/>
  <c r="E567" i="4" l="1"/>
  <c r="R65" i="11" s="1"/>
  <c r="C567" i="4"/>
  <c r="R63" i="11" s="1"/>
  <c r="D567" i="4"/>
  <c r="R64" i="11" s="1"/>
  <c r="B567" i="4"/>
  <c r="R62" i="11" s="1"/>
  <c r="E568" i="4" l="1"/>
  <c r="S65" i="11" s="1"/>
  <c r="D568" i="4"/>
  <c r="S64" i="11" s="1"/>
  <c r="B568" i="4"/>
  <c r="S62" i="11" s="1"/>
  <c r="C568" i="4"/>
  <c r="S63" i="11" s="1"/>
  <c r="E569" i="4" l="1"/>
  <c r="T65" i="11" s="1"/>
  <c r="B569" i="4"/>
  <c r="T62" i="11" s="1"/>
  <c r="C569" i="4"/>
  <c r="T63" i="11" s="1"/>
  <c r="D569" i="4"/>
  <c r="T64" i="11" s="1"/>
  <c r="E570" i="4" l="1"/>
  <c r="U65" i="11" s="1"/>
  <c r="B570" i="4"/>
  <c r="U62" i="11" s="1"/>
  <c r="C570" i="4"/>
  <c r="U63" i="11" s="1"/>
  <c r="D570" i="4"/>
  <c r="U64" i="11" s="1"/>
  <c r="E571" i="4" l="1"/>
  <c r="V65" i="11" s="1"/>
  <c r="C571" i="4"/>
  <c r="V63" i="11" s="1"/>
  <c r="D571" i="4"/>
  <c r="V64" i="11" s="1"/>
  <c r="B571" i="4"/>
  <c r="V62" i="11" s="1"/>
  <c r="E572" i="4" l="1"/>
  <c r="W65" i="11" s="1"/>
  <c r="D572" i="4"/>
  <c r="W64" i="11" s="1"/>
  <c r="B572" i="4"/>
  <c r="W62" i="11" s="1"/>
  <c r="C572" i="4"/>
  <c r="W63" i="11" s="1"/>
  <c r="E573" i="4" l="1"/>
  <c r="X65" i="11" s="1"/>
  <c r="B573" i="4"/>
  <c r="X62" i="11" s="1"/>
  <c r="C573" i="4"/>
  <c r="X63" i="11" s="1"/>
  <c r="D573" i="4"/>
  <c r="X64" i="11" s="1"/>
  <c r="E574" i="4" l="1"/>
  <c r="Y65" i="11" s="1"/>
  <c r="B574" i="4"/>
  <c r="Y62" i="11" s="1"/>
  <c r="C574" i="4"/>
  <c r="Y63" i="11" s="1"/>
  <c r="D574" i="4"/>
  <c r="Y64" i="11" s="1"/>
  <c r="E575" i="4" l="1"/>
  <c r="Z65" i="11" s="1"/>
  <c r="C575" i="4"/>
  <c r="Z63" i="11" s="1"/>
  <c r="D575" i="4"/>
  <c r="Z64" i="11" s="1"/>
  <c r="B575" i="4"/>
  <c r="Z62" i="11" s="1"/>
  <c r="E576" i="4" l="1"/>
  <c r="AA65" i="11" s="1"/>
  <c r="D576" i="4"/>
  <c r="AA64" i="11" s="1"/>
  <c r="B576" i="4"/>
  <c r="AA62" i="11" s="1"/>
  <c r="C576" i="4"/>
  <c r="AA63" i="11" s="1"/>
  <c r="AI59" i="11" s="1"/>
  <c r="AO60" i="11" l="1"/>
  <c r="AI60" i="11" s="1"/>
  <c r="E577" i="4"/>
  <c r="AB65" i="11" s="1"/>
  <c r="B577" i="4"/>
  <c r="AB62" i="11" s="1"/>
  <c r="C577" i="4"/>
  <c r="AB63" i="11" s="1"/>
  <c r="D577" i="4"/>
  <c r="AB64" i="11" s="1"/>
  <c r="E578" i="4" l="1"/>
  <c r="AD65" i="11" s="1"/>
  <c r="B578" i="4"/>
  <c r="AD62" i="11" s="1"/>
  <c r="C578" i="4"/>
  <c r="AD63" i="11" s="1"/>
  <c r="D578" i="4"/>
  <c r="AD64" i="11" s="1"/>
  <c r="E579" i="4" l="1"/>
  <c r="AE65" i="11" s="1"/>
  <c r="C579" i="4"/>
  <c r="AE63" i="11" s="1"/>
  <c r="D579" i="4"/>
  <c r="AE64" i="11" s="1"/>
  <c r="B579" i="4"/>
  <c r="AE62" i="11" s="1"/>
  <c r="E580" i="4" l="1"/>
  <c r="C72" i="11" s="1"/>
  <c r="D580" i="4"/>
  <c r="C71" i="11" s="1"/>
  <c r="B580" i="4"/>
  <c r="C69" i="11" s="1"/>
  <c r="C580" i="4"/>
  <c r="C70" i="11" s="1"/>
  <c r="E581" i="4" l="1"/>
  <c r="D72" i="11" s="1"/>
  <c r="B581" i="4"/>
  <c r="D69" i="11" s="1"/>
  <c r="C581" i="4"/>
  <c r="D70" i="11" s="1"/>
  <c r="D581" i="4"/>
  <c r="D71" i="11" s="1"/>
  <c r="E582" i="4" l="1"/>
  <c r="E72" i="11" s="1"/>
  <c r="B582" i="4"/>
  <c r="E69" i="11" s="1"/>
  <c r="C582" i="4"/>
  <c r="E70" i="11" s="1"/>
  <c r="D582" i="4"/>
  <c r="E71" i="11" s="1"/>
  <c r="E583" i="4" l="1"/>
  <c r="F72" i="11" s="1"/>
  <c r="C583" i="4"/>
  <c r="F70" i="11" s="1"/>
  <c r="D583" i="4"/>
  <c r="F71" i="11" s="1"/>
  <c r="B583" i="4"/>
  <c r="F69" i="11" s="1"/>
  <c r="E584" i="4" l="1"/>
  <c r="G72" i="11" s="1"/>
  <c r="D584" i="4"/>
  <c r="G71" i="11" s="1"/>
  <c r="B584" i="4"/>
  <c r="G69" i="11" s="1"/>
  <c r="C584" i="4"/>
  <c r="G70" i="11" s="1"/>
  <c r="E585" i="4" l="1"/>
  <c r="H72" i="11" s="1"/>
  <c r="B585" i="4"/>
  <c r="H69" i="11" s="1"/>
  <c r="C585" i="4"/>
  <c r="H70" i="11" s="1"/>
  <c r="D585" i="4"/>
  <c r="H71" i="11" s="1"/>
  <c r="E586" i="4" l="1"/>
  <c r="I72" i="11" s="1"/>
  <c r="B586" i="4"/>
  <c r="I69" i="11" s="1"/>
  <c r="C586" i="4"/>
  <c r="I70" i="11" s="1"/>
  <c r="D586" i="4"/>
  <c r="I71" i="11" s="1"/>
  <c r="E587" i="4" l="1"/>
  <c r="J72" i="11" s="1"/>
  <c r="C587" i="4"/>
  <c r="J70" i="11" s="1"/>
  <c r="D587" i="4"/>
  <c r="J71" i="11" s="1"/>
  <c r="B587" i="4"/>
  <c r="J69" i="11" s="1"/>
  <c r="E588" i="4" l="1"/>
  <c r="K72" i="11" s="1"/>
  <c r="D588" i="4"/>
  <c r="K71" i="11" s="1"/>
  <c r="B588" i="4"/>
  <c r="K69" i="11" s="1"/>
  <c r="C588" i="4"/>
  <c r="K70" i="11" s="1"/>
  <c r="E589" i="4" l="1"/>
  <c r="L72" i="11" s="1"/>
  <c r="B589" i="4"/>
  <c r="L69" i="11" s="1"/>
  <c r="C589" i="4"/>
  <c r="L70" i="11" s="1"/>
  <c r="D589" i="4"/>
  <c r="L71" i="11" s="1"/>
  <c r="E590" i="4" l="1"/>
  <c r="M72" i="11" s="1"/>
  <c r="B590" i="4"/>
  <c r="M69" i="11" s="1"/>
  <c r="C590" i="4"/>
  <c r="M70" i="11" s="1"/>
  <c r="D590" i="4"/>
  <c r="M71" i="11" s="1"/>
  <c r="E591" i="4" l="1"/>
  <c r="N72" i="11" s="1"/>
  <c r="C591" i="4"/>
  <c r="N70" i="11" s="1"/>
  <c r="D591" i="4"/>
  <c r="N71" i="11" s="1"/>
  <c r="B591" i="4"/>
  <c r="N69" i="11" s="1"/>
  <c r="E592" i="4" l="1"/>
  <c r="O72" i="11" s="1"/>
  <c r="D592" i="4"/>
  <c r="O71" i="11" s="1"/>
  <c r="B592" i="4"/>
  <c r="O69" i="11" s="1"/>
  <c r="C592" i="4"/>
  <c r="O70" i="11" s="1"/>
  <c r="E593" i="4" l="1"/>
  <c r="P72" i="11" s="1"/>
  <c r="B593" i="4"/>
  <c r="P69" i="11" s="1"/>
  <c r="C593" i="4"/>
  <c r="P70" i="11" s="1"/>
  <c r="D593" i="4"/>
  <c r="P71" i="11" s="1"/>
  <c r="E594" i="4" l="1"/>
  <c r="Q72" i="11" s="1"/>
  <c r="B594" i="4"/>
  <c r="Q69" i="11" s="1"/>
  <c r="C594" i="4"/>
  <c r="Q70" i="11" s="1"/>
  <c r="D594" i="4"/>
  <c r="Q71" i="11" s="1"/>
  <c r="E595" i="4" l="1"/>
  <c r="R72" i="11" s="1"/>
  <c r="C595" i="4"/>
  <c r="R70" i="11" s="1"/>
  <c r="D595" i="4"/>
  <c r="R71" i="11" s="1"/>
  <c r="B595" i="4"/>
  <c r="R69" i="11" s="1"/>
  <c r="E596" i="4" l="1"/>
  <c r="S72" i="11" s="1"/>
  <c r="D596" i="4"/>
  <c r="S71" i="11" s="1"/>
  <c r="B596" i="4"/>
  <c r="S69" i="11" s="1"/>
  <c r="C596" i="4"/>
  <c r="S70" i="11" s="1"/>
  <c r="E597" i="4" l="1"/>
  <c r="T72" i="11" s="1"/>
  <c r="B597" i="4"/>
  <c r="T69" i="11" s="1"/>
  <c r="C597" i="4"/>
  <c r="T70" i="11" s="1"/>
  <c r="D597" i="4"/>
  <c r="T71" i="11" s="1"/>
  <c r="E598" i="4" l="1"/>
  <c r="U72" i="11" s="1"/>
  <c r="B598" i="4"/>
  <c r="U69" i="11" s="1"/>
  <c r="C598" i="4"/>
  <c r="U70" i="11" s="1"/>
  <c r="D598" i="4"/>
  <c r="U71" i="11" s="1"/>
  <c r="E599" i="4" l="1"/>
  <c r="V72" i="11" s="1"/>
  <c r="C599" i="4"/>
  <c r="V70" i="11" s="1"/>
  <c r="D599" i="4"/>
  <c r="V71" i="11" s="1"/>
  <c r="B599" i="4"/>
  <c r="V69" i="11" s="1"/>
  <c r="E600" i="4" l="1"/>
  <c r="W72" i="11" s="1"/>
  <c r="D600" i="4"/>
  <c r="W71" i="11" s="1"/>
  <c r="B600" i="4"/>
  <c r="W69" i="11" s="1"/>
  <c r="C600" i="4"/>
  <c r="W70" i="11" s="1"/>
  <c r="E601" i="4" l="1"/>
  <c r="X72" i="11" s="1"/>
  <c r="B601" i="4"/>
  <c r="X69" i="11" s="1"/>
  <c r="C601" i="4"/>
  <c r="X70" i="11" s="1"/>
  <c r="D601" i="4"/>
  <c r="X71" i="11" s="1"/>
  <c r="E602" i="4" l="1"/>
  <c r="Y72" i="11" s="1"/>
  <c r="B602" i="4"/>
  <c r="Y69" i="11" s="1"/>
  <c r="C602" i="4"/>
  <c r="Y70" i="11" s="1"/>
  <c r="D602" i="4"/>
  <c r="Y71" i="11" s="1"/>
  <c r="E603" i="4" l="1"/>
  <c r="Z72" i="11" s="1"/>
  <c r="C603" i="4"/>
  <c r="Z70" i="11" s="1"/>
  <c r="D603" i="4"/>
  <c r="Z71" i="11" s="1"/>
  <c r="B603" i="4"/>
  <c r="Z69" i="11" s="1"/>
  <c r="E604" i="4" l="1"/>
  <c r="AA72" i="11" s="1"/>
  <c r="D604" i="4"/>
  <c r="AA71" i="11" s="1"/>
  <c r="B604" i="4"/>
  <c r="AA69" i="11" s="1"/>
  <c r="C604" i="4"/>
  <c r="AA70" i="11" s="1"/>
  <c r="E605" i="4" l="1"/>
  <c r="AB72" i="11" s="1"/>
  <c r="B605" i="4"/>
  <c r="AB69" i="11" s="1"/>
  <c r="C605" i="4"/>
  <c r="AB70" i="11" s="1"/>
  <c r="AI66" i="11" s="1"/>
  <c r="D605" i="4"/>
  <c r="AB71" i="11" s="1"/>
  <c r="AO67" i="11" l="1"/>
  <c r="AI67" i="11" s="1"/>
  <c r="E606" i="4"/>
  <c r="AD72" i="11" s="1"/>
  <c r="B606" i="4"/>
  <c r="AD69" i="11" s="1"/>
  <c r="C606" i="4"/>
  <c r="AD70" i="11" s="1"/>
  <c r="D606" i="4"/>
  <c r="AD71" i="11" s="1"/>
  <c r="E607" i="4" l="1"/>
  <c r="AE72" i="11" s="1"/>
  <c r="C607" i="4"/>
  <c r="AE70" i="11" s="1"/>
  <c r="D607" i="4"/>
  <c r="AE71" i="11" s="1"/>
  <c r="B607" i="4"/>
  <c r="AE69" i="11" s="1"/>
  <c r="E608" i="4" l="1"/>
  <c r="C79" i="11" s="1"/>
  <c r="D608" i="4"/>
  <c r="C78" i="11" s="1"/>
  <c r="B608" i="4"/>
  <c r="C76" i="11" s="1"/>
  <c r="C608" i="4"/>
  <c r="C77" i="11" s="1"/>
  <c r="E609" i="4" l="1"/>
  <c r="D79" i="11" s="1"/>
  <c r="B609" i="4"/>
  <c r="D76" i="11" s="1"/>
  <c r="C609" i="4"/>
  <c r="D77" i="11" s="1"/>
  <c r="D609" i="4"/>
  <c r="D78" i="11" s="1"/>
  <c r="E610" i="4" l="1"/>
  <c r="E79" i="11" s="1"/>
  <c r="B610" i="4"/>
  <c r="E76" i="11" s="1"/>
  <c r="C610" i="4"/>
  <c r="E77" i="11" s="1"/>
  <c r="D610" i="4"/>
  <c r="E78" i="11" s="1"/>
  <c r="E611" i="4" l="1"/>
  <c r="F79" i="11" s="1"/>
  <c r="C611" i="4"/>
  <c r="F77" i="11" s="1"/>
  <c r="D611" i="4"/>
  <c r="F78" i="11" s="1"/>
  <c r="B611" i="4"/>
  <c r="F76" i="11" s="1"/>
  <c r="E612" i="4" l="1"/>
  <c r="G79" i="11" s="1"/>
  <c r="D612" i="4"/>
  <c r="G78" i="11" s="1"/>
  <c r="B612" i="4"/>
  <c r="G76" i="11" s="1"/>
  <c r="C612" i="4"/>
  <c r="G77" i="11" s="1"/>
  <c r="E613" i="4" l="1"/>
  <c r="H79" i="11" s="1"/>
  <c r="B613" i="4"/>
  <c r="H76" i="11" s="1"/>
  <c r="C613" i="4"/>
  <c r="H77" i="11" s="1"/>
  <c r="D613" i="4"/>
  <c r="H78" i="11" s="1"/>
  <c r="E614" i="4" l="1"/>
  <c r="I79" i="11" s="1"/>
  <c r="B614" i="4"/>
  <c r="I76" i="11" s="1"/>
  <c r="C614" i="4"/>
  <c r="I77" i="11" s="1"/>
  <c r="D614" i="4"/>
  <c r="I78" i="11" s="1"/>
  <c r="E615" i="4" l="1"/>
  <c r="J79" i="11" s="1"/>
  <c r="C615" i="4"/>
  <c r="J77" i="11" s="1"/>
  <c r="D615" i="4"/>
  <c r="J78" i="11" s="1"/>
  <c r="B615" i="4"/>
  <c r="J76" i="11" s="1"/>
  <c r="E616" i="4" l="1"/>
  <c r="K79" i="11" s="1"/>
  <c r="D616" i="4"/>
  <c r="K78" i="11" s="1"/>
  <c r="B616" i="4"/>
  <c r="K76" i="11" s="1"/>
  <c r="C616" i="4"/>
  <c r="K77" i="11" s="1"/>
  <c r="E617" i="4" l="1"/>
  <c r="L79" i="11" s="1"/>
  <c r="B617" i="4"/>
  <c r="L76" i="11" s="1"/>
  <c r="C617" i="4"/>
  <c r="L77" i="11" s="1"/>
  <c r="D617" i="4"/>
  <c r="L78" i="11" s="1"/>
  <c r="E618" i="4" l="1"/>
  <c r="M79" i="11" s="1"/>
  <c r="B618" i="4"/>
  <c r="M76" i="11" s="1"/>
  <c r="C618" i="4"/>
  <c r="M77" i="11" s="1"/>
  <c r="D618" i="4"/>
  <c r="M78" i="11" s="1"/>
  <c r="E619" i="4" l="1"/>
  <c r="N79" i="11" s="1"/>
  <c r="C619" i="4"/>
  <c r="N77" i="11" s="1"/>
  <c r="D619" i="4"/>
  <c r="N78" i="11" s="1"/>
  <c r="B619" i="4"/>
  <c r="N76" i="11" s="1"/>
  <c r="E620" i="4" l="1"/>
  <c r="O79" i="11" s="1"/>
  <c r="D620" i="4"/>
  <c r="O78" i="11" s="1"/>
  <c r="B620" i="4"/>
  <c r="O76" i="11" s="1"/>
  <c r="C620" i="4"/>
  <c r="O77" i="11" s="1"/>
  <c r="E621" i="4" l="1"/>
  <c r="P79" i="11" s="1"/>
  <c r="B621" i="4"/>
  <c r="P76" i="11" s="1"/>
  <c r="C621" i="4"/>
  <c r="P77" i="11" s="1"/>
  <c r="D621" i="4"/>
  <c r="P78" i="11" s="1"/>
  <c r="E622" i="4" l="1"/>
  <c r="Q79" i="11" s="1"/>
  <c r="B622" i="4"/>
  <c r="Q76" i="11" s="1"/>
  <c r="C622" i="4"/>
  <c r="Q77" i="11" s="1"/>
  <c r="D622" i="4"/>
  <c r="Q78" i="11" s="1"/>
  <c r="E623" i="4" l="1"/>
  <c r="R79" i="11" s="1"/>
  <c r="C623" i="4"/>
  <c r="R77" i="11" s="1"/>
  <c r="D623" i="4"/>
  <c r="R78" i="11" s="1"/>
  <c r="B623" i="4"/>
  <c r="R76" i="11" s="1"/>
  <c r="E624" i="4" l="1"/>
  <c r="S79" i="11" s="1"/>
  <c r="D624" i="4"/>
  <c r="S78" i="11" s="1"/>
  <c r="B624" i="4"/>
  <c r="S76" i="11" s="1"/>
  <c r="C624" i="4"/>
  <c r="S77" i="11" s="1"/>
  <c r="E625" i="4" l="1"/>
  <c r="T79" i="11" s="1"/>
  <c r="B625" i="4"/>
  <c r="T76" i="11" s="1"/>
  <c r="C625" i="4"/>
  <c r="T77" i="11" s="1"/>
  <c r="D625" i="4"/>
  <c r="T78" i="11" s="1"/>
  <c r="E626" i="4" l="1"/>
  <c r="U79" i="11" s="1"/>
  <c r="B626" i="4"/>
  <c r="U76" i="11" s="1"/>
  <c r="C626" i="4"/>
  <c r="U77" i="11" s="1"/>
  <c r="D626" i="4"/>
  <c r="U78" i="11" s="1"/>
  <c r="E627" i="4" l="1"/>
  <c r="V79" i="11" s="1"/>
  <c r="D627" i="4"/>
  <c r="V78" i="11" s="1"/>
  <c r="C627" i="4"/>
  <c r="V77" i="11" s="1"/>
  <c r="B627" i="4"/>
  <c r="V76" i="11" s="1"/>
  <c r="E628" i="4" l="1"/>
  <c r="W79" i="11" s="1"/>
  <c r="B628" i="4"/>
  <c r="W76" i="11" s="1"/>
  <c r="C628" i="4"/>
  <c r="W77" i="11" s="1"/>
  <c r="D628" i="4"/>
  <c r="W78" i="11" s="1"/>
  <c r="E629" i="4" l="1"/>
  <c r="X79" i="11" s="1"/>
  <c r="B629" i="4"/>
  <c r="X76" i="11" s="1"/>
  <c r="C629" i="4"/>
  <c r="X77" i="11" s="1"/>
  <c r="D629" i="4"/>
  <c r="X78" i="11" s="1"/>
  <c r="E630" i="4" l="1"/>
  <c r="Y79" i="11" s="1"/>
  <c r="C630" i="4"/>
  <c r="Y77" i="11" s="1"/>
  <c r="D630" i="4"/>
  <c r="Y78" i="11" s="1"/>
  <c r="B630" i="4"/>
  <c r="Y76" i="11" s="1"/>
  <c r="E631" i="4" l="1"/>
  <c r="Z79" i="11" s="1"/>
  <c r="D631" i="4"/>
  <c r="Z78" i="11" s="1"/>
  <c r="B631" i="4"/>
  <c r="Z76" i="11" s="1"/>
  <c r="C631" i="4"/>
  <c r="Z77" i="11" s="1"/>
  <c r="AI73" i="11" s="1"/>
  <c r="AO74" i="11" l="1"/>
  <c r="AI74" i="11" s="1"/>
  <c r="V13" i="11"/>
  <c r="V15" i="11" s="1"/>
  <c r="E632" i="4"/>
  <c r="AA79" i="11" s="1"/>
  <c r="B632" i="4"/>
  <c r="AA76" i="11" s="1"/>
  <c r="D632" i="4"/>
  <c r="AA78" i="11" s="1"/>
  <c r="C632" i="4"/>
  <c r="AA77" i="11" s="1"/>
  <c r="E633" i="4" l="1"/>
  <c r="AB79" i="11" s="1"/>
  <c r="B633" i="4"/>
  <c r="AB76" i="11" s="1"/>
  <c r="C633" i="4"/>
  <c r="AB77" i="11" s="1"/>
  <c r="D633" i="4"/>
  <c r="AB78" i="11" s="1"/>
  <c r="E634" i="4" l="1"/>
  <c r="AD79" i="11" s="1"/>
  <c r="C634" i="4"/>
  <c r="AD77" i="11" s="1"/>
  <c r="D634" i="4"/>
  <c r="AD78" i="11" s="1"/>
  <c r="B634" i="4"/>
  <c r="AD76" i="11" s="1"/>
  <c r="E635" i="4" l="1"/>
  <c r="AE79" i="11" s="1"/>
  <c r="D635" i="4"/>
  <c r="AE78" i="11" s="1"/>
  <c r="C635" i="4"/>
  <c r="AE77" i="11" s="1"/>
  <c r="B635" i="4"/>
  <c r="AE76" i="11" s="1"/>
  <c r="E636" i="4" l="1"/>
  <c r="C86" i="11" s="1"/>
  <c r="B636" i="4"/>
  <c r="C83" i="11" s="1"/>
  <c r="C636" i="4"/>
  <c r="C84" i="11" s="1"/>
  <c r="D636" i="4"/>
  <c r="C85" i="11" s="1"/>
  <c r="E637" i="4" l="1"/>
  <c r="D86" i="11" s="1"/>
  <c r="B637" i="4"/>
  <c r="D83" i="11" s="1"/>
  <c r="C637" i="4"/>
  <c r="D84" i="11" s="1"/>
  <c r="D637" i="4"/>
  <c r="D85" i="11" s="1"/>
  <c r="E638" i="4" l="1"/>
  <c r="E86" i="11" s="1"/>
  <c r="C638" i="4"/>
  <c r="E84" i="11" s="1"/>
  <c r="D638" i="4"/>
  <c r="E85" i="11" s="1"/>
  <c r="B638" i="4"/>
  <c r="E83" i="11" s="1"/>
  <c r="E639" i="4" l="1"/>
  <c r="F86" i="11" s="1"/>
  <c r="D639" i="4"/>
  <c r="F85" i="11" s="1"/>
  <c r="B639" i="4"/>
  <c r="F83" i="11" s="1"/>
  <c r="C639" i="4"/>
  <c r="F84" i="11" s="1"/>
  <c r="E640" i="4" l="1"/>
  <c r="G86" i="11" s="1"/>
  <c r="B640" i="4"/>
  <c r="G83" i="11" s="1"/>
  <c r="D640" i="4"/>
  <c r="G85" i="11" s="1"/>
  <c r="C640" i="4"/>
  <c r="G84" i="11" s="1"/>
  <c r="E641" i="4" l="1"/>
  <c r="H86" i="11" s="1"/>
  <c r="B641" i="4"/>
  <c r="H83" i="11" s="1"/>
  <c r="C641" i="4"/>
  <c r="H84" i="11" s="1"/>
  <c r="D641" i="4"/>
  <c r="H85" i="11" s="1"/>
  <c r="E642" i="4" l="1"/>
  <c r="I86" i="11" s="1"/>
  <c r="C642" i="4"/>
  <c r="I84" i="11" s="1"/>
  <c r="D642" i="4"/>
  <c r="I85" i="11" s="1"/>
  <c r="B642" i="4"/>
  <c r="I83" i="11" s="1"/>
  <c r="E643" i="4" l="1"/>
  <c r="J86" i="11" s="1"/>
  <c r="D643" i="4"/>
  <c r="J85" i="11" s="1"/>
  <c r="C643" i="4"/>
  <c r="J84" i="11" s="1"/>
  <c r="B643" i="4"/>
  <c r="J83" i="11" s="1"/>
  <c r="E644" i="4" l="1"/>
  <c r="K86" i="11" s="1"/>
  <c r="B644" i="4"/>
  <c r="K83" i="11" s="1"/>
  <c r="C644" i="4"/>
  <c r="K84" i="11" s="1"/>
  <c r="D644" i="4"/>
  <c r="K85" i="11" s="1"/>
  <c r="E645" i="4" l="1"/>
  <c r="L86" i="11" s="1"/>
  <c r="B645" i="4"/>
  <c r="L83" i="11" s="1"/>
  <c r="C645" i="4"/>
  <c r="L84" i="11" s="1"/>
  <c r="D645" i="4"/>
  <c r="L85" i="11" s="1"/>
  <c r="E646" i="4" l="1"/>
  <c r="M86" i="11" s="1"/>
  <c r="C646" i="4"/>
  <c r="M84" i="11" s="1"/>
  <c r="D646" i="4"/>
  <c r="M85" i="11" s="1"/>
  <c r="B646" i="4"/>
  <c r="M83" i="11" s="1"/>
  <c r="E647" i="4" l="1"/>
  <c r="N86" i="11" s="1"/>
  <c r="D647" i="4"/>
  <c r="N85" i="11" s="1"/>
  <c r="B647" i="4"/>
  <c r="N83" i="11" s="1"/>
  <c r="C647" i="4"/>
  <c r="N84" i="11" s="1"/>
  <c r="E648" i="4" l="1"/>
  <c r="O86" i="11" s="1"/>
  <c r="B648" i="4"/>
  <c r="O83" i="11" s="1"/>
  <c r="D648" i="4"/>
  <c r="O85" i="11" s="1"/>
  <c r="C648" i="4"/>
  <c r="O84" i="11" s="1"/>
  <c r="E649" i="4" l="1"/>
  <c r="P86" i="11" s="1"/>
  <c r="B649" i="4"/>
  <c r="P83" i="11" s="1"/>
  <c r="C649" i="4"/>
  <c r="P84" i="11" s="1"/>
  <c r="D649" i="4"/>
  <c r="P85" i="11" s="1"/>
  <c r="E650" i="4" l="1"/>
  <c r="Q86" i="11" s="1"/>
  <c r="C650" i="4"/>
  <c r="Q84" i="11" s="1"/>
  <c r="D650" i="4"/>
  <c r="Q85" i="11" s="1"/>
  <c r="B650" i="4"/>
  <c r="Q83" i="11" s="1"/>
  <c r="E651" i="4" l="1"/>
  <c r="R86" i="11" s="1"/>
  <c r="D651" i="4"/>
  <c r="R85" i="11" s="1"/>
  <c r="C651" i="4"/>
  <c r="R84" i="11" s="1"/>
  <c r="B651" i="4"/>
  <c r="R83" i="11" s="1"/>
  <c r="E652" i="4" l="1"/>
  <c r="S86" i="11" s="1"/>
  <c r="B652" i="4"/>
  <c r="S83" i="11" s="1"/>
  <c r="C652" i="4"/>
  <c r="S84" i="11" s="1"/>
  <c r="D652" i="4"/>
  <c r="S85" i="11" s="1"/>
  <c r="E653" i="4" l="1"/>
  <c r="T86" i="11" s="1"/>
  <c r="B653" i="4"/>
  <c r="T83" i="11" s="1"/>
  <c r="C653" i="4"/>
  <c r="T84" i="11" s="1"/>
  <c r="D653" i="4"/>
  <c r="T85" i="11" s="1"/>
  <c r="E654" i="4" l="1"/>
  <c r="U86" i="11" s="1"/>
  <c r="C654" i="4"/>
  <c r="U84" i="11" s="1"/>
  <c r="D654" i="4"/>
  <c r="U85" i="11" s="1"/>
  <c r="B654" i="4"/>
  <c r="U83" i="11" s="1"/>
  <c r="E655" i="4" l="1"/>
  <c r="V86" i="11" s="1"/>
  <c r="B655" i="4"/>
  <c r="V83" i="11" s="1"/>
  <c r="C655" i="4"/>
  <c r="V84" i="11" s="1"/>
  <c r="D655" i="4"/>
  <c r="V85" i="11" s="1"/>
  <c r="E656" i="4" l="1"/>
  <c r="W86" i="11" s="1"/>
  <c r="B656" i="4"/>
  <c r="W83" i="11" s="1"/>
  <c r="C656" i="4"/>
  <c r="W84" i="11" s="1"/>
  <c r="D656" i="4"/>
  <c r="W85" i="11" s="1"/>
  <c r="E657" i="4" l="1"/>
  <c r="X86" i="11" s="1"/>
  <c r="C657" i="4"/>
  <c r="X84" i="11" s="1"/>
  <c r="D657" i="4"/>
  <c r="X85" i="11" s="1"/>
  <c r="B657" i="4"/>
  <c r="X83" i="11" s="1"/>
  <c r="E658" i="4" l="1"/>
  <c r="Y86" i="11" s="1"/>
  <c r="D658" i="4"/>
  <c r="Y85" i="11" s="1"/>
  <c r="B658" i="4"/>
  <c r="Y83" i="11" s="1"/>
  <c r="C658" i="4"/>
  <c r="Y84" i="11" s="1"/>
  <c r="E659" i="4" l="1"/>
  <c r="Z86" i="11" s="1"/>
  <c r="B659" i="4"/>
  <c r="Z83" i="11" s="1"/>
  <c r="C659" i="4"/>
  <c r="Z84" i="11" s="1"/>
  <c r="D659" i="4"/>
  <c r="Z85" i="11" s="1"/>
  <c r="E660" i="4" l="1"/>
  <c r="AA86" i="11" s="1"/>
  <c r="B660" i="4"/>
  <c r="AA83" i="11" s="1"/>
  <c r="C660" i="4"/>
  <c r="AA84" i="11" s="1"/>
  <c r="D660" i="4"/>
  <c r="AA85" i="11" s="1"/>
  <c r="E661" i="4" l="1"/>
  <c r="AB86" i="11" s="1"/>
  <c r="C661" i="4"/>
  <c r="AB84" i="11" s="1"/>
  <c r="D661" i="4"/>
  <c r="AB85" i="11" s="1"/>
  <c r="B661" i="4"/>
  <c r="AB83" i="11" s="1"/>
  <c r="E662" i="4" l="1"/>
  <c r="AD86" i="11" s="1"/>
  <c r="D662" i="4"/>
  <c r="AD85" i="11" s="1"/>
  <c r="B662" i="4"/>
  <c r="AD83" i="11" s="1"/>
  <c r="C662" i="4"/>
  <c r="AD84" i="11" s="1"/>
  <c r="E663" i="4" l="1"/>
  <c r="AE86" i="11" s="1"/>
  <c r="B663" i="4"/>
  <c r="AE83" i="11" s="1"/>
  <c r="AF80" i="11" s="1"/>
  <c r="C663" i="4"/>
  <c r="AE84" i="11" s="1"/>
  <c r="D663" i="4"/>
  <c r="AE85" i="11" s="1"/>
  <c r="AN81" i="11" l="1"/>
  <c r="E664" i="4"/>
  <c r="C93" i="11" s="1"/>
  <c r="B664" i="4"/>
  <c r="C90" i="11" s="1"/>
  <c r="C664" i="4"/>
  <c r="C91" i="11" s="1"/>
  <c r="D664" i="4"/>
  <c r="C92" i="11" s="1"/>
  <c r="AF81" i="11" l="1"/>
  <c r="E665" i="4"/>
  <c r="D93" i="11" s="1"/>
  <c r="C665" i="4"/>
  <c r="D91" i="11" s="1"/>
  <c r="D665" i="4"/>
  <c r="D92" i="11" s="1"/>
  <c r="B665" i="4"/>
  <c r="D90" i="11" s="1"/>
  <c r="E666" i="4" l="1"/>
  <c r="E93" i="11" s="1"/>
  <c r="D666" i="4"/>
  <c r="E92" i="11" s="1"/>
  <c r="B666" i="4"/>
  <c r="E90" i="11" s="1"/>
  <c r="C666" i="4"/>
  <c r="E91" i="11" s="1"/>
  <c r="E667" i="4" l="1"/>
  <c r="F93" i="11" s="1"/>
  <c r="B667" i="4"/>
  <c r="F90" i="11" s="1"/>
  <c r="C667" i="4"/>
  <c r="F91" i="11" s="1"/>
  <c r="D667" i="4"/>
  <c r="F92" i="11" s="1"/>
  <c r="E668" i="4" l="1"/>
  <c r="G93" i="11" s="1"/>
  <c r="B668" i="4"/>
  <c r="G90" i="11" s="1"/>
  <c r="C668" i="4"/>
  <c r="G91" i="11" s="1"/>
  <c r="D668" i="4"/>
  <c r="G92" i="11" s="1"/>
  <c r="E669" i="4" l="1"/>
  <c r="H93" i="11" s="1"/>
  <c r="C669" i="4"/>
  <c r="H91" i="11" s="1"/>
  <c r="D669" i="4"/>
  <c r="H92" i="11" s="1"/>
  <c r="B669" i="4"/>
  <c r="H90" i="11" s="1"/>
  <c r="E670" i="4" l="1"/>
  <c r="I93" i="11" s="1"/>
  <c r="D670" i="4"/>
  <c r="I92" i="11" s="1"/>
  <c r="B670" i="4"/>
  <c r="I90" i="11" s="1"/>
  <c r="C670" i="4"/>
  <c r="I91" i="11" s="1"/>
  <c r="E671" i="4" l="1"/>
  <c r="J93" i="11" s="1"/>
  <c r="B671" i="4"/>
  <c r="J90" i="11" s="1"/>
  <c r="C671" i="4"/>
  <c r="J91" i="11" s="1"/>
  <c r="D671" i="4"/>
  <c r="J92" i="11" s="1"/>
  <c r="E672" i="4" l="1"/>
  <c r="K93" i="11" s="1"/>
  <c r="B672" i="4"/>
  <c r="K90" i="11" s="1"/>
  <c r="C672" i="4"/>
  <c r="K91" i="11" s="1"/>
  <c r="D672" i="4"/>
  <c r="K92" i="11" s="1"/>
  <c r="E673" i="4" l="1"/>
  <c r="L93" i="11" s="1"/>
  <c r="C673" i="4"/>
  <c r="L91" i="11" s="1"/>
  <c r="D673" i="4"/>
  <c r="L92" i="11" s="1"/>
  <c r="B673" i="4"/>
  <c r="L90" i="11" s="1"/>
  <c r="E674" i="4" l="1"/>
  <c r="M93" i="11" s="1"/>
  <c r="D674" i="4"/>
  <c r="M92" i="11" s="1"/>
  <c r="B674" i="4"/>
  <c r="M90" i="11" s="1"/>
  <c r="C674" i="4"/>
  <c r="M91" i="11" s="1"/>
  <c r="E675" i="4" l="1"/>
  <c r="N93" i="11" s="1"/>
  <c r="B675" i="4"/>
  <c r="N90" i="11" s="1"/>
  <c r="C675" i="4"/>
  <c r="N91" i="11" s="1"/>
  <c r="D675" i="4"/>
  <c r="N92" i="11" s="1"/>
  <c r="E676" i="4" l="1"/>
  <c r="O93" i="11" s="1"/>
  <c r="B676" i="4"/>
  <c r="O90" i="11" s="1"/>
  <c r="C676" i="4"/>
  <c r="O91" i="11" s="1"/>
  <c r="D676" i="4"/>
  <c r="O92" i="11" s="1"/>
  <c r="E677" i="4" l="1"/>
  <c r="P93" i="11" s="1"/>
  <c r="C677" i="4"/>
  <c r="P91" i="11" s="1"/>
  <c r="D677" i="4"/>
  <c r="P92" i="11" s="1"/>
  <c r="B677" i="4"/>
  <c r="P90" i="11" s="1"/>
  <c r="E678" i="4" l="1"/>
  <c r="Q93" i="11" s="1"/>
  <c r="D678" i="4"/>
  <c r="Q92" i="11" s="1"/>
  <c r="B678" i="4"/>
  <c r="Q90" i="11" s="1"/>
  <c r="C678" i="4"/>
  <c r="Q91" i="11" s="1"/>
  <c r="E679" i="4" l="1"/>
  <c r="R93" i="11" s="1"/>
  <c r="B679" i="4"/>
  <c r="R90" i="11" s="1"/>
  <c r="C679" i="4"/>
  <c r="R91" i="11" s="1"/>
  <c r="D679" i="4"/>
  <c r="R92" i="11" s="1"/>
  <c r="E680" i="4" l="1"/>
  <c r="S93" i="11" s="1"/>
  <c r="B680" i="4"/>
  <c r="S90" i="11" s="1"/>
  <c r="C680" i="4"/>
  <c r="S91" i="11" s="1"/>
  <c r="D680" i="4"/>
  <c r="S92" i="11" s="1"/>
  <c r="E681" i="4" l="1"/>
  <c r="T93" i="11" s="1"/>
  <c r="C681" i="4"/>
  <c r="T91" i="11" s="1"/>
  <c r="D681" i="4"/>
  <c r="T92" i="11" s="1"/>
  <c r="B681" i="4"/>
  <c r="T90" i="11" s="1"/>
  <c r="E682" i="4" l="1"/>
  <c r="U93" i="11" s="1"/>
  <c r="D682" i="4"/>
  <c r="U92" i="11" s="1"/>
  <c r="B682" i="4"/>
  <c r="U90" i="11" s="1"/>
  <c r="C682" i="4"/>
  <c r="U91" i="11" s="1"/>
  <c r="E683" i="4" l="1"/>
  <c r="V93" i="11" s="1"/>
  <c r="B683" i="4"/>
  <c r="V90" i="11" s="1"/>
  <c r="C683" i="4"/>
  <c r="V91" i="11" s="1"/>
  <c r="D683" i="4"/>
  <c r="V92" i="11" s="1"/>
  <c r="E684" i="4" l="1"/>
  <c r="W93" i="11" s="1"/>
  <c r="B684" i="4"/>
  <c r="W90" i="11" s="1"/>
  <c r="C684" i="4"/>
  <c r="W91" i="11" s="1"/>
  <c r="D684" i="4"/>
  <c r="W92" i="11" s="1"/>
  <c r="E685" i="4" l="1"/>
  <c r="X93" i="11" s="1"/>
  <c r="C685" i="4"/>
  <c r="X91" i="11" s="1"/>
  <c r="D685" i="4"/>
  <c r="X92" i="11" s="1"/>
  <c r="B685" i="4"/>
  <c r="X90" i="11" s="1"/>
  <c r="E686" i="4" l="1"/>
  <c r="Y93" i="11" s="1"/>
  <c r="D686" i="4"/>
  <c r="Y92" i="11" s="1"/>
  <c r="B686" i="4"/>
  <c r="Y90" i="11" s="1"/>
  <c r="C686" i="4"/>
  <c r="Y91" i="11" s="1"/>
  <c r="E687" i="4" l="1"/>
  <c r="Z93" i="11" s="1"/>
  <c r="B687" i="4"/>
  <c r="Z90" i="11" s="1"/>
  <c r="C687" i="4"/>
  <c r="Z91" i="11" s="1"/>
  <c r="D687" i="4"/>
  <c r="Z92" i="11" s="1"/>
  <c r="E688" i="4" l="1"/>
  <c r="AA93" i="11" s="1"/>
  <c r="B688" i="4"/>
  <c r="AA90" i="11" s="1"/>
  <c r="C688" i="4"/>
  <c r="AA91" i="11" s="1"/>
  <c r="D688" i="4"/>
  <c r="AA92" i="11" s="1"/>
  <c r="E689" i="4" l="1"/>
  <c r="AB93" i="11" s="1"/>
  <c r="C689" i="4"/>
  <c r="AB91" i="11" s="1"/>
  <c r="D689" i="4"/>
  <c r="AB92" i="11" s="1"/>
  <c r="B689" i="4"/>
  <c r="AB90" i="11" s="1"/>
  <c r="E690" i="4" l="1"/>
  <c r="AD93" i="11" s="1"/>
  <c r="D690" i="4"/>
  <c r="AD92" i="11" s="1"/>
  <c r="B690" i="4"/>
  <c r="AD90" i="11" s="1"/>
  <c r="C690" i="4"/>
  <c r="AD91" i="11" s="1"/>
  <c r="E691" i="4" l="1"/>
  <c r="AE93" i="11" s="1"/>
  <c r="B691" i="4"/>
  <c r="AE90" i="11" s="1"/>
  <c r="AG87" i="11" s="1"/>
  <c r="C691" i="4"/>
  <c r="AE91" i="11" s="1"/>
  <c r="D691" i="4"/>
  <c r="AE92" i="11" s="1"/>
  <c r="AN88" i="11" l="1"/>
  <c r="E692" i="4"/>
  <c r="C100" i="11" s="1"/>
  <c r="B692" i="4"/>
  <c r="C97" i="11" s="1"/>
  <c r="C692" i="4"/>
  <c r="C98" i="11" s="1"/>
  <c r="D692" i="4"/>
  <c r="C99" i="11" s="1"/>
  <c r="AF88" i="11" l="1"/>
  <c r="E693" i="4"/>
  <c r="D100" i="11" s="1"/>
  <c r="C693" i="4"/>
  <c r="D98" i="11" s="1"/>
  <c r="D693" i="4"/>
  <c r="D99" i="11" s="1"/>
  <c r="B693" i="4"/>
  <c r="D97" i="11" s="1"/>
  <c r="E694" i="4" l="1"/>
  <c r="E100" i="11" s="1"/>
  <c r="D694" i="4"/>
  <c r="E99" i="11" s="1"/>
  <c r="B694" i="4"/>
  <c r="E97" i="11" s="1"/>
  <c r="C694" i="4"/>
  <c r="E98" i="11" s="1"/>
  <c r="E695" i="4" l="1"/>
  <c r="F100" i="11" s="1"/>
  <c r="B695" i="4"/>
  <c r="F97" i="11" s="1"/>
  <c r="C695" i="4"/>
  <c r="F98" i="11" s="1"/>
  <c r="D695" i="4"/>
  <c r="F99" i="11" s="1"/>
  <c r="E696" i="4" l="1"/>
  <c r="G100" i="11" s="1"/>
  <c r="B696" i="4"/>
  <c r="G97" i="11" s="1"/>
  <c r="C696" i="4"/>
  <c r="G98" i="11" s="1"/>
  <c r="D696" i="4"/>
  <c r="G99" i="11" s="1"/>
  <c r="E697" i="4" l="1"/>
  <c r="H100" i="11" s="1"/>
  <c r="C697" i="4"/>
  <c r="H98" i="11" s="1"/>
  <c r="D697" i="4"/>
  <c r="H99" i="11" s="1"/>
  <c r="B697" i="4"/>
  <c r="H97" i="11" s="1"/>
  <c r="E698" i="4" l="1"/>
  <c r="I100" i="11" s="1"/>
  <c r="D698" i="4"/>
  <c r="I99" i="11" s="1"/>
  <c r="B698" i="4"/>
  <c r="I97" i="11" s="1"/>
  <c r="C698" i="4"/>
  <c r="I98" i="11" s="1"/>
  <c r="E699" i="4" l="1"/>
  <c r="J100" i="11" s="1"/>
  <c r="B699" i="4"/>
  <c r="J97" i="11" s="1"/>
  <c r="C699" i="4"/>
  <c r="J98" i="11" s="1"/>
  <c r="D699" i="4"/>
  <c r="J99" i="11" s="1"/>
  <c r="E700" i="4" l="1"/>
  <c r="K100" i="11" s="1"/>
  <c r="B700" i="4"/>
  <c r="K97" i="11" s="1"/>
  <c r="C700" i="4"/>
  <c r="K98" i="11" s="1"/>
  <c r="D700" i="4"/>
  <c r="K99" i="11" s="1"/>
  <c r="E701" i="4" l="1"/>
  <c r="L100" i="11" s="1"/>
  <c r="C701" i="4"/>
  <c r="L98" i="11" s="1"/>
  <c r="D701" i="4"/>
  <c r="L99" i="11" s="1"/>
  <c r="B701" i="4"/>
  <c r="L97" i="11" s="1"/>
  <c r="E702" i="4" l="1"/>
  <c r="M100" i="11" s="1"/>
  <c r="D702" i="4"/>
  <c r="M99" i="11" s="1"/>
  <c r="B702" i="4"/>
  <c r="M97" i="11" s="1"/>
  <c r="C702" i="4"/>
  <c r="M98" i="11" s="1"/>
  <c r="E703" i="4" l="1"/>
  <c r="N100" i="11" s="1"/>
  <c r="B703" i="4"/>
  <c r="N97" i="11" s="1"/>
  <c r="C703" i="4"/>
  <c r="N98" i="11" s="1"/>
  <c r="D703" i="4"/>
  <c r="N99" i="11" s="1"/>
  <c r="E704" i="4" l="1"/>
  <c r="O100" i="11" s="1"/>
  <c r="B704" i="4"/>
  <c r="O97" i="11" s="1"/>
  <c r="C704" i="4"/>
  <c r="O98" i="11" s="1"/>
  <c r="D704" i="4"/>
  <c r="O99" i="11" s="1"/>
  <c r="E705" i="4" l="1"/>
  <c r="P100" i="11" s="1"/>
  <c r="C705" i="4"/>
  <c r="P98" i="11" s="1"/>
  <c r="D705" i="4"/>
  <c r="P99" i="11" s="1"/>
  <c r="B705" i="4"/>
  <c r="P97" i="11" s="1"/>
  <c r="E706" i="4" l="1"/>
  <c r="Q100" i="11" s="1"/>
  <c r="D706" i="4"/>
  <c r="Q99" i="11" s="1"/>
  <c r="B706" i="4"/>
  <c r="Q97" i="11" s="1"/>
  <c r="C706" i="4"/>
  <c r="Q98" i="11" s="1"/>
  <c r="E707" i="4" l="1"/>
  <c r="R100" i="11" s="1"/>
  <c r="B707" i="4"/>
  <c r="R97" i="11" s="1"/>
  <c r="C707" i="4"/>
  <c r="R98" i="11" s="1"/>
  <c r="D707" i="4"/>
  <c r="R99" i="11" s="1"/>
  <c r="E708" i="4" l="1"/>
  <c r="S100" i="11" s="1"/>
  <c r="B708" i="4"/>
  <c r="S97" i="11" s="1"/>
  <c r="C708" i="4"/>
  <c r="S98" i="11" s="1"/>
  <c r="D708" i="4"/>
  <c r="S99" i="11" s="1"/>
  <c r="E709" i="4" l="1"/>
  <c r="T100" i="11" s="1"/>
  <c r="C709" i="4"/>
  <c r="T98" i="11" s="1"/>
  <c r="D709" i="4"/>
  <c r="T99" i="11" s="1"/>
  <c r="B709" i="4"/>
  <c r="T97" i="11" s="1"/>
  <c r="E710" i="4" l="1"/>
  <c r="U100" i="11" s="1"/>
  <c r="D710" i="4"/>
  <c r="U99" i="11" s="1"/>
  <c r="B710" i="4"/>
  <c r="U97" i="11" s="1"/>
  <c r="C710" i="4"/>
  <c r="U98" i="11" s="1"/>
  <c r="E711" i="4" l="1"/>
  <c r="V100" i="11" s="1"/>
  <c r="B711" i="4"/>
  <c r="V97" i="11" s="1"/>
  <c r="C711" i="4"/>
  <c r="V98" i="11" s="1"/>
  <c r="D711" i="4"/>
  <c r="V99" i="11" s="1"/>
  <c r="E712" i="4" l="1"/>
  <c r="W100" i="11" s="1"/>
  <c r="B712" i="4"/>
  <c r="W97" i="11" s="1"/>
  <c r="C712" i="4"/>
  <c r="W98" i="11" s="1"/>
  <c r="D712" i="4"/>
  <c r="W99" i="11" s="1"/>
  <c r="E713" i="4" l="1"/>
  <c r="X100" i="11" s="1"/>
  <c r="C713" i="4"/>
  <c r="X98" i="11" s="1"/>
  <c r="D713" i="4"/>
  <c r="X99" i="11" s="1"/>
  <c r="B713" i="4"/>
  <c r="X97" i="11" s="1"/>
  <c r="E714" i="4" l="1"/>
  <c r="Y100" i="11" s="1"/>
  <c r="D714" i="4"/>
  <c r="Y99" i="11" s="1"/>
  <c r="B714" i="4"/>
  <c r="Y97" i="11" s="1"/>
  <c r="C714" i="4"/>
  <c r="Y98" i="11" s="1"/>
  <c r="E715" i="4" l="1"/>
  <c r="Z100" i="11" s="1"/>
  <c r="B715" i="4"/>
  <c r="Z97" i="11" s="1"/>
  <c r="C715" i="4"/>
  <c r="Z98" i="11" s="1"/>
  <c r="D715" i="4"/>
  <c r="Z99" i="11" s="1"/>
  <c r="E716" i="4" l="1"/>
  <c r="AA100" i="11" s="1"/>
  <c r="B716" i="4"/>
  <c r="AA97" i="11" s="1"/>
  <c r="C716" i="4"/>
  <c r="AA98" i="11" s="1"/>
  <c r="D716" i="4"/>
  <c r="AA99" i="11" s="1"/>
  <c r="E717" i="4" l="1"/>
  <c r="AB100" i="11" s="1"/>
  <c r="C717" i="4"/>
  <c r="AB98" i="11" s="1"/>
  <c r="D717" i="4"/>
  <c r="AB99" i="11" s="1"/>
  <c r="B717" i="4"/>
  <c r="AB97" i="11" s="1"/>
  <c r="E718" i="4" l="1"/>
  <c r="AD100" i="11" s="1"/>
  <c r="D718" i="4"/>
  <c r="AD99" i="11" s="1"/>
  <c r="B718" i="4"/>
  <c r="AD97" i="11" s="1"/>
  <c r="C718" i="4"/>
  <c r="AD98" i="11" s="1"/>
  <c r="E719" i="4" l="1"/>
  <c r="AE100" i="11" s="1"/>
  <c r="B719" i="4"/>
  <c r="AE97" i="11" s="1"/>
  <c r="AF94" i="11" s="1"/>
  <c r="C719" i="4"/>
  <c r="AE98" i="11" s="1"/>
  <c r="D719" i="4"/>
  <c r="AE99" i="11" s="1"/>
  <c r="AN95" i="11" l="1"/>
  <c r="E720" i="4"/>
  <c r="C107" i="11" s="1"/>
  <c r="B720" i="4"/>
  <c r="C104" i="11" s="1"/>
  <c r="C720" i="4"/>
  <c r="C105" i="11" s="1"/>
  <c r="D720" i="4"/>
  <c r="C106" i="11" s="1"/>
  <c r="AF95" i="11" l="1"/>
  <c r="E721" i="4"/>
  <c r="D107" i="11" s="1"/>
  <c r="C721" i="4"/>
  <c r="D105" i="11" s="1"/>
  <c r="D721" i="4"/>
  <c r="D106" i="11" s="1"/>
  <c r="B721" i="4"/>
  <c r="D104" i="11" s="1"/>
  <c r="E722" i="4" l="1"/>
  <c r="E107" i="11" s="1"/>
  <c r="D722" i="4"/>
  <c r="E106" i="11" s="1"/>
  <c r="B722" i="4"/>
  <c r="E104" i="11" s="1"/>
  <c r="C722" i="4"/>
  <c r="E105" i="11" s="1"/>
  <c r="E723" i="4" l="1"/>
  <c r="F107" i="11" s="1"/>
  <c r="B723" i="4"/>
  <c r="F104" i="11" s="1"/>
  <c r="C723" i="4"/>
  <c r="F105" i="11" s="1"/>
  <c r="D723" i="4"/>
  <c r="F106" i="11" s="1"/>
  <c r="E724" i="4" l="1"/>
  <c r="G107" i="11" s="1"/>
  <c r="B724" i="4"/>
  <c r="G104" i="11" s="1"/>
  <c r="C724" i="4"/>
  <c r="G105" i="11" s="1"/>
  <c r="D724" i="4"/>
  <c r="G106" i="11" s="1"/>
  <c r="E725" i="4" l="1"/>
  <c r="H107" i="11" s="1"/>
  <c r="C725" i="4"/>
  <c r="H105" i="11" s="1"/>
  <c r="D725" i="4"/>
  <c r="H106" i="11" s="1"/>
  <c r="B725" i="4"/>
  <c r="H104" i="11" s="1"/>
  <c r="E726" i="4" l="1"/>
  <c r="I107" i="11" s="1"/>
  <c r="D726" i="4"/>
  <c r="I106" i="11" s="1"/>
  <c r="B726" i="4"/>
  <c r="I104" i="11" s="1"/>
  <c r="C726" i="4"/>
  <c r="I105" i="11" s="1"/>
  <c r="E727" i="4" l="1"/>
  <c r="J107" i="11" s="1"/>
  <c r="B727" i="4"/>
  <c r="J104" i="11" s="1"/>
  <c r="C727" i="4"/>
  <c r="J105" i="11" s="1"/>
  <c r="D727" i="4"/>
  <c r="J106" i="11" s="1"/>
  <c r="E728" i="4" l="1"/>
  <c r="K107" i="11" s="1"/>
  <c r="B728" i="4"/>
  <c r="K104" i="11" s="1"/>
  <c r="C728" i="4"/>
  <c r="K105" i="11" s="1"/>
  <c r="D728" i="4"/>
  <c r="K106" i="11" s="1"/>
  <c r="E729" i="4" l="1"/>
  <c r="L107" i="11" s="1"/>
  <c r="C729" i="4"/>
  <c r="L105" i="11" s="1"/>
  <c r="D729" i="4"/>
  <c r="L106" i="11" s="1"/>
  <c r="B729" i="4"/>
  <c r="L104" i="11" s="1"/>
  <c r="E730" i="4" l="1"/>
  <c r="M107" i="11" s="1"/>
  <c r="D730" i="4"/>
  <c r="M106" i="11" s="1"/>
  <c r="B730" i="4"/>
  <c r="M104" i="11" s="1"/>
  <c r="C730" i="4"/>
  <c r="M105" i="11" s="1"/>
  <c r="E731" i="4" l="1"/>
  <c r="N107" i="11" s="1"/>
  <c r="B731" i="4"/>
  <c r="N104" i="11" s="1"/>
  <c r="C731" i="4"/>
  <c r="N105" i="11" s="1"/>
  <c r="D731" i="4"/>
  <c r="N106" i="11" s="1"/>
  <c r="E732" i="4" l="1"/>
  <c r="O107" i="11" s="1"/>
  <c r="B732" i="4"/>
  <c r="O104" i="11" s="1"/>
  <c r="C732" i="4"/>
  <c r="O105" i="11" s="1"/>
  <c r="D732" i="4"/>
  <c r="O106" i="11" s="1"/>
  <c r="E733" i="4" l="1"/>
  <c r="P107" i="11" s="1"/>
  <c r="C733" i="4"/>
  <c r="P105" i="11" s="1"/>
  <c r="D733" i="4"/>
  <c r="P106" i="11" s="1"/>
  <c r="B733" i="4"/>
  <c r="P104" i="11" s="1"/>
  <c r="E734" i="4" l="1"/>
  <c r="Q107" i="11" s="1"/>
  <c r="D734" i="4"/>
  <c r="Q106" i="11" s="1"/>
  <c r="B734" i="4"/>
  <c r="Q104" i="11" s="1"/>
  <c r="C734" i="4"/>
  <c r="Q105" i="11" s="1"/>
  <c r="E735" i="4" l="1"/>
  <c r="R107" i="11" s="1"/>
  <c r="B735" i="4"/>
  <c r="R104" i="11" s="1"/>
  <c r="C735" i="4"/>
  <c r="R105" i="11" s="1"/>
  <c r="D735" i="4"/>
  <c r="R106" i="11" s="1"/>
  <c r="E736" i="4" l="1"/>
  <c r="S107" i="11" s="1"/>
  <c r="B736" i="4"/>
  <c r="S104" i="11" s="1"/>
  <c r="C736" i="4"/>
  <c r="S105" i="11" s="1"/>
  <c r="D736" i="4"/>
  <c r="S106" i="11" s="1"/>
  <c r="E737" i="4" l="1"/>
  <c r="T107" i="11" s="1"/>
  <c r="C737" i="4"/>
  <c r="T105" i="11" s="1"/>
  <c r="D737" i="4"/>
  <c r="T106" i="11" s="1"/>
  <c r="B737" i="4"/>
  <c r="T104" i="11" s="1"/>
  <c r="E738" i="4" l="1"/>
  <c r="U107" i="11" s="1"/>
  <c r="D738" i="4"/>
  <c r="U106" i="11" s="1"/>
  <c r="B738" i="4"/>
  <c r="U104" i="11" s="1"/>
  <c r="C738" i="4"/>
  <c r="U105" i="11" s="1"/>
  <c r="E739" i="4" l="1"/>
  <c r="V107" i="11" s="1"/>
  <c r="B739" i="4"/>
  <c r="V104" i="11" s="1"/>
  <c r="C739" i="4"/>
  <c r="V105" i="11" s="1"/>
  <c r="D739" i="4"/>
  <c r="V106" i="11" s="1"/>
  <c r="E740" i="4" l="1"/>
  <c r="W107" i="11" s="1"/>
  <c r="B740" i="4"/>
  <c r="W104" i="11" s="1"/>
  <c r="C740" i="4"/>
  <c r="W105" i="11" s="1"/>
  <c r="D740" i="4"/>
  <c r="W106" i="11" s="1"/>
  <c r="E741" i="4" l="1"/>
  <c r="X107" i="11" s="1"/>
  <c r="C741" i="4"/>
  <c r="X105" i="11" s="1"/>
  <c r="D741" i="4"/>
  <c r="X106" i="11" s="1"/>
  <c r="B741" i="4"/>
  <c r="X104" i="11" s="1"/>
  <c r="E742" i="4" l="1"/>
  <c r="Y107" i="11" s="1"/>
  <c r="D742" i="4"/>
  <c r="Y106" i="11" s="1"/>
  <c r="B742" i="4"/>
  <c r="Y104" i="11" s="1"/>
  <c r="C742" i="4"/>
  <c r="Y105" i="11" s="1"/>
  <c r="E743" i="4" l="1"/>
  <c r="Z107" i="11" s="1"/>
  <c r="B743" i="4"/>
  <c r="Z104" i="11" s="1"/>
  <c r="C743" i="4"/>
  <c r="Z105" i="11" s="1"/>
  <c r="D743" i="4"/>
  <c r="Z106" i="11" s="1"/>
  <c r="E744" i="4" l="1"/>
  <c r="AA107" i="11" s="1"/>
  <c r="AQ21" i="3"/>
  <c r="AQ16" i="3"/>
  <c r="AQ134" i="3"/>
  <c r="AQ135" i="3"/>
  <c r="AQ70" i="3"/>
  <c r="AQ72" i="3"/>
  <c r="AQ71" i="3"/>
  <c r="AQ73" i="3"/>
  <c r="AQ75" i="3"/>
  <c r="AQ74" i="3"/>
  <c r="B744" i="4"/>
  <c r="AA104" i="11" s="1"/>
  <c r="C744" i="4"/>
  <c r="AA105" i="11" s="1"/>
  <c r="D744" i="4"/>
  <c r="AA106" i="11" s="1"/>
  <c r="E745" i="4" l="1"/>
  <c r="AB107" i="11" s="1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AB105" i="11" s="1"/>
  <c r="D745" i="4"/>
  <c r="AB106" i="11" s="1"/>
  <c r="B745" i="4"/>
  <c r="AB104" i="11" s="1"/>
  <c r="E746" i="4" l="1"/>
  <c r="AD107" i="11" s="1"/>
  <c r="D746" i="4"/>
  <c r="AD106" i="11" s="1"/>
  <c r="B746" i="4"/>
  <c r="AD104" i="11" s="1"/>
  <c r="C746" i="4"/>
  <c r="AD105" i="11" s="1"/>
  <c r="E747" i="4" l="1"/>
  <c r="AE107" i="11" s="1"/>
  <c r="B747" i="4"/>
  <c r="AE104" i="11" s="1"/>
  <c r="AG101" i="11" s="1"/>
  <c r="C747" i="4"/>
  <c r="AE105" i="11" s="1"/>
  <c r="D747" i="4"/>
  <c r="AE106" i="11" s="1"/>
  <c r="AN102" i="11" l="1"/>
  <c r="E748" i="4"/>
  <c r="C114" i="11" s="1"/>
  <c r="B748" i="4"/>
  <c r="C111" i="11" s="1"/>
  <c r="C748" i="4"/>
  <c r="C112" i="11" s="1"/>
  <c r="D748" i="4"/>
  <c r="C113" i="11" s="1"/>
  <c r="AF102" i="11" l="1"/>
  <c r="E749" i="4"/>
  <c r="D114" i="11" s="1"/>
  <c r="C749" i="4"/>
  <c r="D112" i="11" s="1"/>
  <c r="D749" i="4"/>
  <c r="D113" i="11" s="1"/>
  <c r="B749" i="4"/>
  <c r="D111" i="11" s="1"/>
  <c r="E750" i="4" l="1"/>
  <c r="E114" i="11" s="1"/>
  <c r="D750" i="4"/>
  <c r="E113" i="11" s="1"/>
  <c r="B750" i="4"/>
  <c r="E111" i="11" s="1"/>
  <c r="C750" i="4"/>
  <c r="E112" i="11" s="1"/>
  <c r="E751" i="4" l="1"/>
  <c r="F114" i="11" s="1"/>
  <c r="B751" i="4"/>
  <c r="F111" i="11" s="1"/>
  <c r="C751" i="4"/>
  <c r="F112" i="11" s="1"/>
  <c r="D751" i="4"/>
  <c r="F113" i="11" s="1"/>
  <c r="E752" i="4" l="1"/>
  <c r="G114" i="11" s="1"/>
  <c r="B752" i="4"/>
  <c r="G111" i="11" s="1"/>
  <c r="C752" i="4"/>
  <c r="G112" i="11" s="1"/>
  <c r="D752" i="4"/>
  <c r="G113" i="11" s="1"/>
  <c r="E753" i="4" l="1"/>
  <c r="H114" i="11" s="1"/>
  <c r="C753" i="4"/>
  <c r="H112" i="11" s="1"/>
  <c r="D753" i="4"/>
  <c r="H113" i="11" s="1"/>
  <c r="B753" i="4"/>
  <c r="H111" i="11" s="1"/>
  <c r="E754" i="4" l="1"/>
  <c r="I114" i="11" s="1"/>
  <c r="D754" i="4"/>
  <c r="I113" i="11" s="1"/>
  <c r="B754" i="4"/>
  <c r="I111" i="11" s="1"/>
  <c r="C754" i="4"/>
  <c r="I112" i="11" s="1"/>
  <c r="E755" i="4" l="1"/>
  <c r="J114" i="11" s="1"/>
  <c r="B755" i="4"/>
  <c r="J111" i="11" s="1"/>
  <c r="C755" i="4"/>
  <c r="J112" i="11" s="1"/>
  <c r="D755" i="4"/>
  <c r="J113" i="11" s="1"/>
  <c r="E756" i="4" l="1"/>
  <c r="K114" i="11" s="1"/>
  <c r="B756" i="4"/>
  <c r="K111" i="11" s="1"/>
  <c r="C756" i="4"/>
  <c r="K112" i="11" s="1"/>
  <c r="D756" i="4"/>
  <c r="K113" i="11" s="1"/>
  <c r="E757" i="4" l="1"/>
  <c r="L114" i="11" s="1"/>
  <c r="C757" i="4"/>
  <c r="L112" i="11" s="1"/>
  <c r="D757" i="4"/>
  <c r="L113" i="11" s="1"/>
  <c r="B757" i="4"/>
  <c r="L111" i="11" s="1"/>
  <c r="E758" i="4" l="1"/>
  <c r="M114" i="11" s="1"/>
  <c r="D758" i="4"/>
  <c r="M113" i="11" s="1"/>
  <c r="B758" i="4"/>
  <c r="M111" i="11" s="1"/>
  <c r="C758" i="4"/>
  <c r="M112" i="11" s="1"/>
  <c r="E759" i="4" l="1"/>
  <c r="N114" i="11" s="1"/>
  <c r="B759" i="4"/>
  <c r="N111" i="11" s="1"/>
  <c r="C759" i="4"/>
  <c r="N112" i="11" s="1"/>
  <c r="D759" i="4"/>
  <c r="N113" i="11" s="1"/>
  <c r="E760" i="4" l="1"/>
  <c r="O114" i="11" s="1"/>
  <c r="B760" i="4"/>
  <c r="O111" i="11" s="1"/>
  <c r="C760" i="4"/>
  <c r="O112" i="11" s="1"/>
  <c r="D760" i="4"/>
  <c r="O113" i="11" s="1"/>
  <c r="E761" i="4" l="1"/>
  <c r="P114" i="11" s="1"/>
  <c r="C761" i="4"/>
  <c r="P112" i="11" s="1"/>
  <c r="D761" i="4"/>
  <c r="P113" i="11" s="1"/>
  <c r="B761" i="4"/>
  <c r="P111" i="11" s="1"/>
  <c r="E762" i="4" l="1"/>
  <c r="Q114" i="11" s="1"/>
  <c r="D762" i="4"/>
  <c r="Q113" i="11" s="1"/>
  <c r="B762" i="4"/>
  <c r="Q111" i="11" s="1"/>
  <c r="C762" i="4"/>
  <c r="Q112" i="11" s="1"/>
  <c r="E763" i="4" l="1"/>
  <c r="R114" i="11" s="1"/>
  <c r="B763" i="4"/>
  <c r="R111" i="11" s="1"/>
  <c r="C763" i="4"/>
  <c r="R112" i="11" s="1"/>
  <c r="D763" i="4"/>
  <c r="R113" i="11" s="1"/>
  <c r="E764" i="4" l="1"/>
  <c r="S114" i="11" s="1"/>
  <c r="B764" i="4"/>
  <c r="S111" i="11" s="1"/>
  <c r="C764" i="4"/>
  <c r="S112" i="11" s="1"/>
  <c r="D764" i="4"/>
  <c r="S113" i="11" s="1"/>
  <c r="E765" i="4" l="1"/>
  <c r="T114" i="11" s="1"/>
  <c r="C765" i="4"/>
  <c r="T112" i="11" s="1"/>
  <c r="D765" i="4"/>
  <c r="T113" i="11" s="1"/>
  <c r="B765" i="4"/>
  <c r="T111" i="11" s="1"/>
  <c r="E766" i="4" l="1"/>
  <c r="U114" i="11" s="1"/>
  <c r="D766" i="4"/>
  <c r="U113" i="11" s="1"/>
  <c r="B766" i="4"/>
  <c r="U111" i="11" s="1"/>
  <c r="C766" i="4"/>
  <c r="U112" i="11" s="1"/>
  <c r="E767" i="4" l="1"/>
  <c r="V114" i="11" s="1"/>
  <c r="B767" i="4"/>
  <c r="V111" i="11" s="1"/>
  <c r="C767" i="4"/>
  <c r="V112" i="11" s="1"/>
  <c r="D767" i="4"/>
  <c r="V113" i="11" s="1"/>
  <c r="E768" i="4" l="1"/>
  <c r="W114" i="11" s="1"/>
  <c r="B768" i="4"/>
  <c r="W111" i="11" s="1"/>
  <c r="C768" i="4"/>
  <c r="W112" i="11" s="1"/>
  <c r="D768" i="4"/>
  <c r="W113" i="11" s="1"/>
  <c r="E769" i="4" l="1"/>
  <c r="X114" i="11" s="1"/>
  <c r="C769" i="4"/>
  <c r="X112" i="11" s="1"/>
  <c r="D769" i="4"/>
  <c r="X113" i="11" s="1"/>
  <c r="B769" i="4"/>
  <c r="X111" i="11" s="1"/>
  <c r="E770" i="4" l="1"/>
  <c r="Y114" i="11" s="1"/>
  <c r="D770" i="4"/>
  <c r="Y113" i="11" s="1"/>
  <c r="B770" i="4"/>
  <c r="Y111" i="11" s="1"/>
  <c r="C770" i="4"/>
  <c r="Y112" i="11" s="1"/>
  <c r="E771" i="4" l="1"/>
  <c r="Z114" i="11" s="1"/>
  <c r="B771" i="4"/>
  <c r="Z111" i="11" s="1"/>
  <c r="C771" i="4"/>
  <c r="Z112" i="11" s="1"/>
  <c r="D771" i="4"/>
  <c r="Z113" i="11" s="1"/>
  <c r="E772" i="4" l="1"/>
  <c r="AA114" i="11" s="1"/>
  <c r="B772" i="4"/>
  <c r="AA111" i="11" s="1"/>
  <c r="C772" i="4"/>
  <c r="AA112" i="11" s="1"/>
  <c r="D772" i="4"/>
  <c r="AA113" i="11" s="1"/>
  <c r="E773" i="4" l="1"/>
  <c r="AB114" i="11" s="1"/>
  <c r="C773" i="4"/>
  <c r="AB112" i="11" s="1"/>
  <c r="D773" i="4"/>
  <c r="AB113" i="11" s="1"/>
  <c r="B773" i="4"/>
  <c r="AB111" i="11" s="1"/>
  <c r="E774" i="4" l="1"/>
  <c r="AD114" i="11" s="1"/>
  <c r="D774" i="4"/>
  <c r="AD113" i="11" s="1"/>
  <c r="B774" i="4"/>
  <c r="AD111" i="11" s="1"/>
  <c r="C774" i="4"/>
  <c r="AD112" i="11" s="1"/>
  <c r="E775" i="4" l="1"/>
  <c r="AE114" i="11" s="1"/>
  <c r="B775" i="4"/>
  <c r="AE111" i="11" s="1"/>
  <c r="AG108" i="11" s="1"/>
  <c r="C775" i="4"/>
  <c r="AE112" i="11" s="1"/>
  <c r="D775" i="4"/>
  <c r="AE113" i="11" s="1"/>
  <c r="AN109" i="11" l="1"/>
  <c r="E776" i="4"/>
  <c r="C121" i="11" s="1"/>
  <c r="B776" i="4"/>
  <c r="C118" i="11" s="1"/>
  <c r="C776" i="4"/>
  <c r="C119" i="11" s="1"/>
  <c r="D776" i="4"/>
  <c r="C120" i="11" s="1"/>
  <c r="AF109" i="11" l="1"/>
  <c r="E777" i="4"/>
  <c r="D121" i="11" s="1"/>
  <c r="C777" i="4"/>
  <c r="D119" i="11" s="1"/>
  <c r="D777" i="4"/>
  <c r="D120" i="11" s="1"/>
  <c r="B777" i="4"/>
  <c r="D118" i="11" s="1"/>
  <c r="E778" i="4" l="1"/>
  <c r="E121" i="11" s="1"/>
  <c r="D778" i="4"/>
  <c r="E120" i="11" s="1"/>
  <c r="B778" i="4"/>
  <c r="E118" i="11" s="1"/>
  <c r="C778" i="4"/>
  <c r="E119" i="11" s="1"/>
  <c r="E779" i="4" l="1"/>
  <c r="F121" i="11" s="1"/>
  <c r="B779" i="4"/>
  <c r="F118" i="11" s="1"/>
  <c r="C779" i="4"/>
  <c r="F119" i="11" s="1"/>
  <c r="D779" i="4"/>
  <c r="F120" i="11" s="1"/>
  <c r="E780" i="4" l="1"/>
  <c r="G121" i="11" s="1"/>
  <c r="B780" i="4"/>
  <c r="G118" i="11" s="1"/>
  <c r="C780" i="4"/>
  <c r="G119" i="11" s="1"/>
  <c r="D780" i="4"/>
  <c r="G120" i="11" s="1"/>
  <c r="E781" i="4" l="1"/>
  <c r="H121" i="11" s="1"/>
  <c r="C781" i="4"/>
  <c r="H119" i="11" s="1"/>
  <c r="D781" i="4"/>
  <c r="H120" i="11" s="1"/>
  <c r="B781" i="4"/>
  <c r="H118" i="11" s="1"/>
  <c r="E782" i="4" l="1"/>
  <c r="I121" i="11" s="1"/>
  <c r="D782" i="4"/>
  <c r="I120" i="11" s="1"/>
  <c r="B782" i="4"/>
  <c r="I118" i="11" s="1"/>
  <c r="C782" i="4"/>
  <c r="I119" i="11" s="1"/>
  <c r="E783" i="4" l="1"/>
  <c r="J121" i="11" s="1"/>
  <c r="B783" i="4"/>
  <c r="J118" i="11" s="1"/>
  <c r="C783" i="4"/>
  <c r="J119" i="11" s="1"/>
  <c r="D783" i="4"/>
  <c r="J120" i="11" s="1"/>
  <c r="E784" i="4" l="1"/>
  <c r="K121" i="11" s="1"/>
  <c r="B784" i="4"/>
  <c r="K118" i="11" s="1"/>
  <c r="C784" i="4"/>
  <c r="K119" i="11" s="1"/>
  <c r="D784" i="4"/>
  <c r="K120" i="11" s="1"/>
  <c r="E785" i="4" l="1"/>
  <c r="L121" i="11" s="1"/>
  <c r="C785" i="4"/>
  <c r="L119" i="11" s="1"/>
  <c r="D785" i="4"/>
  <c r="L120" i="11" s="1"/>
  <c r="B785" i="4"/>
  <c r="L118" i="11" s="1"/>
  <c r="E786" i="4" l="1"/>
  <c r="M121" i="11" s="1"/>
  <c r="D786" i="4"/>
  <c r="M120" i="11" s="1"/>
  <c r="B786" i="4"/>
  <c r="M118" i="11" s="1"/>
  <c r="C786" i="4"/>
  <c r="M119" i="11" s="1"/>
  <c r="E787" i="4" l="1"/>
  <c r="N121" i="11" s="1"/>
  <c r="B787" i="4"/>
  <c r="N118" i="11" s="1"/>
  <c r="C787" i="4"/>
  <c r="N119" i="11" s="1"/>
  <c r="D787" i="4"/>
  <c r="N120" i="11" s="1"/>
  <c r="E788" i="4" l="1"/>
  <c r="O121" i="11" s="1"/>
  <c r="B788" i="4"/>
  <c r="O118" i="11" s="1"/>
  <c r="C788" i="4"/>
  <c r="O119" i="11" s="1"/>
  <c r="D788" i="4"/>
  <c r="O120" i="11" s="1"/>
  <c r="E789" i="4" l="1"/>
  <c r="P121" i="11" s="1"/>
  <c r="C789" i="4"/>
  <c r="P119" i="11" s="1"/>
  <c r="D789" i="4"/>
  <c r="P120" i="11" s="1"/>
  <c r="B789" i="4"/>
  <c r="P118" i="11" s="1"/>
  <c r="E790" i="4" l="1"/>
  <c r="Q121" i="11" s="1"/>
  <c r="D790" i="4"/>
  <c r="Q120" i="11" s="1"/>
  <c r="B790" i="4"/>
  <c r="Q118" i="11" s="1"/>
  <c r="C790" i="4"/>
  <c r="Q119" i="11" s="1"/>
  <c r="E791" i="4" l="1"/>
  <c r="R121" i="11" s="1"/>
  <c r="B791" i="4"/>
  <c r="R118" i="11" s="1"/>
  <c r="C791" i="4"/>
  <c r="R119" i="11" s="1"/>
  <c r="D791" i="4"/>
  <c r="R120" i="11" s="1"/>
  <c r="E792" i="4" l="1"/>
  <c r="S121" i="11" s="1"/>
  <c r="B792" i="4"/>
  <c r="S118" i="11" s="1"/>
  <c r="C792" i="4"/>
  <c r="S119" i="11" s="1"/>
  <c r="D792" i="4"/>
  <c r="S120" i="11" s="1"/>
  <c r="E793" i="4" l="1"/>
  <c r="T121" i="11" s="1"/>
  <c r="C793" i="4"/>
  <c r="T119" i="11" s="1"/>
  <c r="D793" i="4"/>
  <c r="T120" i="11" s="1"/>
  <c r="B793" i="4"/>
  <c r="T118" i="11" s="1"/>
  <c r="E794" i="4" l="1"/>
  <c r="U121" i="11" s="1"/>
  <c r="D794" i="4"/>
  <c r="U120" i="11" s="1"/>
  <c r="B794" i="4"/>
  <c r="U118" i="11" s="1"/>
  <c r="C794" i="4"/>
  <c r="U119" i="11" s="1"/>
  <c r="E795" i="4" l="1"/>
  <c r="V121" i="11" s="1"/>
  <c r="B795" i="4"/>
  <c r="V118" i="11" s="1"/>
  <c r="C795" i="4"/>
  <c r="V119" i="11" s="1"/>
  <c r="D795" i="4"/>
  <c r="V120" i="11" s="1"/>
  <c r="E796" i="4" l="1"/>
  <c r="W121" i="11" s="1"/>
  <c r="B796" i="4"/>
  <c r="W118" i="11" s="1"/>
  <c r="C796" i="4"/>
  <c r="W119" i="11" s="1"/>
  <c r="D796" i="4"/>
  <c r="W120" i="11" s="1"/>
  <c r="E797" i="4" l="1"/>
  <c r="X121" i="11" s="1"/>
  <c r="C797" i="4"/>
  <c r="X119" i="11" s="1"/>
  <c r="D797" i="4"/>
  <c r="X120" i="11" s="1"/>
  <c r="B797" i="4"/>
  <c r="X118" i="11" s="1"/>
  <c r="E798" i="4" l="1"/>
  <c r="Y121" i="11" s="1"/>
  <c r="D798" i="4"/>
  <c r="Y120" i="11" s="1"/>
  <c r="B798" i="4"/>
  <c r="Y118" i="11" s="1"/>
  <c r="C798" i="4"/>
  <c r="Y119" i="11" s="1"/>
  <c r="E799" i="4" l="1"/>
  <c r="Z121" i="11" s="1"/>
  <c r="B799" i="4"/>
  <c r="Z118" i="11" s="1"/>
  <c r="C799" i="4"/>
  <c r="Z119" i="11" s="1"/>
  <c r="D799" i="4"/>
  <c r="Z120" i="11" s="1"/>
  <c r="E800" i="4" l="1"/>
  <c r="AA121" i="11" s="1"/>
  <c r="B800" i="4"/>
  <c r="AA118" i="11" s="1"/>
  <c r="C800" i="4"/>
  <c r="AA119" i="11" s="1"/>
  <c r="D800" i="4"/>
  <c r="AA120" i="11" s="1"/>
  <c r="E801" i="4" l="1"/>
  <c r="AB121" i="11" s="1"/>
  <c r="C801" i="4"/>
  <c r="AB119" i="11" s="1"/>
  <c r="D801" i="4"/>
  <c r="AB120" i="11" s="1"/>
  <c r="B801" i="4"/>
  <c r="AB118" i="11" s="1"/>
  <c r="E802" i="4" l="1"/>
  <c r="AD121" i="11" s="1"/>
  <c r="D802" i="4"/>
  <c r="AD120" i="11" s="1"/>
  <c r="B802" i="4"/>
  <c r="AD118" i="11" s="1"/>
  <c r="C802" i="4"/>
  <c r="AD119" i="11" s="1"/>
  <c r="E803" i="4" l="1"/>
  <c r="AE121" i="11" s="1"/>
  <c r="B803" i="4"/>
  <c r="AE118" i="11" s="1"/>
  <c r="AG115" i="11" s="1"/>
  <c r="C803" i="4"/>
  <c r="AE119" i="11" s="1"/>
  <c r="D803" i="4"/>
  <c r="AE120" i="11" s="1"/>
  <c r="AN116" i="11" l="1"/>
  <c r="AF116" i="11" s="1"/>
  <c r="E804" i="4"/>
  <c r="C128" i="11" s="1"/>
  <c r="B804" i="4"/>
  <c r="C125" i="11" s="1"/>
  <c r="C804" i="4"/>
  <c r="C126" i="11" s="1"/>
  <c r="D804" i="4"/>
  <c r="C127" i="11" s="1"/>
  <c r="E805" i="4" l="1"/>
  <c r="D128" i="11" s="1"/>
  <c r="C805" i="4"/>
  <c r="D126" i="11" s="1"/>
  <c r="D805" i="4"/>
  <c r="D127" i="11" s="1"/>
  <c r="B805" i="4"/>
  <c r="D125" i="11" s="1"/>
  <c r="E806" i="4" l="1"/>
  <c r="E128" i="11" s="1"/>
  <c r="D806" i="4"/>
  <c r="E127" i="11" s="1"/>
  <c r="B806" i="4"/>
  <c r="E125" i="11" s="1"/>
  <c r="C806" i="4"/>
  <c r="E126" i="11" s="1"/>
  <c r="E807" i="4" l="1"/>
  <c r="F128" i="11" s="1"/>
  <c r="B807" i="4"/>
  <c r="F125" i="11" s="1"/>
  <c r="C807" i="4"/>
  <c r="F126" i="11" s="1"/>
  <c r="D807" i="4"/>
  <c r="F127" i="11" s="1"/>
  <c r="E808" i="4" l="1"/>
  <c r="G128" i="11" s="1"/>
  <c r="B808" i="4"/>
  <c r="G125" i="11" s="1"/>
  <c r="C808" i="4"/>
  <c r="G126" i="11" s="1"/>
  <c r="D808" i="4"/>
  <c r="G127" i="11" s="1"/>
  <c r="E809" i="4" l="1"/>
  <c r="H128" i="11" s="1"/>
  <c r="C809" i="4"/>
  <c r="H126" i="11" s="1"/>
  <c r="D809" i="4"/>
  <c r="H127" i="11" s="1"/>
  <c r="B809" i="4"/>
  <c r="H125" i="11" s="1"/>
  <c r="E810" i="4" l="1"/>
  <c r="I128" i="11" s="1"/>
  <c r="D810" i="4"/>
  <c r="I127" i="11" s="1"/>
  <c r="B810" i="4"/>
  <c r="I125" i="11" s="1"/>
  <c r="C810" i="4"/>
  <c r="I126" i="11" s="1"/>
  <c r="E811" i="4" l="1"/>
  <c r="J128" i="11" s="1"/>
  <c r="B811" i="4"/>
  <c r="J125" i="11" s="1"/>
  <c r="C811" i="4"/>
  <c r="J126" i="11" s="1"/>
  <c r="D811" i="4"/>
  <c r="J127" i="11" s="1"/>
  <c r="E812" i="4" l="1"/>
  <c r="K128" i="11" s="1"/>
  <c r="B812" i="4"/>
  <c r="K125" i="11" s="1"/>
  <c r="C812" i="4"/>
  <c r="K126" i="11" s="1"/>
  <c r="D812" i="4"/>
  <c r="K127" i="11" s="1"/>
  <c r="E813" i="4" l="1"/>
  <c r="L128" i="11" s="1"/>
  <c r="C813" i="4"/>
  <c r="L126" i="11" s="1"/>
  <c r="D813" i="4"/>
  <c r="L127" i="11" s="1"/>
  <c r="B813" i="4"/>
  <c r="L125" i="11" s="1"/>
  <c r="E814" i="4" l="1"/>
  <c r="M128" i="11" s="1"/>
  <c r="D814" i="4"/>
  <c r="M127" i="11" s="1"/>
  <c r="B814" i="4"/>
  <c r="M125" i="11" s="1"/>
  <c r="C814" i="4"/>
  <c r="M126" i="11" s="1"/>
  <c r="E815" i="4" l="1"/>
  <c r="N128" i="11" s="1"/>
  <c r="B815" i="4"/>
  <c r="N125" i="11" s="1"/>
  <c r="C815" i="4"/>
  <c r="N126" i="11" s="1"/>
  <c r="D815" i="4"/>
  <c r="N127" i="11" s="1"/>
  <c r="E816" i="4" l="1"/>
  <c r="O128" i="11" s="1"/>
  <c r="B816" i="4"/>
  <c r="O125" i="11" s="1"/>
  <c r="C816" i="4"/>
  <c r="O126" i="11" s="1"/>
  <c r="D816" i="4"/>
  <c r="O127" i="11" s="1"/>
  <c r="E817" i="4" l="1"/>
  <c r="P128" i="11" s="1"/>
  <c r="C817" i="4"/>
  <c r="P126" i="11" s="1"/>
  <c r="D817" i="4"/>
  <c r="P127" i="11" s="1"/>
  <c r="B817" i="4"/>
  <c r="P125" i="11" s="1"/>
  <c r="E818" i="4" l="1"/>
  <c r="Q128" i="11" s="1"/>
  <c r="D818" i="4"/>
  <c r="Q127" i="11" s="1"/>
  <c r="B818" i="4"/>
  <c r="Q125" i="11" s="1"/>
  <c r="C818" i="4"/>
  <c r="Q126" i="11" s="1"/>
  <c r="E819" i="4" l="1"/>
  <c r="R128" i="11" s="1"/>
  <c r="B819" i="4"/>
  <c r="R125" i="11" s="1"/>
  <c r="C819" i="4"/>
  <c r="R126" i="11" s="1"/>
  <c r="D819" i="4"/>
  <c r="R127" i="11" s="1"/>
  <c r="E820" i="4" l="1"/>
  <c r="S128" i="11" s="1"/>
  <c r="B820" i="4"/>
  <c r="S125" i="11" s="1"/>
  <c r="C820" i="4"/>
  <c r="S126" i="11" s="1"/>
  <c r="D820" i="4"/>
  <c r="S127" i="11" s="1"/>
  <c r="E821" i="4" l="1"/>
  <c r="T128" i="11" s="1"/>
  <c r="C821" i="4"/>
  <c r="T126" i="11" s="1"/>
  <c r="D821" i="4"/>
  <c r="T127" i="11" s="1"/>
  <c r="B821" i="4"/>
  <c r="T125" i="11" s="1"/>
  <c r="E822" i="4" l="1"/>
  <c r="U128" i="11" s="1"/>
  <c r="D822" i="4"/>
  <c r="U127" i="11" s="1"/>
  <c r="B822" i="4"/>
  <c r="U125" i="11" s="1"/>
  <c r="C822" i="4"/>
  <c r="U126" i="11" s="1"/>
  <c r="E823" i="4" l="1"/>
  <c r="V128" i="11" s="1"/>
  <c r="B823" i="4"/>
  <c r="V125" i="11" s="1"/>
  <c r="C823" i="4"/>
  <c r="V126" i="11" s="1"/>
  <c r="D823" i="4"/>
  <c r="V127" i="11" s="1"/>
  <c r="E824" i="4" l="1"/>
  <c r="W128" i="11" s="1"/>
  <c r="B824" i="4"/>
  <c r="W125" i="11" s="1"/>
  <c r="C824" i="4"/>
  <c r="W126" i="11" s="1"/>
  <c r="D824" i="4"/>
  <c r="W127" i="11" s="1"/>
  <c r="E825" i="4" l="1"/>
  <c r="X128" i="11" s="1"/>
  <c r="C825" i="4"/>
  <c r="X126" i="11" s="1"/>
  <c r="D825" i="4"/>
  <c r="X127" i="11" s="1"/>
  <c r="B825" i="4"/>
  <c r="X125" i="11" s="1"/>
  <c r="E826" i="4" l="1"/>
  <c r="Y128" i="11" s="1"/>
  <c r="D826" i="4"/>
  <c r="Y127" i="11" s="1"/>
  <c r="B826" i="4"/>
  <c r="Y125" i="11" s="1"/>
  <c r="C826" i="4"/>
  <c r="Y126" i="11" s="1"/>
  <c r="E827" i="4" l="1"/>
  <c r="Z128" i="11" s="1"/>
  <c r="B827" i="4"/>
  <c r="Z125" i="11" s="1"/>
  <c r="C827" i="4"/>
  <c r="Z126" i="11" s="1"/>
  <c r="D827" i="4"/>
  <c r="Z127" i="11" s="1"/>
  <c r="E828" i="4" l="1"/>
  <c r="AA128" i="11" s="1"/>
  <c r="B828" i="4"/>
  <c r="AA125" i="11" s="1"/>
  <c r="C828" i="4"/>
  <c r="AA126" i="11" s="1"/>
  <c r="D828" i="4"/>
  <c r="AA127" i="11" s="1"/>
  <c r="E829" i="4" l="1"/>
  <c r="AB128" i="11" s="1"/>
  <c r="C829" i="4"/>
  <c r="AB126" i="11" s="1"/>
  <c r="D829" i="4"/>
  <c r="AB127" i="11" s="1"/>
  <c r="B829" i="4"/>
  <c r="AB125" i="11" s="1"/>
  <c r="E830" i="4" l="1"/>
  <c r="AD128" i="11" s="1"/>
  <c r="D830" i="4"/>
  <c r="AD127" i="11" s="1"/>
  <c r="B830" i="4"/>
  <c r="AD125" i="11" s="1"/>
  <c r="C830" i="4"/>
  <c r="AD126" i="11" s="1"/>
  <c r="E831" i="4" l="1"/>
  <c r="AE128" i="11" s="1"/>
  <c r="B831" i="4"/>
  <c r="AE125" i="11" s="1"/>
  <c r="AF122" i="11" s="1"/>
  <c r="C831" i="4"/>
  <c r="AE126" i="11" s="1"/>
  <c r="D831" i="4"/>
  <c r="AE127" i="11" s="1"/>
  <c r="AN123" i="11" l="1"/>
  <c r="AF123" i="11" s="1"/>
  <c r="T13" i="11"/>
  <c r="E832" i="4"/>
  <c r="C135" i="11" s="1"/>
  <c r="B832" i="4"/>
  <c r="C132" i="11" s="1"/>
  <c r="C832" i="4"/>
  <c r="C133" i="11" s="1"/>
  <c r="D832" i="4"/>
  <c r="C134" i="11" s="1"/>
  <c r="E833" i="4" l="1"/>
  <c r="D135" i="11" s="1"/>
  <c r="C833" i="4"/>
  <c r="D133" i="11" s="1"/>
  <c r="D833" i="4"/>
  <c r="D134" i="11" s="1"/>
  <c r="B833" i="4"/>
  <c r="D132" i="11" s="1"/>
  <c r="E834" i="4" l="1"/>
  <c r="E135" i="11" s="1"/>
  <c r="D834" i="4"/>
  <c r="E134" i="11" s="1"/>
  <c r="B834" i="4"/>
  <c r="E132" i="11" s="1"/>
  <c r="C834" i="4"/>
  <c r="E133" i="11" s="1"/>
  <c r="E835" i="4" l="1"/>
  <c r="F135" i="11" s="1"/>
  <c r="B835" i="4"/>
  <c r="F132" i="11" s="1"/>
  <c r="C835" i="4"/>
  <c r="F133" i="11" s="1"/>
  <c r="D835" i="4"/>
  <c r="F134" i="11" s="1"/>
  <c r="E836" i="4" l="1"/>
  <c r="G135" i="11" s="1"/>
  <c r="B836" i="4"/>
  <c r="G132" i="11" s="1"/>
  <c r="C836" i="4"/>
  <c r="G133" i="11" s="1"/>
  <c r="D836" i="4"/>
  <c r="G134" i="11" s="1"/>
  <c r="E837" i="4" l="1"/>
  <c r="H135" i="11" s="1"/>
  <c r="C837" i="4"/>
  <c r="H133" i="11" s="1"/>
  <c r="D837" i="4"/>
  <c r="H134" i="11" s="1"/>
  <c r="B837" i="4"/>
  <c r="H132" i="11" s="1"/>
  <c r="E838" i="4" l="1"/>
  <c r="I135" i="11" s="1"/>
  <c r="D838" i="4"/>
  <c r="I134" i="11" s="1"/>
  <c r="B838" i="4"/>
  <c r="I132" i="11" s="1"/>
  <c r="C838" i="4"/>
  <c r="I133" i="11" s="1"/>
  <c r="E839" i="4" l="1"/>
  <c r="J135" i="11" s="1"/>
  <c r="B839" i="4"/>
  <c r="J132" i="11" s="1"/>
  <c r="C839" i="4"/>
  <c r="J133" i="11" s="1"/>
  <c r="D839" i="4"/>
  <c r="J134" i="11" s="1"/>
  <c r="E840" i="4" l="1"/>
  <c r="K135" i="11" s="1"/>
  <c r="B840" i="4"/>
  <c r="K132" i="11" s="1"/>
  <c r="C840" i="4"/>
  <c r="K133" i="11" s="1"/>
  <c r="D840" i="4"/>
  <c r="K134" i="11" s="1"/>
  <c r="E841" i="4" l="1"/>
  <c r="L135" i="11" s="1"/>
  <c r="C841" i="4"/>
  <c r="L133" i="11" s="1"/>
  <c r="D841" i="4"/>
  <c r="L134" i="11" s="1"/>
  <c r="B841" i="4"/>
  <c r="L132" i="11" s="1"/>
  <c r="E842" i="4" l="1"/>
  <c r="M135" i="11" s="1"/>
  <c r="D842" i="4"/>
  <c r="M134" i="11" s="1"/>
  <c r="B842" i="4"/>
  <c r="M132" i="11" s="1"/>
  <c r="C842" i="4"/>
  <c r="M133" i="11" s="1"/>
  <c r="E843" i="4" l="1"/>
  <c r="N135" i="11" s="1"/>
  <c r="B843" i="4"/>
  <c r="N132" i="11" s="1"/>
  <c r="C843" i="4"/>
  <c r="N133" i="11" s="1"/>
  <c r="D843" i="4"/>
  <c r="N134" i="11" s="1"/>
  <c r="E844" i="4" l="1"/>
  <c r="O135" i="11" s="1"/>
  <c r="B844" i="4"/>
  <c r="O132" i="11" s="1"/>
  <c r="C844" i="4"/>
  <c r="O133" i="11" s="1"/>
  <c r="D844" i="4"/>
  <c r="O134" i="11" s="1"/>
  <c r="E845" i="4" l="1"/>
  <c r="P135" i="11" s="1"/>
  <c r="C845" i="4"/>
  <c r="P133" i="11" s="1"/>
  <c r="D845" i="4"/>
  <c r="P134" i="11" s="1"/>
  <c r="B845" i="4"/>
  <c r="P132" i="11" s="1"/>
  <c r="E846" i="4" l="1"/>
  <c r="Q135" i="11" s="1"/>
  <c r="D846" i="4"/>
  <c r="Q134" i="11" s="1"/>
  <c r="B846" i="4"/>
  <c r="Q132" i="11" s="1"/>
  <c r="C846" i="4"/>
  <c r="Q133" i="11" s="1"/>
  <c r="E847" i="4" l="1"/>
  <c r="R135" i="11" s="1"/>
  <c r="B847" i="4"/>
  <c r="R132" i="11" s="1"/>
  <c r="C847" i="4"/>
  <c r="R133" i="11" s="1"/>
  <c r="D847" i="4"/>
  <c r="R134" i="11" s="1"/>
  <c r="E848" i="4" l="1"/>
  <c r="S135" i="11" s="1"/>
  <c r="B848" i="4"/>
  <c r="S132" i="11" s="1"/>
  <c r="C848" i="4"/>
  <c r="S133" i="11" s="1"/>
  <c r="D848" i="4"/>
  <c r="S134" i="11" s="1"/>
  <c r="E849" i="4" l="1"/>
  <c r="T135" i="11" s="1"/>
  <c r="C849" i="4"/>
  <c r="T133" i="11" s="1"/>
  <c r="D849" i="4"/>
  <c r="T134" i="11" s="1"/>
  <c r="B849" i="4"/>
  <c r="T132" i="11" s="1"/>
  <c r="E850" i="4" l="1"/>
  <c r="U135" i="11" s="1"/>
  <c r="D850" i="4"/>
  <c r="U134" i="11" s="1"/>
  <c r="B850" i="4"/>
  <c r="U132" i="11" s="1"/>
  <c r="C850" i="4"/>
  <c r="U133" i="11" s="1"/>
  <c r="E851" i="4" l="1"/>
  <c r="V135" i="11" s="1"/>
  <c r="B851" i="4"/>
  <c r="V132" i="11" s="1"/>
  <c r="C851" i="4"/>
  <c r="V133" i="11" s="1"/>
  <c r="D851" i="4"/>
  <c r="V134" i="11" s="1"/>
  <c r="E852" i="4" l="1"/>
  <c r="W135" i="11" s="1"/>
  <c r="B852" i="4"/>
  <c r="W132" i="11" s="1"/>
  <c r="C852" i="4"/>
  <c r="W133" i="11" s="1"/>
  <c r="D852" i="4"/>
  <c r="W134" i="11" s="1"/>
  <c r="E853" i="4" l="1"/>
  <c r="X135" i="11" s="1"/>
  <c r="C853" i="4"/>
  <c r="X133" i="11" s="1"/>
  <c r="D853" i="4"/>
  <c r="X134" i="11" s="1"/>
  <c r="B853" i="4"/>
  <c r="X132" i="11" s="1"/>
  <c r="E854" i="4" l="1"/>
  <c r="Y135" i="11" s="1"/>
  <c r="D854" i="4"/>
  <c r="Y134" i="11" s="1"/>
  <c r="B854" i="4"/>
  <c r="Y132" i="11" s="1"/>
  <c r="C854" i="4"/>
  <c r="Y133" i="11" s="1"/>
  <c r="E855" i="4" l="1"/>
  <c r="Z135" i="11" s="1"/>
  <c r="B855" i="4"/>
  <c r="Z132" i="11" s="1"/>
  <c r="C855" i="4"/>
  <c r="Z133" i="11" s="1"/>
  <c r="D855" i="4"/>
  <c r="Z134" i="11" s="1"/>
  <c r="E856" i="4" l="1"/>
  <c r="AA135" i="11" s="1"/>
  <c r="B856" i="4"/>
  <c r="AA132" i="11" s="1"/>
  <c r="C856" i="4"/>
  <c r="AA133" i="11" s="1"/>
  <c r="D856" i="4"/>
  <c r="AA134" i="11" s="1"/>
  <c r="E857" i="4" l="1"/>
  <c r="AB135" i="11" s="1"/>
  <c r="C857" i="4"/>
  <c r="AB133" i="11" s="1"/>
  <c r="D857" i="4"/>
  <c r="AB134" i="11" s="1"/>
  <c r="B857" i="4"/>
  <c r="AB132" i="11" s="1"/>
  <c r="E858" i="4" l="1"/>
  <c r="AD135" i="11" s="1"/>
  <c r="D858" i="4"/>
  <c r="AD134" i="11" s="1"/>
  <c r="B858" i="4"/>
  <c r="AD132" i="11" s="1"/>
  <c r="C858" i="4"/>
  <c r="AD133" i="11" s="1"/>
  <c r="E859" i="4" l="1"/>
  <c r="AE135" i="11" s="1"/>
  <c r="B859" i="4"/>
  <c r="AE132" i="11" s="1"/>
  <c r="AG129" i="11" s="1"/>
  <c r="C859" i="4"/>
  <c r="AE133" i="11" s="1"/>
  <c r="D859" i="4"/>
  <c r="AE134" i="11" s="1"/>
  <c r="AN130" i="11" l="1"/>
  <c r="AF130" i="11" s="1"/>
  <c r="E860" i="4"/>
  <c r="C142" i="11" s="1"/>
  <c r="B860" i="4"/>
  <c r="C139" i="11" s="1"/>
  <c r="C860" i="4"/>
  <c r="C140" i="11" s="1"/>
  <c r="D860" i="4"/>
  <c r="C141" i="11" s="1"/>
  <c r="E861" i="4" l="1"/>
  <c r="D142" i="11" s="1"/>
  <c r="C861" i="4"/>
  <c r="D140" i="11" s="1"/>
  <c r="D861" i="4"/>
  <c r="D141" i="11" s="1"/>
  <c r="B861" i="4"/>
  <c r="D139" i="11" s="1"/>
  <c r="E862" i="4" l="1"/>
  <c r="E142" i="11" s="1"/>
  <c r="D862" i="4"/>
  <c r="E141" i="11" s="1"/>
  <c r="B862" i="4"/>
  <c r="E139" i="11" s="1"/>
  <c r="C862" i="4"/>
  <c r="E140" i="11" s="1"/>
  <c r="E863" i="4" l="1"/>
  <c r="F142" i="11" s="1"/>
  <c r="B863" i="4"/>
  <c r="F139" i="11" s="1"/>
  <c r="C863" i="4"/>
  <c r="F140" i="11" s="1"/>
  <c r="D863" i="4"/>
  <c r="F141" i="11" s="1"/>
  <c r="E864" i="4" l="1"/>
  <c r="G142" i="11" s="1"/>
  <c r="B864" i="4"/>
  <c r="G139" i="11" s="1"/>
  <c r="C864" i="4"/>
  <c r="G140" i="11" s="1"/>
  <c r="D864" i="4"/>
  <c r="G141" i="11" s="1"/>
  <c r="E865" i="4" l="1"/>
  <c r="H142" i="11" s="1"/>
  <c r="C865" i="4"/>
  <c r="H140" i="11" s="1"/>
  <c r="D865" i="4"/>
  <c r="H141" i="11" s="1"/>
  <c r="B865" i="4"/>
  <c r="H139" i="11" s="1"/>
  <c r="E866" i="4" l="1"/>
  <c r="I142" i="11" s="1"/>
  <c r="D866" i="4"/>
  <c r="I141" i="11" s="1"/>
  <c r="B866" i="4"/>
  <c r="I139" i="11" s="1"/>
  <c r="C866" i="4"/>
  <c r="I140" i="11" s="1"/>
  <c r="E867" i="4" l="1"/>
  <c r="J142" i="11" s="1"/>
  <c r="B867" i="4"/>
  <c r="J139" i="11" s="1"/>
  <c r="C867" i="4"/>
  <c r="J140" i="11" s="1"/>
  <c r="D867" i="4"/>
  <c r="J141" i="11" s="1"/>
  <c r="E868" i="4" l="1"/>
  <c r="K142" i="11" s="1"/>
  <c r="B868" i="4"/>
  <c r="K139" i="11" s="1"/>
  <c r="C868" i="4"/>
  <c r="K140" i="11" s="1"/>
  <c r="D868" i="4"/>
  <c r="K141" i="11" s="1"/>
  <c r="E869" i="4" l="1"/>
  <c r="L142" i="11" s="1"/>
  <c r="C869" i="4"/>
  <c r="L140" i="11" s="1"/>
  <c r="D869" i="4"/>
  <c r="L141" i="11" s="1"/>
  <c r="B869" i="4"/>
  <c r="L139" i="11" s="1"/>
  <c r="E870" i="4" l="1"/>
  <c r="M142" i="11" s="1"/>
  <c r="D870" i="4"/>
  <c r="M141" i="11" s="1"/>
  <c r="B870" i="4"/>
  <c r="M139" i="11" s="1"/>
  <c r="C870" i="4"/>
  <c r="M140" i="11" s="1"/>
  <c r="E871" i="4" l="1"/>
  <c r="N142" i="11" s="1"/>
  <c r="B871" i="4"/>
  <c r="N139" i="11" s="1"/>
  <c r="C871" i="4"/>
  <c r="N140" i="11" s="1"/>
  <c r="D871" i="4"/>
  <c r="N141" i="11" s="1"/>
  <c r="E872" i="4" l="1"/>
  <c r="O142" i="11" s="1"/>
  <c r="B872" i="4"/>
  <c r="O139" i="11" s="1"/>
  <c r="C872" i="4"/>
  <c r="O140" i="11" s="1"/>
  <c r="D872" i="4"/>
  <c r="O141" i="11" s="1"/>
  <c r="E873" i="4" l="1"/>
  <c r="P142" i="11" s="1"/>
  <c r="C873" i="4"/>
  <c r="P140" i="11" s="1"/>
  <c r="D873" i="4"/>
  <c r="P141" i="11" s="1"/>
  <c r="B873" i="4"/>
  <c r="P139" i="11" s="1"/>
  <c r="E874" i="4" l="1"/>
  <c r="Q142" i="11" s="1"/>
  <c r="D874" i="4"/>
  <c r="Q141" i="11" s="1"/>
  <c r="B874" i="4"/>
  <c r="Q139" i="11" s="1"/>
  <c r="C874" i="4"/>
  <c r="Q140" i="11" s="1"/>
  <c r="E875" i="4" l="1"/>
  <c r="R142" i="11" s="1"/>
  <c r="B875" i="4"/>
  <c r="R139" i="11" s="1"/>
  <c r="C875" i="4"/>
  <c r="R140" i="11" s="1"/>
  <c r="D875" i="4"/>
  <c r="R141" i="11" s="1"/>
  <c r="E876" i="4" l="1"/>
  <c r="S142" i="11" s="1"/>
  <c r="B876" i="4"/>
  <c r="S139" i="11" s="1"/>
  <c r="C876" i="4"/>
  <c r="S140" i="11" s="1"/>
  <c r="D876" i="4"/>
  <c r="S141" i="11" s="1"/>
  <c r="E877" i="4" l="1"/>
  <c r="T142" i="11" s="1"/>
  <c r="C877" i="4"/>
  <c r="T140" i="11" s="1"/>
  <c r="D877" i="4"/>
  <c r="T141" i="11" s="1"/>
  <c r="B877" i="4"/>
  <c r="T139" i="11" s="1"/>
  <c r="E878" i="4" l="1"/>
  <c r="U142" i="11" s="1"/>
  <c r="D878" i="4"/>
  <c r="U141" i="11" s="1"/>
  <c r="B878" i="4"/>
  <c r="U139" i="11" s="1"/>
  <c r="C878" i="4"/>
  <c r="U140" i="11" s="1"/>
  <c r="E879" i="4" l="1"/>
  <c r="V142" i="11" s="1"/>
  <c r="B879" i="4"/>
  <c r="V139" i="11" s="1"/>
  <c r="C879" i="4"/>
  <c r="V140" i="11" s="1"/>
  <c r="D879" i="4"/>
  <c r="V141" i="11" s="1"/>
  <c r="E880" i="4" l="1"/>
  <c r="W142" i="11" s="1"/>
  <c r="B880" i="4"/>
  <c r="W139" i="11" s="1"/>
  <c r="C880" i="4"/>
  <c r="W140" i="11" s="1"/>
  <c r="D880" i="4"/>
  <c r="W141" i="11" s="1"/>
  <c r="E881" i="4" l="1"/>
  <c r="X142" i="11" s="1"/>
  <c r="C881" i="4"/>
  <c r="X140" i="11" s="1"/>
  <c r="D881" i="4"/>
  <c r="X141" i="11" s="1"/>
  <c r="B881" i="4"/>
  <c r="X139" i="11" s="1"/>
  <c r="E882" i="4" l="1"/>
  <c r="Y142" i="11" s="1"/>
  <c r="D882" i="4"/>
  <c r="Y141" i="11" s="1"/>
  <c r="B882" i="4"/>
  <c r="Y139" i="11" s="1"/>
  <c r="C882" i="4"/>
  <c r="Y140" i="11" s="1"/>
  <c r="E883" i="4" l="1"/>
  <c r="Z142" i="11" s="1"/>
  <c r="B883" i="4"/>
  <c r="Z139" i="11" s="1"/>
  <c r="C883" i="4"/>
  <c r="Z140" i="11" s="1"/>
  <c r="D883" i="4"/>
  <c r="Z141" i="11" s="1"/>
  <c r="E884" i="4" l="1"/>
  <c r="AA142" i="11" s="1"/>
  <c r="B884" i="4"/>
  <c r="AA139" i="11" s="1"/>
  <c r="C884" i="4"/>
  <c r="AA140" i="11" s="1"/>
  <c r="D884" i="4"/>
  <c r="AA141" i="11" s="1"/>
  <c r="E885" i="4" l="1"/>
  <c r="AB142" i="11" s="1"/>
  <c r="C885" i="4"/>
  <c r="AB140" i="11" s="1"/>
  <c r="D885" i="4"/>
  <c r="AB141" i="11" s="1"/>
  <c r="B885" i="4"/>
  <c r="AB139" i="11" s="1"/>
  <c r="E886" i="4" l="1"/>
  <c r="AD142" i="11" s="1"/>
  <c r="D886" i="4"/>
  <c r="AD141" i="11" s="1"/>
  <c r="B886" i="4"/>
  <c r="AD139" i="11" s="1"/>
  <c r="C886" i="4"/>
  <c r="AD140" i="11" s="1"/>
  <c r="E887" i="4" l="1"/>
  <c r="AE142" i="11" s="1"/>
  <c r="B887" i="4"/>
  <c r="AE139" i="11" s="1"/>
  <c r="AG136" i="11" s="1"/>
  <c r="C887" i="4"/>
  <c r="AE140" i="11" s="1"/>
  <c r="D887" i="4"/>
  <c r="AE141" i="11" s="1"/>
  <c r="AN137" i="11" l="1"/>
  <c r="AF137" i="11" s="1"/>
  <c r="E888" i="4"/>
  <c r="C149" i="11" s="1"/>
  <c r="B888" i="4"/>
  <c r="C146" i="11" s="1"/>
  <c r="C888" i="4"/>
  <c r="C147" i="11" s="1"/>
  <c r="D888" i="4"/>
  <c r="C148" i="11" s="1"/>
  <c r="E889" i="4" l="1"/>
  <c r="D149" i="11" s="1"/>
  <c r="C889" i="4"/>
  <c r="D147" i="11" s="1"/>
  <c r="D889" i="4"/>
  <c r="D148" i="11" s="1"/>
  <c r="B889" i="4"/>
  <c r="D146" i="11" s="1"/>
  <c r="E890" i="4" l="1"/>
  <c r="E149" i="11" s="1"/>
  <c r="D890" i="4"/>
  <c r="E148" i="11" s="1"/>
  <c r="B890" i="4"/>
  <c r="E146" i="11" s="1"/>
  <c r="C890" i="4"/>
  <c r="E147" i="11" s="1"/>
  <c r="E891" i="4" l="1"/>
  <c r="F149" i="11" s="1"/>
  <c r="B891" i="4"/>
  <c r="F146" i="11" s="1"/>
  <c r="C891" i="4"/>
  <c r="F147" i="11" s="1"/>
  <c r="D891" i="4"/>
  <c r="F148" i="11" s="1"/>
  <c r="E892" i="4" l="1"/>
  <c r="G149" i="11" s="1"/>
  <c r="B892" i="4"/>
  <c r="G146" i="11" s="1"/>
  <c r="C892" i="4"/>
  <c r="G147" i="11" s="1"/>
  <c r="D892" i="4"/>
  <c r="G148" i="11" s="1"/>
  <c r="E893" i="4" l="1"/>
  <c r="H149" i="11" s="1"/>
  <c r="C893" i="4"/>
  <c r="H147" i="11" s="1"/>
  <c r="D893" i="4"/>
  <c r="H148" i="11" s="1"/>
  <c r="B893" i="4"/>
  <c r="H146" i="11" s="1"/>
  <c r="E894" i="4" l="1"/>
  <c r="I149" i="11" s="1"/>
  <c r="D894" i="4"/>
  <c r="I148" i="11" s="1"/>
  <c r="B894" i="4"/>
  <c r="I146" i="11" s="1"/>
  <c r="C894" i="4"/>
  <c r="I147" i="11" s="1"/>
  <c r="E895" i="4" l="1"/>
  <c r="J149" i="11" s="1"/>
  <c r="B895" i="4"/>
  <c r="J146" i="11" s="1"/>
  <c r="C895" i="4"/>
  <c r="J147" i="11" s="1"/>
  <c r="D895" i="4"/>
  <c r="J148" i="11" s="1"/>
  <c r="E896" i="4" l="1"/>
  <c r="K149" i="11" s="1"/>
  <c r="B896" i="4"/>
  <c r="K146" i="11" s="1"/>
  <c r="C896" i="4"/>
  <c r="K147" i="11" s="1"/>
  <c r="D896" i="4"/>
  <c r="K148" i="11" s="1"/>
  <c r="E897" i="4" l="1"/>
  <c r="L149" i="11" s="1"/>
  <c r="C897" i="4"/>
  <c r="L147" i="11" s="1"/>
  <c r="D897" i="4"/>
  <c r="L148" i="11" s="1"/>
  <c r="B897" i="4"/>
  <c r="L146" i="11" s="1"/>
  <c r="E898" i="4" l="1"/>
  <c r="M149" i="11" s="1"/>
  <c r="D898" i="4"/>
  <c r="M148" i="11" s="1"/>
  <c r="B898" i="4"/>
  <c r="M146" i="11" s="1"/>
  <c r="C898" i="4"/>
  <c r="M147" i="11" s="1"/>
  <c r="E899" i="4" l="1"/>
  <c r="N149" i="11" s="1"/>
  <c r="B899" i="4"/>
  <c r="N146" i="11" s="1"/>
  <c r="C899" i="4"/>
  <c r="N147" i="11" s="1"/>
  <c r="D899" i="4"/>
  <c r="N148" i="11" s="1"/>
  <c r="E900" i="4" l="1"/>
  <c r="O149" i="11" s="1"/>
  <c r="B900" i="4"/>
  <c r="O146" i="11" s="1"/>
  <c r="C900" i="4"/>
  <c r="O147" i="11" s="1"/>
  <c r="D900" i="4"/>
  <c r="O148" i="11" s="1"/>
  <c r="E901" i="4" l="1"/>
  <c r="P149" i="11" s="1"/>
  <c r="C901" i="4"/>
  <c r="P147" i="11" s="1"/>
  <c r="D901" i="4"/>
  <c r="P148" i="11" s="1"/>
  <c r="B901" i="4"/>
  <c r="P146" i="11" s="1"/>
  <c r="E902" i="4" l="1"/>
  <c r="Q149" i="11" s="1"/>
  <c r="D902" i="4"/>
  <c r="Q148" i="11" s="1"/>
  <c r="B902" i="4"/>
  <c r="Q146" i="11" s="1"/>
  <c r="C902" i="4"/>
  <c r="Q147" i="11" s="1"/>
  <c r="E903" i="4" l="1"/>
  <c r="R149" i="11" s="1"/>
  <c r="B903" i="4"/>
  <c r="R146" i="11" s="1"/>
  <c r="C903" i="4"/>
  <c r="R147" i="11" s="1"/>
  <c r="D903" i="4"/>
  <c r="R148" i="11" s="1"/>
  <c r="E904" i="4" l="1"/>
  <c r="S149" i="11" s="1"/>
  <c r="B904" i="4"/>
  <c r="S146" i="11" s="1"/>
  <c r="C904" i="4"/>
  <c r="S147" i="11" s="1"/>
  <c r="D904" i="4"/>
  <c r="S148" i="11" s="1"/>
  <c r="E905" i="4" l="1"/>
  <c r="T149" i="11" s="1"/>
  <c r="C905" i="4"/>
  <c r="T147" i="11" s="1"/>
  <c r="D905" i="4"/>
  <c r="T148" i="11" s="1"/>
  <c r="B905" i="4"/>
  <c r="T146" i="11" s="1"/>
  <c r="E906" i="4" l="1"/>
  <c r="U149" i="11" s="1"/>
  <c r="D906" i="4"/>
  <c r="U148" i="11" s="1"/>
  <c r="B906" i="4"/>
  <c r="U146" i="11" s="1"/>
  <c r="C906" i="4"/>
  <c r="U147" i="11" s="1"/>
  <c r="E907" i="4" l="1"/>
  <c r="V149" i="11" s="1"/>
  <c r="B907" i="4"/>
  <c r="V146" i="11" s="1"/>
  <c r="C907" i="4"/>
  <c r="V147" i="11" s="1"/>
  <c r="D907" i="4"/>
  <c r="V148" i="11" s="1"/>
  <c r="E908" i="4" l="1"/>
  <c r="W149" i="11" s="1"/>
  <c r="B908" i="4"/>
  <c r="W146" i="11" s="1"/>
  <c r="C908" i="4"/>
  <c r="W147" i="11" s="1"/>
  <c r="D908" i="4"/>
  <c r="W148" i="11" s="1"/>
  <c r="E909" i="4" l="1"/>
  <c r="X149" i="11" s="1"/>
  <c r="C909" i="4"/>
  <c r="X147" i="11" s="1"/>
  <c r="D909" i="4"/>
  <c r="X148" i="11" s="1"/>
  <c r="B909" i="4"/>
  <c r="X146" i="11" s="1"/>
  <c r="E910" i="4" l="1"/>
  <c r="Y149" i="11" s="1"/>
  <c r="D910" i="4"/>
  <c r="Y148" i="11" s="1"/>
  <c r="B910" i="4"/>
  <c r="Y146" i="11" s="1"/>
  <c r="C910" i="4"/>
  <c r="Y147" i="11" s="1"/>
  <c r="E911" i="4" l="1"/>
  <c r="Z149" i="11" s="1"/>
  <c r="B911" i="4"/>
  <c r="Z146" i="11" s="1"/>
  <c r="C911" i="4"/>
  <c r="Z147" i="11" s="1"/>
  <c r="D911" i="4"/>
  <c r="Z148" i="11" s="1"/>
  <c r="E912" i="4" l="1"/>
  <c r="AA149" i="11" s="1"/>
  <c r="B912" i="4"/>
  <c r="AA146" i="11" s="1"/>
  <c r="C912" i="4"/>
  <c r="AA147" i="11" s="1"/>
  <c r="D912" i="4"/>
  <c r="AA148" i="11" s="1"/>
  <c r="E913" i="4" l="1"/>
  <c r="AB149" i="11" s="1"/>
  <c r="C913" i="4"/>
  <c r="AB147" i="11" s="1"/>
  <c r="D913" i="4"/>
  <c r="AB148" i="11" s="1"/>
  <c r="B913" i="4"/>
  <c r="AB146" i="11" s="1"/>
  <c r="E914" i="4" l="1"/>
  <c r="AD149" i="11" s="1"/>
  <c r="D914" i="4"/>
  <c r="AD148" i="11" s="1"/>
  <c r="B914" i="4"/>
  <c r="AD146" i="11" s="1"/>
  <c r="C914" i="4"/>
  <c r="AD147" i="11" s="1"/>
  <c r="E915" i="4" l="1"/>
  <c r="AE149" i="11" s="1"/>
  <c r="B915" i="4"/>
  <c r="AE146" i="11" s="1"/>
  <c r="AG143" i="11" s="1"/>
  <c r="C915" i="4"/>
  <c r="AE147" i="11" s="1"/>
  <c r="D915" i="4"/>
  <c r="AE148" i="11" s="1"/>
  <c r="AN144" i="11" l="1"/>
  <c r="AF144" i="11" s="1"/>
  <c r="E916" i="4"/>
  <c r="C156" i="11" s="1"/>
  <c r="B916" i="4"/>
  <c r="C153" i="11" s="1"/>
  <c r="C916" i="4"/>
  <c r="C154" i="11" s="1"/>
  <c r="D916" i="4"/>
  <c r="C155" i="11" s="1"/>
  <c r="E917" i="4" l="1"/>
  <c r="D156" i="11" s="1"/>
  <c r="C917" i="4"/>
  <c r="D154" i="11" s="1"/>
  <c r="D917" i="4"/>
  <c r="D155" i="11" s="1"/>
  <c r="B917" i="4"/>
  <c r="D153" i="11" s="1"/>
  <c r="E918" i="4" l="1"/>
  <c r="E156" i="11" s="1"/>
  <c r="D918" i="4"/>
  <c r="E155" i="11" s="1"/>
  <c r="B918" i="4"/>
  <c r="E153" i="11" s="1"/>
  <c r="C918" i="4"/>
  <c r="E154" i="11" s="1"/>
  <c r="E919" i="4" l="1"/>
  <c r="F156" i="11" s="1"/>
  <c r="B919" i="4"/>
  <c r="F153" i="11" s="1"/>
  <c r="C919" i="4"/>
  <c r="F154" i="11" s="1"/>
  <c r="D919" i="4"/>
  <c r="F155" i="11" s="1"/>
  <c r="E920" i="4" l="1"/>
  <c r="G156" i="11" s="1"/>
  <c r="B920" i="4"/>
  <c r="G153" i="11" s="1"/>
  <c r="C920" i="4"/>
  <c r="G154" i="11" s="1"/>
  <c r="D920" i="4"/>
  <c r="G155" i="11" s="1"/>
  <c r="E921" i="4" l="1"/>
  <c r="H156" i="11" s="1"/>
  <c r="C921" i="4"/>
  <c r="H154" i="11" s="1"/>
  <c r="D921" i="4"/>
  <c r="H155" i="11" s="1"/>
  <c r="B921" i="4"/>
  <c r="H153" i="11" s="1"/>
  <c r="E922" i="4" l="1"/>
  <c r="I156" i="11" s="1"/>
  <c r="D922" i="4"/>
  <c r="I155" i="11" s="1"/>
  <c r="B922" i="4"/>
  <c r="I153" i="11" s="1"/>
  <c r="C922" i="4"/>
  <c r="I154" i="11" s="1"/>
  <c r="E923" i="4" l="1"/>
  <c r="J156" i="11" s="1"/>
  <c r="B923" i="4"/>
  <c r="J153" i="11" s="1"/>
  <c r="C923" i="4"/>
  <c r="J154" i="11" s="1"/>
  <c r="D923" i="4"/>
  <c r="J155" i="11" s="1"/>
  <c r="E924" i="4" l="1"/>
  <c r="K156" i="11" s="1"/>
  <c r="B924" i="4"/>
  <c r="K153" i="11" s="1"/>
  <c r="C924" i="4"/>
  <c r="K154" i="11" s="1"/>
  <c r="D924" i="4"/>
  <c r="K155" i="11" s="1"/>
  <c r="E925" i="4" l="1"/>
  <c r="L156" i="11" s="1"/>
  <c r="C925" i="4"/>
  <c r="L154" i="11" s="1"/>
  <c r="D925" i="4"/>
  <c r="L155" i="11" s="1"/>
  <c r="B925" i="4"/>
  <c r="L153" i="11" s="1"/>
  <c r="E926" i="4" l="1"/>
  <c r="M156" i="11" s="1"/>
  <c r="D926" i="4"/>
  <c r="M155" i="11" s="1"/>
  <c r="B926" i="4"/>
  <c r="M153" i="11" s="1"/>
  <c r="C926" i="4"/>
  <c r="M154" i="11" s="1"/>
  <c r="E927" i="4" l="1"/>
  <c r="N156" i="11" s="1"/>
  <c r="B927" i="4"/>
  <c r="N153" i="11" s="1"/>
  <c r="C927" i="4"/>
  <c r="N154" i="11" s="1"/>
  <c r="D927" i="4"/>
  <c r="N155" i="11" s="1"/>
  <c r="E928" i="4" l="1"/>
  <c r="O156" i="11" s="1"/>
  <c r="B928" i="4"/>
  <c r="O153" i="11" s="1"/>
  <c r="C928" i="4"/>
  <c r="O154" i="11" s="1"/>
  <c r="D928" i="4"/>
  <c r="O155" i="11" s="1"/>
  <c r="E929" i="4" l="1"/>
  <c r="P156" i="11" s="1"/>
  <c r="C929" i="4"/>
  <c r="P154" i="11" s="1"/>
  <c r="D929" i="4"/>
  <c r="P155" i="11" s="1"/>
  <c r="B929" i="4"/>
  <c r="P153" i="11" s="1"/>
  <c r="E930" i="4" l="1"/>
  <c r="Q156" i="11" s="1"/>
  <c r="D930" i="4"/>
  <c r="Q155" i="11" s="1"/>
  <c r="B930" i="4"/>
  <c r="Q153" i="11" s="1"/>
  <c r="C930" i="4"/>
  <c r="Q154" i="11" s="1"/>
  <c r="E931" i="4" l="1"/>
  <c r="R156" i="11" s="1"/>
  <c r="B931" i="4"/>
  <c r="R153" i="11" s="1"/>
  <c r="C931" i="4"/>
  <c r="R154" i="11" s="1"/>
  <c r="D931" i="4"/>
  <c r="R155" i="11" s="1"/>
  <c r="E932" i="4" l="1"/>
  <c r="S156" i="11" s="1"/>
  <c r="B932" i="4"/>
  <c r="S153" i="11" s="1"/>
  <c r="C932" i="4"/>
  <c r="S154" i="11" s="1"/>
  <c r="D932" i="4"/>
  <c r="S155" i="11" s="1"/>
  <c r="E933" i="4" l="1"/>
  <c r="T156" i="11" s="1"/>
  <c r="C933" i="4"/>
  <c r="T154" i="11" s="1"/>
  <c r="D933" i="4"/>
  <c r="T155" i="11" s="1"/>
  <c r="B933" i="4"/>
  <c r="T153" i="11" s="1"/>
  <c r="E934" i="4" l="1"/>
  <c r="U156" i="11" s="1"/>
  <c r="D934" i="4"/>
  <c r="U155" i="11" s="1"/>
  <c r="B934" i="4"/>
  <c r="U153" i="11" s="1"/>
  <c r="C934" i="4"/>
  <c r="U154" i="11" s="1"/>
  <c r="E935" i="4" l="1"/>
  <c r="V156" i="11" s="1"/>
  <c r="B935" i="4"/>
  <c r="V153" i="11" s="1"/>
  <c r="C935" i="4"/>
  <c r="V154" i="11" s="1"/>
  <c r="D935" i="4"/>
  <c r="V155" i="11" s="1"/>
  <c r="E936" i="4" l="1"/>
  <c r="W156" i="11" s="1"/>
  <c r="B936" i="4"/>
  <c r="W153" i="11" s="1"/>
  <c r="C936" i="4"/>
  <c r="W154" i="11" s="1"/>
  <c r="D936" i="4"/>
  <c r="W155" i="11" s="1"/>
  <c r="E937" i="4" l="1"/>
  <c r="X156" i="11" s="1"/>
  <c r="C937" i="4"/>
  <c r="X154" i="11" s="1"/>
  <c r="D937" i="4"/>
  <c r="X155" i="11" s="1"/>
  <c r="B937" i="4"/>
  <c r="X153" i="11" s="1"/>
  <c r="E938" i="4" l="1"/>
  <c r="Y156" i="11" s="1"/>
  <c r="D938" i="4"/>
  <c r="Y155" i="11" s="1"/>
  <c r="B938" i="4"/>
  <c r="Y153" i="11" s="1"/>
  <c r="C938" i="4"/>
  <c r="Y154" i="11" s="1"/>
  <c r="E939" i="4" l="1"/>
  <c r="Z156" i="11" s="1"/>
  <c r="B939" i="4"/>
  <c r="Z153" i="11" s="1"/>
  <c r="C939" i="4"/>
  <c r="Z154" i="11" s="1"/>
  <c r="D939" i="4"/>
  <c r="Z155" i="11" s="1"/>
  <c r="E940" i="4" l="1"/>
  <c r="AA156" i="11" s="1"/>
  <c r="B940" i="4"/>
  <c r="AA153" i="11" s="1"/>
  <c r="C940" i="4"/>
  <c r="AA154" i="11" s="1"/>
  <c r="D940" i="4"/>
  <c r="AA155" i="11" s="1"/>
  <c r="E941" i="4" l="1"/>
  <c r="AB156" i="11" s="1"/>
  <c r="C941" i="4"/>
  <c r="AB154" i="11" s="1"/>
  <c r="D941" i="4"/>
  <c r="AB155" i="11" s="1"/>
  <c r="B941" i="4"/>
  <c r="AB153" i="11" s="1"/>
  <c r="E942" i="4" l="1"/>
  <c r="AD156" i="11" s="1"/>
  <c r="D942" i="4"/>
  <c r="AD155" i="11" s="1"/>
  <c r="B942" i="4"/>
  <c r="AD153" i="11" s="1"/>
  <c r="C942" i="4"/>
  <c r="AD154" i="11" s="1"/>
  <c r="E943" i="4" l="1"/>
  <c r="AE156" i="11" s="1"/>
  <c r="B943" i="4"/>
  <c r="AE153" i="11" s="1"/>
  <c r="AG150" i="11" s="1"/>
  <c r="C943" i="4"/>
  <c r="AE154" i="11" s="1"/>
  <c r="D943" i="4"/>
  <c r="AE155" i="11" s="1"/>
  <c r="AN151" i="11" l="1"/>
  <c r="T14" i="11"/>
  <c r="T15" i="11" s="1"/>
  <c r="E944" i="4"/>
  <c r="B944" i="4"/>
  <c r="C944" i="4"/>
  <c r="D944" i="4"/>
  <c r="AF151" i="11" l="1"/>
  <c r="AN165" i="11"/>
  <c r="E945" i="4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3" l="1"/>
  <c r="C159" i="3" s="1"/>
  <c r="C17" i="3" s="1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B1126" i="4" l="1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<sst xmlns="http://schemas.openxmlformats.org/spreadsheetml/2006/main" count="1413" uniqueCount="135">
  <si>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</si>
  <si>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</si>
  <si>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</si>
  <si>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</si>
  <si>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</si>
  <si>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</si>
  <si>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</si>
  <si>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</si>
  <si>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</si>
  <si>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</si>
  <si>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</si>
  <si>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</si>
  <si>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</si>
  <si>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</si>
  <si>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</si>
  <si>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</si>
  <si>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</si>
  <si>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</si>
  <si>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</si>
  <si>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</si>
  <si>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</si>
  <si>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</si>
  <si>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</si>
  <si>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</si>
  <si>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</si>
  <si>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</si>
  <si>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</si>
  <si>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</si>
  <si>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</si>
  <si>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</si>
  <si>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</si>
  <si>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</si>
  <si>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</si>
  <si>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</si>
  <si>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</si>
  <si>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</si>
  <si>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</si>
  <si>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</si>
  <si>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</si>
  <si>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</si>
  <si>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</si>
  <si>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</si>
  <si>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</si>
  <si>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</si>
  <si>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</si>
  <si>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</si>
  <si>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</si>
  <si>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</si>
  <si>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</si>
  <si>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</si>
  <si>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</si>
  <si>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</si>
  <si>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</si>
  <si>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</si>
  <si>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</si>
  <si>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</si>
  <si>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</si>
  <si>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</si>
  <si>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</si>
  <si>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</si>
  <si>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</si>
  <si>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</si>
  <si>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</si>
  <si>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</si>
  <si>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</si>
  <si>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</si>
  <si>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</si>
  <si>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</si>
  <si>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</si>
  <si>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</si>
  <si>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</si>
  <si>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</si>
  <si>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</si>
  <si>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</si>
  <si>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</si>
  <si>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</si>
  <si>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</si>
  <si>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</si>
  <si>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</si>
  <si>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</si>
  <si>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</si>
  <si>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</si>
  <si>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</si>
  <si>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</si>
  <si>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</si>
  <si>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</si>
  <si>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</si>
  <si>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</si>
  <si>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</si>
  <si>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</si>
  <si>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</si>
  <si>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</si>
  <si>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</si>
  <si>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</si>
  <si>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</si>
  <si>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</si>
  <si>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</si>
  <si>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</si>
  <si>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</si>
  <si>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</si>
  <si>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</si>
  <si>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</si>
  <si>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</si>
  <si>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</si>
  <si>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</si>
  <si>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</si>
  <si>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</si>
  <si>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</si>
  <si>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</si>
  <si>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</si>
  <si>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</si>
  <si>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</si>
  <si>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</si>
  <si>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</si>
  <si>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t>　2028年の祝日一覧</t>
    <rPh sb="5" eb="6">
      <t>ネン</t>
    </rPh>
    <rPh sb="7" eb="9">
      <t>シュクジツ</t>
    </rPh>
    <rPh sb="9" eb="11">
      <t>イチラン</t>
    </rPh>
    <phoneticPr fontId="1"/>
  </si>
  <si>
    <t>の現場閉所</t>
    <phoneticPr fontId="1"/>
  </si>
  <si>
    <t>クリアの数→</t>
    <rPh sb="4" eb="5">
      <t>カズ</t>
    </rPh>
    <phoneticPr fontId="1"/>
  </si>
  <si>
    <t>集計期間の数→</t>
    <rPh sb="0" eb="4">
      <t>シュウケイキカン</t>
    </rPh>
    <rPh sb="5" eb="6">
      <t>カズ</t>
    </rPh>
    <phoneticPr fontId="1"/>
  </si>
  <si>
    <t>達成の数→</t>
    <rPh sb="0" eb="2">
      <t>タッセイ</t>
    </rPh>
    <phoneticPr fontId="1"/>
  </si>
  <si>
    <t>単位期間判定</t>
    <phoneticPr fontId="1"/>
  </si>
  <si>
    <t>クリア</t>
  </si>
  <si>
    <t>←選択してください</t>
  </si>
  <si>
    <t>←自ら判定し、選択してください</t>
  </si>
  <si>
    <t>【計画・実施工程表】</t>
    <phoneticPr fontId="29"/>
  </si>
  <si>
    <t>工事名：</t>
    <rPh sb="0" eb="3">
      <t>コウジメイ</t>
    </rPh>
    <phoneticPr fontId="29"/>
  </si>
  <si>
    <t>現場作業着手日：</t>
  </si>
  <si>
    <t>現場作業完了日：</t>
    <phoneticPr fontId="29"/>
  </si>
  <si>
    <t>週休２日工事</t>
    <phoneticPr fontId="1"/>
  </si>
  <si>
    <t>項目名</t>
    <phoneticPr fontId="1"/>
  </si>
  <si>
    <t>周防大島町</t>
    <phoneticPr fontId="1"/>
  </si>
  <si>
    <t>別紙２</t>
    <rPh sb="0" eb="2">
      <t>ベッシ</t>
    </rPh>
    <phoneticPr fontId="1"/>
  </si>
  <si>
    <t>令和〇年度　〇〇〇〇〇改修工事（建築）</t>
    <rPh sb="0" eb="2">
      <t>レイワ</t>
    </rPh>
    <rPh sb="3" eb="5">
      <t>ネンド</t>
    </rPh>
    <rPh sb="11" eb="15">
      <t>カイシュウコウジ</t>
    </rPh>
    <rPh sb="16" eb="18">
      <t>ケンチク</t>
    </rPh>
    <phoneticPr fontId="29"/>
  </si>
  <si>
    <t>（営繕系）</t>
    <rPh sb="1" eb="4">
      <t>エイゼンケイ</t>
    </rPh>
    <phoneticPr fontId="29"/>
  </si>
  <si>
    <t>通期</t>
  </si>
  <si>
    <t>本工事での実施方式：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</si>
</sst>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  <numFmt numFmtId="181" formatCode="0_ "/>
  </numFmts>
  <fonts count="4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20"/>
      <color rgb="FF000000"/>
      <name val="HGPｺﾞｼｯｸE"/>
      <family val="3"/>
      <charset val="128"/>
    </font>
    <font>
      <sz val="6"/>
      <name val="ＭＳ Ｐゴシック"/>
      <family val="3"/>
      <charset val="128"/>
    </font>
    <font>
      <sz val="28"/>
      <color rgb="FF000000"/>
      <name val="HGｺﾞｼｯｸE"/>
      <family val="3"/>
      <charset val="128"/>
    </font>
    <font>
      <sz val="24"/>
      <color rgb="FF000000"/>
      <name val="HGｺﾞｼｯｸE"/>
      <family val="3"/>
      <charset val="128"/>
    </font>
    <font>
      <sz val="24"/>
      <color theme="1"/>
      <name val="HGｺﾞｼｯｸE"/>
      <family val="3"/>
      <charset val="128"/>
    </font>
    <font>
      <sz val="16"/>
      <color theme="1"/>
      <name val="UD デジタル 教科書体 NP-B"/>
      <family val="1"/>
      <charset val="128"/>
    </font>
    <font>
      <sz val="14"/>
      <color rgb="FFFF0000"/>
      <name val="UD デジタル 教科書体 NP-B"/>
      <family val="1"/>
      <charset val="128"/>
    </font>
    <font>
      <sz val="14"/>
      <color theme="1"/>
      <name val="UD デジタル 教科書体 NP-B"/>
      <family val="1"/>
      <charset val="128"/>
    </font>
    <font>
      <sz val="16"/>
      <color rgb="FFFF0000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sz val="16"/>
      <name val="UD デジタル 教科書体 NP-B"/>
      <family val="1"/>
      <charset val="128"/>
    </font>
    <font>
      <sz val="18"/>
      <color theme="1"/>
      <name val="UD デジタル 教科書体 NP-B"/>
      <family val="1"/>
      <charset val="128"/>
    </font>
    <font>
      <sz val="18"/>
      <color rgb="FFFF0000"/>
      <name val="UD デジタル 教科書体 NP-B"/>
      <family val="1"/>
      <charset val="128"/>
    </font>
    <font>
      <sz val="18"/>
      <name val="UD デジタル 教科書体 NP-B"/>
      <family val="1"/>
      <charset val="128"/>
    </font>
    <font>
      <sz val="18"/>
      <color theme="0"/>
      <name val="UD デジタル 教科書体 NP-B"/>
      <family val="1"/>
      <charset val="128"/>
    </font>
    <font>
      <sz val="16"/>
      <color theme="4" tint="-0.499984740745262"/>
      <name val="UD デジタル 教科書体 NP-B"/>
      <family val="1"/>
      <charset val="128"/>
    </font>
    <font>
      <sz val="14"/>
      <color theme="4" tint="-0.499984740745262"/>
      <name val="UD デジタル 教科書体 NP-B"/>
      <family val="1"/>
      <charset val="128"/>
    </font>
    <font>
      <sz val="18"/>
      <color theme="4" tint="-0.499984740745262"/>
      <name val="UD デジタル 教科書体 NP-B"/>
      <family val="1"/>
      <charset val="128"/>
    </font>
    <font>
      <sz val="20"/>
      <color rgb="FFFF0000"/>
      <name val="UD デジタル 教科書体 NP-B"/>
      <family val="1"/>
      <charset val="128"/>
    </font>
    <font>
      <sz val="14"/>
      <color rgb="FF0070C0"/>
      <name val="UD デジタル 教科書体 NP-B"/>
      <family val="1"/>
      <charset val="128"/>
    </font>
    <font>
      <sz val="13.5"/>
      <color rgb="FF333333"/>
      <name val="メイリオ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547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0" fillId="4" borderId="0" xfId="0" applyFont="1" applyFill="1" applyAlignment="1" applyProtection="1">
      <alignment vertical="center" shrinkToFit="1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179" fontId="12" fillId="4" borderId="0" xfId="0" applyNumberFormat="1" applyFont="1" applyFill="1" applyAlignment="1" applyProtection="1">
      <alignment horizontal="right" vertical="center" shrinkToFit="1"/>
      <protection locked="0"/>
    </xf>
    <xf numFmtId="0" fontId="12" fillId="4" borderId="0" xfId="0" applyFont="1" applyFill="1" applyAlignment="1" applyProtection="1">
      <alignment horizontal="right" vertical="center" shrinkToFit="1"/>
      <protection locked="0"/>
    </xf>
    <xf numFmtId="0" fontId="20" fillId="4" borderId="0" xfId="0" applyFont="1" applyFill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center" vertical="center" shrinkToFit="1"/>
      <protection locked="0"/>
    </xf>
    <xf numFmtId="14" fontId="12" fillId="0" borderId="0" xfId="0" applyNumberFormat="1" applyFont="1" applyFill="1" applyAlignment="1" applyProtection="1">
      <alignment horizontal="center" vertical="center" shrinkToFit="1"/>
      <protection locked="0"/>
    </xf>
    <xf numFmtId="0" fontId="12" fillId="4" borderId="0" xfId="0" applyFont="1" applyFill="1" applyAlignment="1" applyProtection="1">
      <alignment horizontal="left" vertical="center" shrinkToFit="1"/>
      <protection locked="0"/>
    </xf>
    <xf numFmtId="14" fontId="12" fillId="4" borderId="0" xfId="0" applyNumberFormat="1" applyFont="1" applyFill="1" applyAlignment="1" applyProtection="1">
      <alignment vertical="center" shrinkToFit="1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vertical="center" shrinkToFit="1"/>
      <protection locked="0"/>
    </xf>
    <xf numFmtId="0" fontId="20" fillId="4" borderId="30" xfId="0" applyFont="1" applyFill="1" applyBorder="1" applyAlignment="1" applyProtection="1">
      <alignment horizontal="center" vertical="center" shrinkToFit="1"/>
      <protection locked="0"/>
    </xf>
    <xf numFmtId="0" fontId="20" fillId="4" borderId="30" xfId="0" applyFont="1" applyFill="1" applyBorder="1" applyAlignment="1" applyProtection="1">
      <alignment vertical="center" shrinkToFit="1"/>
      <protection locked="0"/>
    </xf>
    <xf numFmtId="14" fontId="11" fillId="0" borderId="0" xfId="0" applyNumberFormat="1" applyFont="1" applyFill="1" applyBorder="1" applyAlignment="1" applyProtection="1">
      <alignment vertical="center" shrinkToFit="1"/>
      <protection locked="0"/>
    </xf>
    <xf numFmtId="176" fontId="11" fillId="0" borderId="0" xfId="0" applyNumberFormat="1" applyFont="1" applyFill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textRotation="255" shrinkToFit="1"/>
      <protection locked="0"/>
    </xf>
    <xf numFmtId="0" fontId="11" fillId="0" borderId="0" xfId="0" applyFont="1" applyFill="1" applyAlignment="1" applyProtection="1">
      <alignment vertical="center" textRotation="255" shrinkToFit="1"/>
      <protection locked="0"/>
    </xf>
    <xf numFmtId="0" fontId="11" fillId="0" borderId="0" xfId="0" applyFont="1" applyAlignment="1" applyProtection="1">
      <alignment vertical="center" textRotation="255" shrinkToFit="1"/>
      <protection locked="0"/>
    </xf>
    <xf numFmtId="176" fontId="11" fillId="0" borderId="22" xfId="0" applyNumberFormat="1" applyFont="1" applyFill="1" applyBorder="1" applyAlignment="1" applyProtection="1">
      <alignment vertical="center" shrinkToFit="1"/>
      <protection locked="0"/>
    </xf>
    <xf numFmtId="176" fontId="11" fillId="0" borderId="24" xfId="0" applyNumberFormat="1" applyFont="1" applyFill="1" applyBorder="1" applyAlignment="1" applyProtection="1">
      <alignment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Fill="1" applyAlignment="1" applyProtection="1">
      <alignment vertical="center" textRotation="255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 applyProtection="1">
      <alignment vertical="center" shrinkToFit="1"/>
      <protection locked="0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Border="1" applyAlignment="1" applyProtection="1">
      <alignment horizontal="center" vertical="center" shrinkToFit="1"/>
      <protection locked="0"/>
    </xf>
    <xf numFmtId="0" fontId="11" fillId="10" borderId="0" xfId="0" applyFont="1" applyFill="1" applyAlignment="1" applyProtection="1">
      <alignment vertical="center" shrinkToFit="1"/>
      <protection locked="0"/>
    </xf>
    <xf numFmtId="0" fontId="11" fillId="0" borderId="90" xfId="0" applyFont="1" applyBorder="1" applyAlignment="1" applyProtection="1">
      <alignment vertical="center" shrinkToFit="1"/>
      <protection locked="0"/>
    </xf>
    <xf numFmtId="181" fontId="11" fillId="0" borderId="90" xfId="0" applyNumberFormat="1" applyFont="1" applyFill="1" applyBorder="1" applyAlignment="1" applyProtection="1">
      <alignment vertical="center" shrinkToFit="1"/>
      <protection locked="0"/>
    </xf>
    <xf numFmtId="0" fontId="17" fillId="9" borderId="0" xfId="0" applyFont="1" applyFill="1" applyBorder="1" applyAlignment="1" applyProtection="1">
      <alignment horizontal="center" vertical="center" wrapText="1" shrinkToFit="1"/>
      <protection locked="0"/>
    </xf>
    <xf numFmtId="0" fontId="17" fillId="9" borderId="0" xfId="0" applyFont="1" applyFill="1" applyBorder="1" applyAlignment="1" applyProtection="1">
      <alignment horizontal="center" vertical="center" shrinkToFit="1"/>
      <protection locked="0"/>
    </xf>
    <xf numFmtId="0" fontId="18" fillId="8" borderId="0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16" xfId="0" applyFont="1" applyBorder="1" applyAlignment="1" applyProtection="1">
      <alignment vertical="center" shrinkToFit="1"/>
      <protection locked="0"/>
    </xf>
    <xf numFmtId="0" fontId="11" fillId="0" borderId="17" xfId="0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 shrinkToFit="1"/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vertical="center" shrinkToFit="1"/>
      <protection locked="0"/>
    </xf>
    <xf numFmtId="0" fontId="22" fillId="0" borderId="0" xfId="0" applyFont="1" applyBorder="1" applyAlignment="1" applyProtection="1">
      <alignment horizontal="center" vertical="center" shrinkToFit="1"/>
      <protection locked="0"/>
    </xf>
    <xf numFmtId="14" fontId="22" fillId="0" borderId="0" xfId="0" applyNumberFormat="1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 applyProtection="1">
      <alignment vertical="center" shrinkToFit="1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0" fontId="22" fillId="0" borderId="0" xfId="0" applyFont="1" applyFill="1" applyAlignment="1" applyProtection="1">
      <alignment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0" xfId="0" applyFont="1" applyFill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14" fontId="22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vertical="center" shrinkToFit="1"/>
      <protection locked="0"/>
    </xf>
    <xf numFmtId="176" fontId="11" fillId="0" borderId="0" xfId="0" applyNumberFormat="1" applyFont="1" applyFill="1" applyBorder="1" applyAlignment="1" applyProtection="1">
      <alignment vertical="center" shrinkToFit="1"/>
      <protection locked="0"/>
    </xf>
    <xf numFmtId="0" fontId="21" fillId="4" borderId="0" xfId="0" applyFont="1" applyFill="1" applyBorder="1" applyAlignment="1" applyProtection="1">
      <alignment horizontal="left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left" vertical="center"/>
      <protection locked="0"/>
    </xf>
    <xf numFmtId="0" fontId="15" fillId="0" borderId="32" xfId="0" applyFont="1" applyBorder="1" applyAlignment="1" applyProtection="1">
      <alignment horizontal="center" vertical="center" shrinkToFit="1"/>
    </xf>
    <xf numFmtId="0" fontId="14" fillId="0" borderId="32" xfId="0" applyFont="1" applyBorder="1" applyAlignment="1" applyProtection="1">
      <alignment horizontal="center" vertical="center" wrapText="1" shrinkToFit="1"/>
    </xf>
    <xf numFmtId="0" fontId="20" fillId="4" borderId="30" xfId="0" applyFont="1" applyFill="1" applyBorder="1" applyAlignment="1" applyProtection="1">
      <alignment horizontal="center" vertical="center"/>
      <protection locked="0"/>
    </xf>
    <xf numFmtId="0" fontId="20" fillId="4" borderId="30" xfId="0" applyFont="1" applyFill="1" applyBorder="1" applyAlignment="1" applyProtection="1">
      <alignment horizontal="left" vertical="center"/>
      <protection locked="0"/>
    </xf>
    <xf numFmtId="0" fontId="21" fillId="4" borderId="30" xfId="0" applyFont="1" applyFill="1" applyBorder="1" applyAlignment="1" applyProtection="1">
      <alignment horizontal="left" vertical="top"/>
      <protection locked="0"/>
    </xf>
    <xf numFmtId="0" fontId="21" fillId="4" borderId="0" xfId="0" applyFont="1" applyFill="1" applyBorder="1" applyAlignment="1" applyProtection="1">
      <alignment horizontal="left" vertical="top"/>
      <protection locked="0"/>
    </xf>
    <xf numFmtId="0" fontId="10" fillId="4" borderId="0" xfId="0" applyFont="1" applyFill="1" applyAlignment="1" applyProtection="1">
      <alignment horizontal="left" vertical="center" shrinkToFit="1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35" fillId="4" borderId="0" xfId="0" applyFont="1" applyFill="1" applyAlignment="1" applyProtection="1">
      <alignment horizontal="left" vertical="center"/>
      <protection locked="0"/>
    </xf>
    <xf numFmtId="58" fontId="32" fillId="4" borderId="0" xfId="0" applyNumberFormat="1" applyFont="1" applyFill="1" applyBorder="1" applyAlignment="1" applyProtection="1">
      <alignment vertical="center" shrinkToFit="1"/>
      <protection locked="0"/>
    </xf>
    <xf numFmtId="0" fontId="21" fillId="4" borderId="0" xfId="0" applyFont="1" applyFill="1" applyBorder="1" applyAlignment="1" applyProtection="1">
      <alignment vertical="center" shrinkToFit="1"/>
      <protection locked="0"/>
    </xf>
    <xf numFmtId="0" fontId="21" fillId="4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right" vertical="center" shrinkToFit="1"/>
      <protection locked="0"/>
    </xf>
    <xf numFmtId="0" fontId="27" fillId="0" borderId="0" xfId="0" applyFont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 shrinkToFit="1"/>
      <protection locked="0"/>
    </xf>
    <xf numFmtId="0" fontId="37" fillId="0" borderId="0" xfId="0" applyFont="1" applyAlignment="1" applyProtection="1">
      <alignment vertical="center" shrinkToFit="1"/>
      <protection locked="0"/>
    </xf>
    <xf numFmtId="0" fontId="35" fillId="0" borderId="8" xfId="0" applyFont="1" applyBorder="1" applyAlignment="1" applyProtection="1">
      <alignment horizontal="center" vertical="center" shrinkToFit="1"/>
      <protection locked="0"/>
    </xf>
    <xf numFmtId="0" fontId="35" fillId="0" borderId="11" xfId="0" applyFont="1" applyBorder="1" applyAlignment="1" applyProtection="1">
      <alignment horizontal="center" vertical="center" shrinkToFit="1"/>
      <protection locked="0"/>
    </xf>
    <xf numFmtId="0" fontId="35" fillId="0" borderId="0" xfId="0" applyFont="1" applyFill="1" applyAlignment="1" applyProtection="1">
      <alignment vertical="center" shrinkToFit="1"/>
      <protection locked="0"/>
    </xf>
    <xf numFmtId="14" fontId="35" fillId="0" borderId="17" xfId="0" applyNumberFormat="1" applyFont="1" applyFill="1" applyBorder="1" applyAlignment="1" applyProtection="1">
      <alignment vertical="center" shrinkToFit="1"/>
      <protection locked="0"/>
    </xf>
    <xf numFmtId="14" fontId="35" fillId="0" borderId="0" xfId="0" applyNumberFormat="1" applyFont="1" applyFill="1" applyBorder="1" applyAlignment="1" applyProtection="1">
      <alignment vertical="center" shrinkToFit="1"/>
      <protection locked="0"/>
    </xf>
    <xf numFmtId="0" fontId="35" fillId="0" borderId="0" xfId="0" applyFont="1" applyAlignment="1" applyProtection="1">
      <alignment vertical="center" shrinkToFit="1"/>
      <protection locked="0"/>
    </xf>
    <xf numFmtId="0" fontId="35" fillId="0" borderId="40" xfId="0" applyFont="1" applyBorder="1" applyAlignment="1" applyProtection="1">
      <alignment horizontal="center" vertical="center" shrinkToFit="1"/>
      <protection locked="0"/>
    </xf>
    <xf numFmtId="0" fontId="35" fillId="0" borderId="40" xfId="0" applyFont="1" applyBorder="1" applyAlignment="1" applyProtection="1">
      <alignment horizontal="center" vertical="center" shrinkToFit="1"/>
    </xf>
    <xf numFmtId="0" fontId="35" fillId="0" borderId="43" xfId="0" applyFont="1" applyBorder="1" applyAlignment="1" applyProtection="1">
      <alignment horizontal="center" vertical="center" shrinkToFit="1"/>
      <protection locked="0"/>
    </xf>
    <xf numFmtId="0" fontId="35" fillId="0" borderId="43" xfId="0" applyFont="1" applyBorder="1" applyAlignment="1" applyProtection="1">
      <alignment horizontal="center" vertical="center" shrinkToFit="1"/>
    </xf>
    <xf numFmtId="0" fontId="35" fillId="0" borderId="3" xfId="0" applyFont="1" applyBorder="1" applyAlignment="1" applyProtection="1">
      <alignment horizontal="center" vertical="center" shrinkToFit="1"/>
      <protection locked="0"/>
    </xf>
    <xf numFmtId="0" fontId="35" fillId="0" borderId="3" xfId="0" applyFont="1" applyBorder="1" applyAlignment="1" applyProtection="1">
      <alignment horizontal="center" vertical="center" shrinkToFit="1"/>
    </xf>
    <xf numFmtId="0" fontId="35" fillId="0" borderId="1" xfId="0" applyFont="1" applyBorder="1" applyAlignment="1" applyProtection="1">
      <alignment horizontal="center" vertical="center" textRotation="255" shrinkToFit="1"/>
      <protection locked="0"/>
    </xf>
    <xf numFmtId="0" fontId="35" fillId="0" borderId="1" xfId="0" applyFont="1" applyBorder="1" applyAlignment="1" applyProtection="1">
      <alignment horizontal="center" vertical="center" textRotation="255" shrinkToFit="1"/>
    </xf>
    <xf numFmtId="0" fontId="35" fillId="0" borderId="56" xfId="0" applyFont="1" applyFill="1" applyBorder="1" applyAlignment="1" applyProtection="1">
      <alignment horizontal="center" vertical="center" shrinkToFit="1"/>
      <protection locked="0"/>
    </xf>
    <xf numFmtId="0" fontId="35" fillId="0" borderId="57" xfId="0" applyFont="1" applyFill="1" applyBorder="1" applyAlignment="1" applyProtection="1">
      <alignment horizontal="center" vertical="center" shrinkToFit="1"/>
      <protection locked="0"/>
    </xf>
    <xf numFmtId="0" fontId="35" fillId="0" borderId="42" xfId="0" applyFont="1" applyBorder="1" applyAlignment="1" applyProtection="1">
      <alignment horizontal="center" vertical="center" shrinkToFit="1"/>
    </xf>
    <xf numFmtId="0" fontId="35" fillId="0" borderId="40" xfId="0" applyFont="1" applyFill="1" applyBorder="1" applyAlignment="1" applyProtection="1">
      <alignment horizontal="center" vertical="center" shrinkToFit="1"/>
    </xf>
    <xf numFmtId="0" fontId="35" fillId="0" borderId="43" xfId="0" applyFont="1" applyFill="1" applyBorder="1" applyAlignment="1" applyProtection="1">
      <alignment horizontal="center" vertical="center" shrinkToFit="1"/>
    </xf>
    <xf numFmtId="0" fontId="35" fillId="0" borderId="42" xfId="0" applyFont="1" applyFill="1" applyBorder="1" applyAlignment="1" applyProtection="1">
      <alignment horizontal="center" vertical="center" shrinkToFit="1"/>
    </xf>
    <xf numFmtId="0" fontId="35" fillId="0" borderId="3" xfId="0" applyFont="1" applyFill="1" applyBorder="1" applyAlignment="1" applyProtection="1">
      <alignment horizontal="center" vertical="center" shrinkToFit="1"/>
    </xf>
    <xf numFmtId="0" fontId="35" fillId="0" borderId="1" xfId="0" applyFont="1" applyFill="1" applyBorder="1" applyAlignment="1" applyProtection="1">
      <alignment horizontal="center" vertical="center" textRotation="255" shrinkToFit="1"/>
    </xf>
    <xf numFmtId="0" fontId="33" fillId="0" borderId="70" xfId="0" applyFont="1" applyBorder="1" applyAlignment="1" applyProtection="1">
      <alignment horizontal="center" vertical="center" shrinkToFit="1"/>
    </xf>
    <xf numFmtId="0" fontId="33" fillId="0" borderId="93" xfId="0" applyFont="1" applyBorder="1" applyAlignment="1" applyProtection="1">
      <alignment horizontal="center" vertical="center" shrinkToFit="1"/>
    </xf>
    <xf numFmtId="0" fontId="33" fillId="0" borderId="71" xfId="0" applyFont="1" applyBorder="1" applyAlignment="1" applyProtection="1">
      <alignment horizontal="center" vertical="center" shrinkToFit="1"/>
    </xf>
    <xf numFmtId="0" fontId="33" fillId="0" borderId="32" xfId="0" applyFont="1" applyBorder="1" applyAlignment="1" applyProtection="1">
      <alignment horizontal="center" vertical="center" textRotation="255" shrinkToFit="1"/>
      <protection locked="0"/>
    </xf>
    <xf numFmtId="0" fontId="35" fillId="0" borderId="32" xfId="0" applyFont="1" applyBorder="1" applyAlignment="1" applyProtection="1">
      <alignment horizontal="center" vertical="center" shrinkToFit="1"/>
      <protection locked="0"/>
    </xf>
    <xf numFmtId="0" fontId="35" fillId="0" borderId="32" xfId="0" applyFont="1" applyFill="1" applyBorder="1" applyAlignment="1" applyProtection="1">
      <alignment horizontal="center" vertical="center" shrinkToFit="1"/>
      <protection locked="0"/>
    </xf>
    <xf numFmtId="178" fontId="33" fillId="0" borderId="32" xfId="2" applyNumberFormat="1" applyFont="1" applyBorder="1" applyAlignment="1" applyProtection="1">
      <alignment horizontal="center" vertical="center" shrinkToFit="1"/>
    </xf>
    <xf numFmtId="0" fontId="38" fillId="0" borderId="32" xfId="0" applyFont="1" applyBorder="1" applyAlignment="1" applyProtection="1">
      <alignment horizontal="center" vertical="center" textRotation="255" shrinkToFit="1"/>
      <protection locked="0"/>
    </xf>
    <xf numFmtId="0" fontId="33" fillId="0" borderId="32" xfId="0" applyFont="1" applyFill="1" applyBorder="1" applyAlignment="1" applyProtection="1">
      <alignment horizontal="center" vertical="center" textRotation="255" shrinkToFit="1"/>
      <protection locked="0"/>
    </xf>
    <xf numFmtId="0" fontId="33" fillId="0" borderId="100" xfId="0" applyFont="1" applyBorder="1" applyAlignment="1" applyProtection="1">
      <alignment horizontal="center" vertical="center" shrinkToFit="1"/>
    </xf>
    <xf numFmtId="0" fontId="33" fillId="0" borderId="0" xfId="0" applyFont="1" applyBorder="1" applyAlignment="1" applyProtection="1">
      <alignment horizontal="center" vertical="center" textRotation="255" shrinkToFit="1"/>
      <protection locked="0"/>
    </xf>
    <xf numFmtId="178" fontId="33" fillId="0" borderId="0" xfId="2" applyNumberFormat="1" applyFont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35" fillId="0" borderId="0" xfId="0" applyFont="1" applyBorder="1" applyAlignment="1" applyProtection="1">
      <alignment horizontal="center" vertical="center" shrinkToFit="1"/>
      <protection locked="0"/>
    </xf>
    <xf numFmtId="0" fontId="35" fillId="0" borderId="0" xfId="0" applyFont="1" applyFill="1" applyBorder="1" applyAlignment="1" applyProtection="1">
      <alignment horizontal="center" vertical="center" shrinkToFit="1"/>
      <protection locked="0"/>
    </xf>
    <xf numFmtId="0" fontId="18" fillId="4" borderId="0" xfId="0" applyFont="1" applyFill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34" fillId="11" borderId="57" xfId="0" applyFont="1" applyFill="1" applyBorder="1" applyAlignment="1" applyProtection="1">
      <alignment horizontal="center" vertical="center" shrinkToFit="1"/>
      <protection locked="0"/>
    </xf>
    <xf numFmtId="0" fontId="47" fillId="11" borderId="56" xfId="0" applyFont="1" applyFill="1" applyBorder="1" applyAlignment="1" applyProtection="1">
      <alignment horizontal="center" vertical="center" shrinkToFit="1"/>
      <protection locked="0"/>
    </xf>
    <xf numFmtId="0" fontId="44" fillId="11" borderId="56" xfId="0" applyFont="1" applyFill="1" applyBorder="1" applyAlignment="1" applyProtection="1">
      <alignment horizontal="center" vertical="center" shrinkToFit="1"/>
      <protection locked="0"/>
    </xf>
    <xf numFmtId="0" fontId="36" fillId="0" borderId="54" xfId="0" applyFont="1" applyBorder="1" applyAlignment="1" applyProtection="1">
      <alignment textRotation="255" shrinkToFit="1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48" fillId="0" borderId="0" xfId="0" applyFont="1">
      <alignment vertical="center"/>
    </xf>
    <xf numFmtId="0" fontId="39" fillId="0" borderId="30" xfId="0" applyFont="1" applyBorder="1" applyAlignment="1" applyProtection="1">
      <alignment vertical="center" shrinkToFit="1"/>
      <protection locked="0"/>
    </xf>
    <xf numFmtId="0" fontId="45" fillId="4" borderId="30" xfId="0" applyFont="1" applyFill="1" applyBorder="1" applyAlignment="1" applyProtection="1">
      <alignment vertical="center" shrinkToFit="1"/>
      <protection locked="0"/>
    </xf>
    <xf numFmtId="0" fontId="40" fillId="4" borderId="30" xfId="0" applyFont="1" applyFill="1" applyBorder="1" applyAlignment="1" applyProtection="1">
      <alignment vertical="center" shrinkToFit="1"/>
      <protection locked="0"/>
    </xf>
    <xf numFmtId="0" fontId="39" fillId="4" borderId="0" xfId="0" applyFont="1" applyFill="1" applyBorder="1" applyAlignment="1" applyProtection="1">
      <alignment vertical="center" shrinkToFit="1"/>
      <protection locked="0"/>
    </xf>
    <xf numFmtId="0" fontId="46" fillId="4" borderId="0" xfId="0" applyFont="1" applyFill="1" applyBorder="1" applyAlignment="1" applyProtection="1">
      <alignment vertical="center" shrinkToFit="1"/>
      <protection locked="0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0" fillId="12" borderId="0" xfId="0" applyFont="1" applyFill="1" applyAlignment="1">
      <alignment horizontal="center" vertical="top" shrinkToFit="1"/>
    </xf>
    <xf numFmtId="0" fontId="39" fillId="0" borderId="0" xfId="0" applyFont="1" applyBorder="1" applyAlignment="1" applyProtection="1">
      <alignment horizontal="center" vertical="center" shrinkToFit="1"/>
      <protection locked="0"/>
    </xf>
    <xf numFmtId="0" fontId="31" fillId="12" borderId="20" xfId="0" applyFont="1" applyFill="1" applyBorder="1" applyAlignment="1">
      <alignment horizontal="right" shrinkToFit="1"/>
    </xf>
    <xf numFmtId="0" fontId="31" fillId="12" borderId="20" xfId="0" applyFont="1" applyFill="1" applyBorder="1" applyAlignment="1" applyProtection="1">
      <alignment horizontal="left" shrinkToFit="1"/>
      <protection locked="0"/>
    </xf>
    <xf numFmtId="0" fontId="31" fillId="0" borderId="0" xfId="0" applyFont="1" applyAlignment="1">
      <alignment horizontal="right" vertical="center" shrinkToFit="1"/>
    </xf>
    <xf numFmtId="58" fontId="32" fillId="13" borderId="14" xfId="0" applyNumberFormat="1" applyFont="1" applyFill="1" applyBorder="1" applyAlignment="1" applyProtection="1">
      <alignment horizontal="center" vertical="center" shrinkToFit="1"/>
      <protection locked="0"/>
    </xf>
    <xf numFmtId="58" fontId="32" fillId="13" borderId="15" xfId="0" applyNumberFormat="1" applyFont="1" applyFill="1" applyBorder="1" applyAlignment="1" applyProtection="1">
      <alignment horizontal="center" vertical="center" shrinkToFit="1"/>
      <protection locked="0"/>
    </xf>
    <xf numFmtId="58" fontId="32" fillId="13" borderId="16" xfId="0" applyNumberFormat="1" applyFont="1" applyFill="1" applyBorder="1" applyAlignment="1" applyProtection="1">
      <alignment horizontal="center" vertical="center" shrinkToFit="1"/>
      <protection locked="0"/>
    </xf>
    <xf numFmtId="58" fontId="32" fillId="13" borderId="19" xfId="0" applyNumberFormat="1" applyFont="1" applyFill="1" applyBorder="1" applyAlignment="1" applyProtection="1">
      <alignment horizontal="center" vertical="center" shrinkToFit="1"/>
      <protection locked="0"/>
    </xf>
    <xf numFmtId="58" fontId="32" fillId="13" borderId="20" xfId="0" applyNumberFormat="1" applyFont="1" applyFill="1" applyBorder="1" applyAlignment="1" applyProtection="1">
      <alignment horizontal="center" vertical="center" shrinkToFit="1"/>
      <protection locked="0"/>
    </xf>
    <xf numFmtId="58" fontId="32" fillId="13" borderId="21" xfId="0" applyNumberFormat="1" applyFont="1" applyFill="1" applyBorder="1" applyAlignment="1" applyProtection="1">
      <alignment horizontal="center" vertical="center" shrinkToFit="1"/>
      <protection locked="0"/>
    </xf>
    <xf numFmtId="0" fontId="25" fillId="4" borderId="22" xfId="0" applyFont="1" applyFill="1" applyBorder="1" applyAlignment="1" applyProtection="1">
      <alignment horizontal="center" vertical="center"/>
      <protection locked="0"/>
    </xf>
    <xf numFmtId="0" fontId="25" fillId="4" borderId="23" xfId="0" applyFont="1" applyFill="1" applyBorder="1" applyAlignment="1" applyProtection="1">
      <alignment horizontal="center" vertical="center"/>
      <protection locked="0"/>
    </xf>
    <xf numFmtId="0" fontId="25" fillId="4" borderId="24" xfId="0" applyFont="1" applyFill="1" applyBorder="1" applyAlignment="1" applyProtection="1">
      <alignment horizontal="center" vertical="center"/>
      <protection locked="0"/>
    </xf>
    <xf numFmtId="179" fontId="12" fillId="4" borderId="0" xfId="0" applyNumberFormat="1" applyFont="1" applyFill="1" applyAlignment="1" applyProtection="1">
      <alignment horizontal="right"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31" fillId="4" borderId="0" xfId="0" applyFont="1" applyFill="1" applyAlignment="1">
      <alignment horizontal="center" vertical="center" shrinkToFit="1"/>
    </xf>
    <xf numFmtId="0" fontId="39" fillId="4" borderId="26" xfId="0" applyFont="1" applyFill="1" applyBorder="1" applyAlignment="1" applyProtection="1">
      <alignment horizontal="center" vertical="center" shrinkToFit="1"/>
      <protection locked="0"/>
    </xf>
    <xf numFmtId="0" fontId="39" fillId="4" borderId="32" xfId="0" applyFont="1" applyFill="1" applyBorder="1" applyAlignment="1" applyProtection="1">
      <alignment horizontal="center" vertical="center" shrinkToFit="1"/>
      <protection locked="0"/>
    </xf>
    <xf numFmtId="0" fontId="39" fillId="4" borderId="86" xfId="0" applyFont="1" applyFill="1" applyBorder="1" applyAlignment="1" applyProtection="1">
      <alignment horizontal="center" vertical="center" shrinkToFit="1"/>
      <protection locked="0"/>
    </xf>
    <xf numFmtId="0" fontId="39" fillId="4" borderId="31" xfId="0" applyFont="1" applyFill="1" applyBorder="1" applyAlignment="1" applyProtection="1">
      <alignment horizontal="center" vertical="center" shrinkToFit="1"/>
      <protection locked="0"/>
    </xf>
    <xf numFmtId="0" fontId="39" fillId="4" borderId="0" xfId="0" applyFont="1" applyFill="1" applyBorder="1" applyAlignment="1" applyProtection="1">
      <alignment horizontal="center" vertical="center" shrinkToFit="1"/>
      <protection locked="0"/>
    </xf>
    <xf numFmtId="0" fontId="39" fillId="4" borderId="18" xfId="0" applyFont="1" applyFill="1" applyBorder="1" applyAlignment="1" applyProtection="1">
      <alignment horizontal="center" vertical="center" shrinkToFit="1"/>
      <protection locked="0"/>
    </xf>
    <xf numFmtId="0" fontId="39" fillId="4" borderId="33" xfId="0" applyFont="1" applyFill="1" applyBorder="1" applyAlignment="1" applyProtection="1">
      <alignment horizontal="center" vertical="center" shrinkToFit="1"/>
      <protection locked="0"/>
    </xf>
    <xf numFmtId="0" fontId="39" fillId="4" borderId="30" xfId="0" applyFont="1" applyFill="1" applyBorder="1" applyAlignment="1" applyProtection="1">
      <alignment horizontal="center" vertical="center" shrinkToFit="1"/>
      <protection locked="0"/>
    </xf>
    <xf numFmtId="0" fontId="39" fillId="4" borderId="85" xfId="0" applyFont="1" applyFill="1" applyBorder="1" applyAlignment="1" applyProtection="1">
      <alignment horizontal="center" vertical="center" shrinkToFit="1"/>
      <protection locked="0"/>
    </xf>
    <xf numFmtId="0" fontId="46" fillId="4" borderId="32" xfId="0" applyFont="1" applyFill="1" applyBorder="1" applyAlignment="1" applyProtection="1">
      <alignment horizontal="center" vertical="center" shrinkToFit="1"/>
      <protection locked="0"/>
    </xf>
    <xf numFmtId="0" fontId="46" fillId="4" borderId="27" xfId="0" applyFont="1" applyFill="1" applyBorder="1" applyAlignment="1" applyProtection="1">
      <alignment horizontal="center" vertical="center" shrinkToFit="1"/>
      <protection locked="0"/>
    </xf>
    <xf numFmtId="0" fontId="46" fillId="4" borderId="0" xfId="0" applyFont="1" applyFill="1" applyBorder="1" applyAlignment="1" applyProtection="1">
      <alignment horizontal="center" vertical="center" shrinkToFit="1"/>
      <protection locked="0"/>
    </xf>
    <xf numFmtId="0" fontId="46" fillId="4" borderId="29" xfId="0" applyFont="1" applyFill="1" applyBorder="1" applyAlignment="1" applyProtection="1">
      <alignment horizontal="center" vertical="center" shrinkToFit="1"/>
      <protection locked="0"/>
    </xf>
    <xf numFmtId="0" fontId="46" fillId="4" borderId="30" xfId="0" applyFont="1" applyFill="1" applyBorder="1" applyAlignment="1" applyProtection="1">
      <alignment horizontal="center" vertical="center" shrinkToFit="1"/>
      <protection locked="0"/>
    </xf>
    <xf numFmtId="0" fontId="46" fillId="4" borderId="28" xfId="0" applyFont="1" applyFill="1" applyBorder="1" applyAlignment="1" applyProtection="1">
      <alignment horizontal="center" vertical="center" shrinkToFit="1"/>
      <protection locked="0"/>
    </xf>
    <xf numFmtId="0" fontId="33" fillId="0" borderId="44" xfId="0" applyFont="1" applyBorder="1" applyAlignment="1" applyProtection="1">
      <alignment horizontal="center" vertical="center" textRotation="255" shrinkToFit="1"/>
    </xf>
    <xf numFmtId="0" fontId="33" fillId="0" borderId="45" xfId="0" applyFont="1" applyBorder="1" applyAlignment="1" applyProtection="1">
      <alignment horizontal="center" vertical="center" textRotation="255" shrinkToFit="1"/>
    </xf>
    <xf numFmtId="0" fontId="33" fillId="0" borderId="56" xfId="0" applyFont="1" applyBorder="1" applyAlignment="1" applyProtection="1">
      <alignment horizontal="center" vertical="center" textRotation="255" shrinkToFit="1"/>
      <protection locked="0"/>
    </xf>
    <xf numFmtId="0" fontId="33" fillId="0" borderId="57" xfId="0" applyFont="1" applyBorder="1" applyAlignment="1" applyProtection="1">
      <alignment horizontal="center" vertical="center" textRotation="255" shrinkToFit="1"/>
      <protection locked="0"/>
    </xf>
    <xf numFmtId="0" fontId="33" fillId="0" borderId="95" xfId="0" applyFont="1" applyBorder="1" applyAlignment="1" applyProtection="1">
      <alignment horizontal="center" vertical="center" textRotation="255" shrinkToFit="1"/>
      <protection locked="0"/>
    </xf>
    <xf numFmtId="0" fontId="33" fillId="0" borderId="96" xfId="0" applyFont="1" applyBorder="1" applyAlignment="1" applyProtection="1">
      <alignment horizontal="center" vertical="center" textRotation="255" shrinkToFit="1"/>
      <protection locked="0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178" fontId="33" fillId="0" borderId="72" xfId="2" applyNumberFormat="1" applyFont="1" applyBorder="1" applyAlignment="1" applyProtection="1">
      <alignment horizontal="center" vertical="center" shrinkToFit="1"/>
    </xf>
    <xf numFmtId="178" fontId="33" fillId="0" borderId="73" xfId="2" applyNumberFormat="1" applyFont="1" applyBorder="1" applyAlignment="1" applyProtection="1">
      <alignment horizontal="center" vertical="center" shrinkToFit="1"/>
    </xf>
    <xf numFmtId="0" fontId="33" fillId="0" borderId="4" xfId="0" applyFont="1" applyBorder="1" applyAlignment="1" applyProtection="1">
      <alignment horizontal="center" vertical="center" textRotation="255" shrinkToFit="1"/>
      <protection locked="0"/>
    </xf>
    <xf numFmtId="0" fontId="33" fillId="0" borderId="6" xfId="0" applyFont="1" applyBorder="1" applyAlignment="1" applyProtection="1">
      <alignment horizontal="center" vertical="center" textRotation="255" shrinkToFit="1"/>
      <protection locked="0"/>
    </xf>
    <xf numFmtId="0" fontId="33" fillId="0" borderId="7" xfId="0" applyFont="1" applyBorder="1" applyAlignment="1" applyProtection="1">
      <alignment horizontal="center" vertical="center" textRotation="255" shrinkToFit="1"/>
      <protection locked="0"/>
    </xf>
    <xf numFmtId="0" fontId="33" fillId="0" borderId="66" xfId="0" applyFont="1" applyBorder="1" applyAlignment="1" applyProtection="1">
      <alignment horizontal="center" vertical="center" textRotation="255" shrinkToFit="1"/>
    </xf>
    <xf numFmtId="0" fontId="33" fillId="0" borderId="68" xfId="0" applyFont="1" applyBorder="1" applyAlignment="1" applyProtection="1">
      <alignment horizontal="center" vertical="center" textRotation="255" shrinkToFit="1"/>
    </xf>
    <xf numFmtId="0" fontId="33" fillId="0" borderId="67" xfId="0" applyFont="1" applyBorder="1" applyAlignment="1" applyProtection="1">
      <alignment horizontal="center" vertical="center" textRotation="255" shrinkToFit="1"/>
    </xf>
    <xf numFmtId="0" fontId="33" fillId="0" borderId="69" xfId="0" applyFont="1" applyBorder="1" applyAlignment="1" applyProtection="1">
      <alignment horizontal="center" vertical="center" textRotation="255" shrinkToFit="1"/>
    </xf>
    <xf numFmtId="0" fontId="35" fillId="0" borderId="63" xfId="0" applyFont="1" applyFill="1" applyBorder="1" applyAlignment="1" applyProtection="1">
      <alignment horizontal="center" vertical="center" shrinkToFit="1"/>
    </xf>
    <xf numFmtId="0" fontId="35" fillId="0" borderId="64" xfId="0" applyFont="1" applyFill="1" applyBorder="1" applyAlignment="1" applyProtection="1">
      <alignment horizontal="center" vertical="center" shrinkToFit="1"/>
    </xf>
    <xf numFmtId="0" fontId="35" fillId="0" borderId="65" xfId="0" applyFont="1" applyFill="1" applyBorder="1" applyAlignment="1" applyProtection="1">
      <alignment horizontal="center" vertical="center" shrinkToFit="1"/>
    </xf>
    <xf numFmtId="0" fontId="35" fillId="0" borderId="59" xfId="0" applyFont="1" applyFill="1" applyBorder="1" applyAlignment="1" applyProtection="1">
      <alignment horizontal="center" vertical="center" shrinkToFit="1"/>
    </xf>
    <xf numFmtId="0" fontId="35" fillId="0" borderId="22" xfId="0" applyFont="1" applyFill="1" applyBorder="1" applyAlignment="1" applyProtection="1">
      <alignment horizontal="center" vertical="center" textRotation="255" shrinkToFit="1"/>
    </xf>
    <xf numFmtId="0" fontId="35" fillId="0" borderId="24" xfId="0" applyFont="1" applyFill="1" applyBorder="1" applyAlignment="1" applyProtection="1">
      <alignment horizontal="center" vertical="center" textRotation="255" shrinkToFit="1"/>
    </xf>
    <xf numFmtId="0" fontId="35" fillId="0" borderId="88" xfId="0" applyFont="1" applyFill="1" applyBorder="1" applyAlignment="1" applyProtection="1">
      <alignment horizontal="center" vertical="center" shrinkToFit="1"/>
      <protection locked="0"/>
    </xf>
    <xf numFmtId="0" fontId="35" fillId="0" borderId="87" xfId="0" applyFont="1" applyFill="1" applyBorder="1" applyAlignment="1" applyProtection="1">
      <alignment horizontal="center" vertical="center" shrinkToFit="1"/>
      <protection locked="0"/>
    </xf>
    <xf numFmtId="0" fontId="35" fillId="0" borderId="89" xfId="0" applyFont="1" applyFill="1" applyBorder="1" applyAlignment="1" applyProtection="1">
      <alignment horizontal="center" vertical="center" shrinkToFit="1"/>
      <protection locked="0"/>
    </xf>
    <xf numFmtId="0" fontId="35" fillId="0" borderId="58" xfId="0" applyFont="1" applyFill="1" applyBorder="1" applyAlignment="1" applyProtection="1">
      <alignment horizontal="center" vertical="center" shrinkToFit="1"/>
      <protection locked="0"/>
    </xf>
    <xf numFmtId="0" fontId="33" fillId="0" borderId="75" xfId="0" applyFont="1" applyBorder="1" applyAlignment="1" applyProtection="1">
      <alignment horizontal="center" vertical="center" textRotation="255" shrinkToFit="1"/>
    </xf>
    <xf numFmtId="0" fontId="33" fillId="0" borderId="77" xfId="0" applyFont="1" applyBorder="1" applyAlignment="1" applyProtection="1">
      <alignment horizontal="center" vertical="center" textRotation="255" shrinkToFit="1"/>
    </xf>
    <xf numFmtId="0" fontId="33" fillId="0" borderId="74" xfId="0" applyFont="1" applyBorder="1" applyAlignment="1" applyProtection="1">
      <alignment horizontal="center" vertical="center" textRotation="255" shrinkToFit="1"/>
    </xf>
    <xf numFmtId="0" fontId="33" fillId="0" borderId="76" xfId="0" applyFont="1" applyBorder="1" applyAlignment="1" applyProtection="1">
      <alignment horizontal="center" vertical="center" textRotation="255" shrinkToFit="1"/>
    </xf>
    <xf numFmtId="0" fontId="33" fillId="0" borderId="78" xfId="0" applyFont="1" applyBorder="1" applyAlignment="1" applyProtection="1">
      <alignment horizontal="center" vertical="center" textRotation="255" shrinkToFit="1"/>
    </xf>
    <xf numFmtId="0" fontId="33" fillId="0" borderId="79" xfId="0" applyFont="1" applyBorder="1" applyAlignment="1" applyProtection="1">
      <alignment horizontal="center" vertical="center" textRotation="255" shrinkToFit="1"/>
    </xf>
    <xf numFmtId="0" fontId="35" fillId="0" borderId="61" xfId="0" applyFont="1" applyFill="1" applyBorder="1" applyAlignment="1" applyProtection="1">
      <alignment horizontal="center" vertical="center" shrinkToFit="1"/>
    </xf>
    <xf numFmtId="0" fontId="35" fillId="0" borderId="62" xfId="0" applyFont="1" applyFill="1" applyBorder="1" applyAlignment="1" applyProtection="1">
      <alignment horizontal="center" vertical="center" shrinkToFit="1"/>
    </xf>
    <xf numFmtId="0" fontId="33" fillId="4" borderId="4" xfId="0" applyFont="1" applyFill="1" applyBorder="1" applyAlignment="1" applyProtection="1">
      <alignment horizontal="center" vertical="center" textRotation="255" shrinkToFit="1"/>
      <protection locked="0"/>
    </xf>
    <xf numFmtId="0" fontId="33" fillId="4" borderId="6" xfId="0" applyFont="1" applyFill="1" applyBorder="1" applyAlignment="1" applyProtection="1">
      <alignment horizontal="center" vertical="center" textRotation="255" shrinkToFit="1"/>
      <protection locked="0"/>
    </xf>
    <xf numFmtId="0" fontId="33" fillId="4" borderId="7" xfId="0" applyFont="1" applyFill="1" applyBorder="1" applyAlignment="1" applyProtection="1">
      <alignment horizontal="center" vertical="center" textRotation="255" shrinkToFit="1"/>
      <protection locked="0"/>
    </xf>
    <xf numFmtId="0" fontId="35" fillId="0" borderId="61" xfId="0" applyFont="1" applyBorder="1" applyAlignment="1" applyProtection="1">
      <alignment horizontal="center" vertical="center" shrinkToFit="1"/>
    </xf>
    <xf numFmtId="0" fontId="35" fillId="0" borderId="62" xfId="0" applyFont="1" applyBorder="1" applyAlignment="1" applyProtection="1">
      <alignment horizontal="center" vertical="center" shrinkToFit="1"/>
    </xf>
    <xf numFmtId="0" fontId="35" fillId="0" borderId="63" xfId="0" applyFont="1" applyBorder="1" applyAlignment="1" applyProtection="1">
      <alignment horizontal="center" vertical="center" shrinkToFit="1"/>
    </xf>
    <xf numFmtId="0" fontId="35" fillId="0" borderId="64" xfId="0" applyFont="1" applyBorder="1" applyAlignment="1" applyProtection="1">
      <alignment horizontal="center" vertical="center" shrinkToFit="1"/>
    </xf>
    <xf numFmtId="0" fontId="35" fillId="0" borderId="65" xfId="0" applyFont="1" applyBorder="1" applyAlignment="1" applyProtection="1">
      <alignment horizontal="center" vertical="center" shrinkToFit="1"/>
    </xf>
    <xf numFmtId="0" fontId="35" fillId="0" borderId="59" xfId="0" applyFont="1" applyBorder="1" applyAlignment="1" applyProtection="1">
      <alignment horizontal="center" vertical="center" shrinkToFit="1"/>
    </xf>
    <xf numFmtId="0" fontId="35" fillId="0" borderId="22" xfId="0" applyFont="1" applyBorder="1" applyAlignment="1" applyProtection="1">
      <alignment horizontal="center" vertical="center" textRotation="255" shrinkToFit="1"/>
    </xf>
    <xf numFmtId="0" fontId="35" fillId="0" borderId="24" xfId="0" applyFont="1" applyBorder="1" applyAlignment="1" applyProtection="1">
      <alignment horizontal="center" vertical="center" textRotation="255" shrinkToFit="1"/>
    </xf>
    <xf numFmtId="0" fontId="33" fillId="0" borderId="56" xfId="0" applyFont="1" applyFill="1" applyBorder="1" applyAlignment="1" applyProtection="1">
      <alignment horizontal="center" vertical="center" textRotation="255" shrinkToFit="1"/>
      <protection locked="0"/>
    </xf>
    <xf numFmtId="0" fontId="33" fillId="0" borderId="57" xfId="0" applyFont="1" applyFill="1" applyBorder="1" applyAlignment="1" applyProtection="1">
      <alignment horizontal="center" vertical="center" textRotation="255" shrinkToFit="1"/>
      <protection locked="0"/>
    </xf>
    <xf numFmtId="0" fontId="33" fillId="0" borderId="81" xfId="0" applyFont="1" applyFill="1" applyBorder="1" applyAlignment="1" applyProtection="1">
      <alignment horizontal="center" vertical="center" textRotation="255" shrinkToFit="1"/>
      <protection locked="0"/>
    </xf>
    <xf numFmtId="0" fontId="33" fillId="0" borderId="82" xfId="0" applyFont="1" applyFill="1" applyBorder="1" applyAlignment="1" applyProtection="1">
      <alignment horizontal="center" vertical="center" textRotation="255" shrinkToFit="1"/>
      <protection locked="0"/>
    </xf>
    <xf numFmtId="178" fontId="33" fillId="0" borderId="101" xfId="2" applyNumberFormat="1" applyFont="1" applyBorder="1" applyAlignment="1" applyProtection="1">
      <alignment horizontal="center" vertical="center" shrinkToFit="1"/>
    </xf>
    <xf numFmtId="0" fontId="33" fillId="0" borderId="98" xfId="0" applyFont="1" applyBorder="1" applyAlignment="1" applyProtection="1">
      <alignment horizontal="center" vertical="center" textRotation="255" shrinkToFit="1"/>
    </xf>
    <xf numFmtId="0" fontId="33" fillId="0" borderId="99" xfId="0" applyFont="1" applyBorder="1" applyAlignment="1" applyProtection="1">
      <alignment horizontal="center" vertical="center" textRotation="255" shrinkToFit="1"/>
    </xf>
    <xf numFmtId="0" fontId="33" fillId="0" borderId="29" xfId="0" applyFont="1" applyBorder="1" applyAlignment="1" applyProtection="1">
      <alignment horizontal="center" vertical="center" textRotation="255" shrinkToFit="1"/>
    </xf>
    <xf numFmtId="0" fontId="33" fillId="0" borderId="80" xfId="0" applyFont="1" applyBorder="1" applyAlignment="1" applyProtection="1">
      <alignment horizontal="center" vertical="center" textRotation="255" shrinkToFit="1"/>
    </xf>
    <xf numFmtId="0" fontId="38" fillId="4" borderId="56" xfId="0" applyFont="1" applyFill="1" applyBorder="1" applyAlignment="1" applyProtection="1">
      <alignment horizontal="center" vertical="center" textRotation="255" shrinkToFit="1"/>
      <protection locked="0"/>
    </xf>
    <xf numFmtId="0" fontId="38" fillId="4" borderId="57" xfId="0" applyFont="1" applyFill="1" applyBorder="1" applyAlignment="1" applyProtection="1">
      <alignment horizontal="center" vertical="center" textRotation="255" shrinkToFit="1"/>
      <protection locked="0"/>
    </xf>
    <xf numFmtId="178" fontId="33" fillId="0" borderId="94" xfId="2" applyNumberFormat="1" applyFont="1" applyBorder="1" applyAlignment="1" applyProtection="1">
      <alignment horizontal="center" vertical="center" shrinkToFit="1"/>
    </xf>
    <xf numFmtId="0" fontId="40" fillId="7" borderId="26" xfId="0" applyFont="1" applyFill="1" applyBorder="1" applyAlignment="1" applyProtection="1">
      <alignment horizontal="center" vertical="center" shrinkToFit="1"/>
    </xf>
    <xf numFmtId="0" fontId="40" fillId="7" borderId="32" xfId="0" applyFont="1" applyFill="1" applyBorder="1" applyAlignment="1" applyProtection="1">
      <alignment horizontal="center" vertical="center" shrinkToFit="1"/>
    </xf>
    <xf numFmtId="0" fontId="40" fillId="7" borderId="27" xfId="0" applyFont="1" applyFill="1" applyBorder="1" applyAlignment="1" applyProtection="1">
      <alignment horizontal="center" vertical="center" shrinkToFit="1"/>
    </xf>
    <xf numFmtId="0" fontId="40" fillId="7" borderId="33" xfId="0" applyFont="1" applyFill="1" applyBorder="1" applyAlignment="1" applyProtection="1">
      <alignment horizontal="center" vertical="center" shrinkToFit="1"/>
    </xf>
    <xf numFmtId="0" fontId="40" fillId="7" borderId="30" xfId="0" applyFont="1" applyFill="1" applyBorder="1" applyAlignment="1" applyProtection="1">
      <alignment horizontal="center" vertical="center" shrinkToFit="1"/>
    </xf>
    <xf numFmtId="0" fontId="40" fillId="7" borderId="28" xfId="0" applyFont="1" applyFill="1" applyBorder="1" applyAlignment="1" applyProtection="1">
      <alignment horizontal="center" vertical="center" shrinkToFit="1"/>
    </xf>
    <xf numFmtId="14" fontId="35" fillId="0" borderId="22" xfId="0" applyNumberFormat="1" applyFont="1" applyFill="1" applyBorder="1" applyAlignment="1" applyProtection="1">
      <alignment horizontal="center" vertical="center" shrinkToFit="1"/>
      <protection locked="0"/>
    </xf>
    <xf numFmtId="14" fontId="35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91" xfId="0" applyFont="1" applyBorder="1" applyAlignment="1" applyProtection="1">
      <alignment horizontal="center" vertical="center" textRotation="255" shrinkToFit="1"/>
    </xf>
    <xf numFmtId="0" fontId="33" fillId="0" borderId="92" xfId="0" applyFont="1" applyBorder="1" applyAlignment="1" applyProtection="1">
      <alignment horizontal="center" vertical="center" textRotation="255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33" fillId="0" borderId="5" xfId="0" applyFont="1" applyBorder="1" applyAlignment="1" applyProtection="1">
      <alignment horizontal="center" vertical="center" shrinkToFit="1"/>
      <protection locked="0"/>
    </xf>
    <xf numFmtId="0" fontId="33" fillId="0" borderId="10" xfId="0" applyFont="1" applyBorder="1" applyAlignment="1" applyProtection="1">
      <alignment horizontal="center" vertical="center" shrinkToFit="1"/>
      <protection locked="0"/>
    </xf>
    <xf numFmtId="0" fontId="33" fillId="0" borderId="38" xfId="0" applyFont="1" applyBorder="1" applyAlignment="1" applyProtection="1">
      <alignment horizontal="center" vertical="center" shrinkToFit="1"/>
      <protection locked="0"/>
    </xf>
    <xf numFmtId="0" fontId="33" fillId="0" borderId="39" xfId="0" applyFont="1" applyBorder="1" applyAlignment="1" applyProtection="1">
      <alignment horizontal="center" vertical="center" shrinkToFit="1"/>
      <protection locked="0"/>
    </xf>
    <xf numFmtId="0" fontId="45" fillId="7" borderId="26" xfId="0" applyFont="1" applyFill="1" applyBorder="1" applyAlignment="1" applyProtection="1">
      <alignment horizontal="center" vertical="center" wrapText="1" shrinkToFit="1"/>
    </xf>
    <xf numFmtId="0" fontId="45" fillId="7" borderId="32" xfId="0" applyFont="1" applyFill="1" applyBorder="1" applyAlignment="1" applyProtection="1">
      <alignment horizontal="center" vertical="center" wrapText="1" shrinkToFit="1"/>
    </xf>
    <xf numFmtId="0" fontId="45" fillId="7" borderId="33" xfId="0" applyFont="1" applyFill="1" applyBorder="1" applyAlignment="1" applyProtection="1">
      <alignment horizontal="center" vertical="center" wrapText="1" shrinkToFit="1"/>
    </xf>
    <xf numFmtId="0" fontId="45" fillId="7" borderId="30" xfId="0" applyFont="1" applyFill="1" applyBorder="1" applyAlignment="1" applyProtection="1">
      <alignment horizontal="center" vertical="center" wrapText="1" shrinkToFit="1"/>
    </xf>
    <xf numFmtId="0" fontId="35" fillId="0" borderId="11" xfId="0" applyFont="1" applyBorder="1" applyAlignment="1" applyProtection="1">
      <alignment horizontal="center" vertical="center" shrinkToFit="1"/>
      <protection locked="0"/>
    </xf>
    <xf numFmtId="0" fontId="35" fillId="0" borderId="48" xfId="0" applyFont="1" applyBorder="1" applyAlignment="1" applyProtection="1">
      <alignment horizontal="center" vertical="center" shrinkToFit="1"/>
      <protection locked="0"/>
    </xf>
    <xf numFmtId="0" fontId="40" fillId="0" borderId="50" xfId="0" applyFont="1" applyFill="1" applyBorder="1" applyAlignment="1" applyProtection="1">
      <alignment horizontal="center" vertical="center" wrapText="1" shrinkToFit="1"/>
      <protection locked="0"/>
    </xf>
    <xf numFmtId="0" fontId="40" fillId="0" borderId="15" xfId="0" applyFont="1" applyFill="1" applyBorder="1" applyAlignment="1" applyProtection="1">
      <alignment horizontal="center" vertical="center" wrapText="1" shrinkToFit="1"/>
      <protection locked="0"/>
    </xf>
    <xf numFmtId="0" fontId="40" fillId="0" borderId="33" xfId="0" applyFont="1" applyFill="1" applyBorder="1" applyAlignment="1" applyProtection="1">
      <alignment horizontal="center" vertical="center" wrapText="1" shrinkToFit="1"/>
      <protection locked="0"/>
    </xf>
    <xf numFmtId="0" fontId="40" fillId="0" borderId="30" xfId="0" applyFont="1" applyFill="1" applyBorder="1" applyAlignment="1" applyProtection="1">
      <alignment horizontal="center" vertical="center" wrapText="1" shrinkToFit="1"/>
      <protection locked="0"/>
    </xf>
    <xf numFmtId="0" fontId="41" fillId="0" borderId="15" xfId="0" applyFont="1" applyFill="1" applyBorder="1" applyAlignment="1" applyProtection="1">
      <alignment horizontal="center" vertical="center" shrinkToFit="1"/>
      <protection locked="0"/>
    </xf>
    <xf numFmtId="0" fontId="41" fillId="0" borderId="51" xfId="0" applyFont="1" applyFill="1" applyBorder="1" applyAlignment="1" applyProtection="1">
      <alignment horizontal="center" vertical="center" shrinkToFit="1"/>
      <protection locked="0"/>
    </xf>
    <xf numFmtId="0" fontId="41" fillId="0" borderId="30" xfId="0" applyFont="1" applyFill="1" applyBorder="1" applyAlignment="1" applyProtection="1">
      <alignment horizontal="center" vertical="center" shrinkToFit="1"/>
      <protection locked="0"/>
    </xf>
    <xf numFmtId="0" fontId="41" fillId="0" borderId="28" xfId="0" applyFont="1" applyFill="1" applyBorder="1" applyAlignment="1" applyProtection="1">
      <alignment horizontal="center" vertical="center" shrinkToFit="1"/>
      <protection locked="0"/>
    </xf>
    <xf numFmtId="0" fontId="39" fillId="0" borderId="26" xfId="0" applyFont="1" applyBorder="1" applyAlignment="1" applyProtection="1">
      <alignment horizontal="center" vertical="center" shrinkToFit="1"/>
      <protection locked="0"/>
    </xf>
    <xf numFmtId="0" fontId="39" fillId="0" borderId="32" xfId="0" applyFont="1" applyBorder="1" applyAlignment="1" applyProtection="1">
      <alignment horizontal="center" vertical="center" shrinkToFit="1"/>
      <protection locked="0"/>
    </xf>
    <xf numFmtId="0" fontId="39" fillId="0" borderId="27" xfId="0" applyFont="1" applyBorder="1" applyAlignment="1" applyProtection="1">
      <alignment horizontal="center" vertical="center" shrinkToFit="1"/>
      <protection locked="0"/>
    </xf>
    <xf numFmtId="0" fontId="39" fillId="0" borderId="83" xfId="0" applyFont="1" applyBorder="1" applyAlignment="1" applyProtection="1">
      <alignment horizontal="center" vertical="center" shrinkToFit="1"/>
      <protection locked="0"/>
    </xf>
    <xf numFmtId="0" fontId="39" fillId="0" borderId="20" xfId="0" applyFont="1" applyBorder="1" applyAlignment="1" applyProtection="1">
      <alignment horizontal="center" vertical="center" shrinkToFit="1"/>
      <protection locked="0"/>
    </xf>
    <xf numFmtId="0" fontId="39" fillId="0" borderId="80" xfId="0" applyFont="1" applyBorder="1" applyAlignment="1" applyProtection="1">
      <alignment horizontal="center" vertical="center" shrinkToFit="1"/>
      <protection locked="0"/>
    </xf>
    <xf numFmtId="0" fontId="39" fillId="4" borderId="50" xfId="0" applyFont="1" applyFill="1" applyBorder="1" applyAlignment="1" applyProtection="1">
      <alignment horizontal="center" vertical="center" shrinkToFit="1"/>
      <protection locked="0"/>
    </xf>
    <xf numFmtId="0" fontId="39" fillId="4" borderId="15" xfId="0" applyFont="1" applyFill="1" applyBorder="1" applyAlignment="1" applyProtection="1">
      <alignment horizontal="center" vertical="center" shrinkToFit="1"/>
      <protection locked="0"/>
    </xf>
    <xf numFmtId="0" fontId="39" fillId="4" borderId="51" xfId="0" applyFont="1" applyFill="1" applyBorder="1" applyAlignment="1" applyProtection="1">
      <alignment horizontal="center" vertical="center" shrinkToFit="1"/>
      <protection locked="0"/>
    </xf>
    <xf numFmtId="0" fontId="39" fillId="4" borderId="28" xfId="0" applyFont="1" applyFill="1" applyBorder="1" applyAlignment="1" applyProtection="1">
      <alignment horizontal="center" vertical="center" shrinkToFit="1"/>
      <protection locked="0"/>
    </xf>
    <xf numFmtId="0" fontId="42" fillId="14" borderId="50" xfId="0" applyFont="1" applyFill="1" applyBorder="1" applyAlignment="1" applyProtection="1">
      <alignment horizontal="center" vertical="center" shrinkToFit="1"/>
      <protection locked="0"/>
    </xf>
    <xf numFmtId="0" fontId="42" fillId="14" borderId="15" xfId="0" applyFont="1" applyFill="1" applyBorder="1" applyAlignment="1" applyProtection="1">
      <alignment horizontal="center" vertical="center" shrinkToFit="1"/>
      <protection locked="0"/>
    </xf>
    <xf numFmtId="0" fontId="42" fillId="14" borderId="51" xfId="0" applyFont="1" applyFill="1" applyBorder="1" applyAlignment="1" applyProtection="1">
      <alignment horizontal="center" vertical="center" shrinkToFit="1"/>
      <protection locked="0"/>
    </xf>
    <xf numFmtId="0" fontId="42" fillId="14" borderId="33" xfId="0" applyFont="1" applyFill="1" applyBorder="1" applyAlignment="1" applyProtection="1">
      <alignment horizontal="center" vertical="center" shrinkToFit="1"/>
      <protection locked="0"/>
    </xf>
    <xf numFmtId="0" fontId="42" fillId="14" borderId="30" xfId="0" applyFont="1" applyFill="1" applyBorder="1" applyAlignment="1" applyProtection="1">
      <alignment horizontal="center" vertical="center" shrinkToFit="1"/>
      <protection locked="0"/>
    </xf>
    <xf numFmtId="0" fontId="42" fillId="14" borderId="28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left" vertical="center"/>
      <protection locked="0"/>
    </xf>
    <xf numFmtId="0" fontId="35" fillId="4" borderId="13" xfId="0" applyFont="1" applyFill="1" applyBorder="1" applyAlignment="1" applyProtection="1">
      <alignment horizontal="center" vertical="center" shrinkToFit="1"/>
      <protection locked="0"/>
    </xf>
    <xf numFmtId="0" fontId="35" fillId="4" borderId="24" xfId="0" applyFont="1" applyFill="1" applyBorder="1" applyAlignment="1" applyProtection="1">
      <alignment horizontal="center" vertical="center" shrinkToFit="1"/>
      <protection locked="0"/>
    </xf>
    <xf numFmtId="0" fontId="35" fillId="4" borderId="12" xfId="0" applyFont="1" applyFill="1" applyBorder="1" applyAlignment="1" applyProtection="1">
      <alignment horizontal="center" vertical="center" shrinkToFit="1"/>
      <protection locked="0"/>
    </xf>
    <xf numFmtId="0" fontId="35" fillId="4" borderId="48" xfId="0" applyFont="1" applyFill="1" applyBorder="1" applyAlignment="1" applyProtection="1">
      <alignment horizontal="center" vertical="center" shrinkToFit="1"/>
      <protection locked="0"/>
    </xf>
    <xf numFmtId="178" fontId="43" fillId="4" borderId="11" xfId="2" applyNumberFormat="1" applyFont="1" applyFill="1" applyBorder="1" applyAlignment="1" applyProtection="1">
      <alignment horizontal="center" vertical="center" shrinkToFit="1"/>
    </xf>
    <xf numFmtId="178" fontId="43" fillId="4" borderId="48" xfId="2" applyNumberFormat="1" applyFont="1" applyFill="1" applyBorder="1" applyAlignment="1" applyProtection="1">
      <alignment horizontal="center" vertical="center" shrinkToFit="1"/>
    </xf>
    <xf numFmtId="0" fontId="43" fillId="4" borderId="22" xfId="0" applyFont="1" applyFill="1" applyBorder="1" applyAlignment="1" applyProtection="1">
      <alignment horizontal="center" vertical="center" shrinkToFit="1"/>
    </xf>
    <xf numFmtId="0" fontId="43" fillId="4" borderId="24" xfId="0" applyFont="1" applyFill="1" applyBorder="1" applyAlignment="1" applyProtection="1">
      <alignment horizontal="center" vertical="center" shrinkToFit="1"/>
    </xf>
    <xf numFmtId="0" fontId="36" fillId="4" borderId="22" xfId="0" applyFont="1" applyFill="1" applyBorder="1" applyAlignment="1" applyProtection="1">
      <alignment horizontal="center" vertical="center" shrinkToFit="1"/>
    </xf>
    <xf numFmtId="0" fontId="36" fillId="4" borderId="36" xfId="0" applyFont="1" applyFill="1" applyBorder="1" applyAlignment="1" applyProtection="1">
      <alignment horizontal="center" vertical="center" shrinkToFit="1"/>
    </xf>
    <xf numFmtId="178" fontId="36" fillId="4" borderId="11" xfId="2" applyNumberFormat="1" applyFont="1" applyFill="1" applyBorder="1" applyAlignment="1" applyProtection="1">
      <alignment horizontal="center" vertical="center" shrinkToFit="1"/>
    </xf>
    <xf numFmtId="178" fontId="36" fillId="4" borderId="97" xfId="2" applyNumberFormat="1" applyFont="1" applyFill="1" applyBorder="1" applyAlignment="1" applyProtection="1">
      <alignment horizontal="center" vertical="center" shrinkToFit="1"/>
    </xf>
    <xf numFmtId="0" fontId="45" fillId="7" borderId="4" xfId="0" applyFont="1" applyFill="1" applyBorder="1" applyAlignment="1" applyProtection="1">
      <alignment horizontal="center" vertical="center" shrinkToFit="1"/>
      <protection locked="0"/>
    </xf>
    <xf numFmtId="0" fontId="45" fillId="7" borderId="5" xfId="0" applyFont="1" applyFill="1" applyBorder="1" applyAlignment="1" applyProtection="1">
      <alignment horizontal="center" vertical="center" shrinkToFit="1"/>
      <protection locked="0"/>
    </xf>
    <xf numFmtId="0" fontId="45" fillId="7" borderId="55" xfId="0" applyFont="1" applyFill="1" applyBorder="1" applyAlignment="1" applyProtection="1">
      <alignment horizontal="center" vertical="center" shrinkToFit="1"/>
      <protection locked="0"/>
    </xf>
    <xf numFmtId="0" fontId="45" fillId="7" borderId="6" xfId="0" applyFont="1" applyFill="1" applyBorder="1" applyAlignment="1" applyProtection="1">
      <alignment horizontal="center" vertical="center" shrinkToFit="1"/>
      <protection locked="0"/>
    </xf>
    <xf numFmtId="0" fontId="45" fillId="7" borderId="1" xfId="0" applyFont="1" applyFill="1" applyBorder="1" applyAlignment="1" applyProtection="1">
      <alignment horizontal="center" vertical="center" shrinkToFit="1"/>
      <protection locked="0"/>
    </xf>
    <xf numFmtId="0" fontId="45" fillId="7" borderId="84" xfId="0" applyFont="1" applyFill="1" applyBorder="1" applyAlignment="1" applyProtection="1">
      <alignment horizontal="center" vertical="center" shrinkToFit="1"/>
      <protection locked="0"/>
    </xf>
    <xf numFmtId="0" fontId="40" fillId="7" borderId="4" xfId="0" applyFont="1" applyFill="1" applyBorder="1" applyAlignment="1" applyProtection="1">
      <alignment horizontal="center" vertical="center" shrinkToFit="1"/>
      <protection locked="0"/>
    </xf>
    <xf numFmtId="0" fontId="40" fillId="7" borderId="5" xfId="0" applyFont="1" applyFill="1" applyBorder="1" applyAlignment="1" applyProtection="1">
      <alignment horizontal="center" vertical="center" shrinkToFit="1"/>
      <protection locked="0"/>
    </xf>
    <xf numFmtId="0" fontId="40" fillId="7" borderId="55" xfId="0" applyFont="1" applyFill="1" applyBorder="1" applyAlignment="1" applyProtection="1">
      <alignment horizontal="center" vertical="center" shrinkToFit="1"/>
      <protection locked="0"/>
    </xf>
    <xf numFmtId="0" fontId="40" fillId="7" borderId="6" xfId="0" applyFont="1" applyFill="1" applyBorder="1" applyAlignment="1" applyProtection="1">
      <alignment horizontal="center" vertical="center" shrinkToFit="1"/>
      <protection locked="0"/>
    </xf>
    <xf numFmtId="0" fontId="40" fillId="7" borderId="1" xfId="0" applyFont="1" applyFill="1" applyBorder="1" applyAlignment="1" applyProtection="1">
      <alignment horizontal="center" vertical="center" shrinkToFit="1"/>
      <protection locked="0"/>
    </xf>
    <xf numFmtId="0" fontId="40" fillId="7" borderId="84" xfId="0" applyFont="1" applyFill="1" applyBorder="1" applyAlignment="1" applyProtection="1">
      <alignment horizontal="center" vertical="center" shrinkToFit="1"/>
      <protection locked="0"/>
    </xf>
    <xf numFmtId="0" fontId="33" fillId="10" borderId="37" xfId="0" applyFont="1" applyFill="1" applyBorder="1" applyAlignment="1" applyProtection="1">
      <alignment horizontal="center" vertical="center" shrinkToFit="1"/>
      <protection locked="0"/>
    </xf>
    <xf numFmtId="0" fontId="33" fillId="10" borderId="60" xfId="0" applyFont="1" applyFill="1" applyBorder="1" applyAlignment="1" applyProtection="1">
      <alignment horizontal="center" vertical="center" shrinkToFit="1"/>
      <protection locked="0"/>
    </xf>
    <xf numFmtId="0" fontId="44" fillId="10" borderId="10" xfId="0" applyFont="1" applyFill="1" applyBorder="1" applyAlignment="1" applyProtection="1">
      <alignment horizontal="center" vertical="center" shrinkToFit="1"/>
      <protection locked="0"/>
    </xf>
    <xf numFmtId="0" fontId="44" fillId="10" borderId="60" xfId="0" applyFont="1" applyFill="1" applyBorder="1" applyAlignment="1" applyProtection="1">
      <alignment horizontal="center" vertical="center" shrinkToFit="1"/>
      <protection locked="0"/>
    </xf>
    <xf numFmtId="0" fontId="34" fillId="10" borderId="10" xfId="0" applyFont="1" applyFill="1" applyBorder="1" applyAlignment="1" applyProtection="1">
      <alignment horizontal="center" vertical="center" shrinkToFit="1"/>
      <protection locked="0"/>
    </xf>
    <xf numFmtId="0" fontId="34" fillId="10" borderId="39" xfId="0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2" builtinId="5"/>
    <cellStyle name="標準" xfId="0" builtinId="0"/>
    <cellStyle name="標準 2" xfId="1" xr:uid="{00000000-0005-0000-0000-000003000000}"/>
  </cellStyles>
  <dxfs count="30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0000"/>
      <color rgb="FFFF9F9F"/>
      <color rgb="FF4472C4"/>
      <color rgb="FFFFC8C8"/>
      <color rgb="FF820000"/>
      <color rgb="FFFFF2CC"/>
      <color rgb="FF000000"/>
      <color rgb="FFE2F0D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220195</xdr:colOff>
      <xdr:row>12</xdr:row>
      <xdr:rowOff>87700</xdr:rowOff>
    </xdr:from>
    <xdr:to>
      <xdr:col>49</xdr:col>
      <xdr:colOff>598954</xdr:colOff>
      <xdr:row>163</xdr:row>
      <xdr:rowOff>145677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18D6432-E7F4-4FE7-96E2-1FE4EFDDFB92}"/>
            </a:ext>
          </a:extLst>
        </xdr:cNvPr>
        <xdr:cNvGrpSpPr/>
      </xdr:nvGrpSpPr>
      <xdr:grpSpPr>
        <a:xfrm>
          <a:off x="17549813" y="3707200"/>
          <a:ext cx="0" cy="7423111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0FE7CA8-9608-45EC-AD3C-A1E8E583984B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A00DD27-5C5D-4213-B545-5CA2CE7CA855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14</xdr:row>
      <xdr:rowOff>27464</xdr:rowOff>
    </xdr:from>
    <xdr:to>
      <xdr:col>49</xdr:col>
      <xdr:colOff>429167</xdr:colOff>
      <xdr:row>165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139C00-ADC2-4683-960C-95D49D36167A}"/>
            </a:ext>
          </a:extLst>
        </xdr:cNvPr>
        <xdr:cNvGrpSpPr/>
      </xdr:nvGrpSpPr>
      <xdr:grpSpPr>
        <a:xfrm>
          <a:off x="17549813" y="4218464"/>
          <a:ext cx="0" cy="73719849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CCDC77D-A856-4994-AF93-2AC405AEFEE3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35279AE-CD06-45A1-9A3F-2BA85FF73413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127662</xdr:colOff>
      <xdr:row>252</xdr:row>
      <xdr:rowOff>69565</xdr:rowOff>
    </xdr:from>
    <xdr:to>
      <xdr:col>36</xdr:col>
      <xdr:colOff>198090</xdr:colOff>
      <xdr:row>252</xdr:row>
      <xdr:rowOff>120283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60FCA613-67D3-4CB5-B404-6A7F10FCAFEA}"/>
            </a:ext>
          </a:extLst>
        </xdr:cNvPr>
        <xdr:cNvGrpSpPr/>
      </xdr:nvGrpSpPr>
      <xdr:grpSpPr>
        <a:xfrm>
          <a:off x="127662" y="77938313"/>
          <a:ext cx="17120178" cy="0"/>
          <a:chOff x="26271081" y="57091008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FBC4A947-A7E2-47EB-8F17-259225EFC4CB}"/>
              </a:ext>
            </a:extLst>
          </xdr:cNvPr>
          <xdr:cNvSpPr/>
        </xdr:nvSpPr>
        <xdr:spPr>
          <a:xfrm>
            <a:off x="26271081" y="57091008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2F0F7241-3313-4E31-B2E8-6A18594F4FFD}"/>
              </a:ext>
            </a:extLst>
          </xdr:cNvPr>
          <xdr:cNvSpPr/>
        </xdr:nvSpPr>
        <xdr:spPr>
          <a:xfrm>
            <a:off x="28731641" y="57326360"/>
            <a:ext cx="7613075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23</xdr:col>
      <xdr:colOff>54741</xdr:colOff>
      <xdr:row>14</xdr:row>
      <xdr:rowOff>1</xdr:rowOff>
    </xdr:from>
    <xdr:to>
      <xdr:col>23</xdr:col>
      <xdr:colOff>465375</xdr:colOff>
      <xdr:row>15</xdr:row>
      <xdr:rowOff>1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6BC9B197-6E9F-461C-97E8-5A2F873594E6}"/>
            </a:ext>
          </a:extLst>
        </xdr:cNvPr>
        <xdr:cNvSpPr/>
      </xdr:nvSpPr>
      <xdr:spPr>
        <a:xfrm>
          <a:off x="12196379" y="3634829"/>
          <a:ext cx="410634" cy="240862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354" t="s">
        <v>106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355">
        <v>45209</v>
      </c>
      <c r="AD2" s="355"/>
      <c r="AE2" s="355"/>
      <c r="AF2" s="355"/>
      <c r="AG2" s="355"/>
      <c r="AH2" s="355"/>
      <c r="AI2" s="355"/>
      <c r="AJ2" s="94"/>
    </row>
    <row r="3" spans="1:43" ht="34.5" customHeight="1" x14ac:dyDescent="0.4">
      <c r="A3" s="22"/>
      <c r="B3" s="22"/>
      <c r="C3" s="22"/>
      <c r="D3" s="285" t="s">
        <v>102</v>
      </c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81" t="s">
        <v>90</v>
      </c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3"/>
      <c r="AK5" s="21"/>
      <c r="AL5" s="21"/>
    </row>
    <row r="6" spans="1:43" ht="19.5" customHeight="1" x14ac:dyDescent="0.4">
      <c r="B6" s="260" t="s">
        <v>98</v>
      </c>
      <c r="C6" s="260"/>
      <c r="D6" s="260"/>
      <c r="E6" s="260"/>
      <c r="F6" s="261" t="s">
        <v>97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62"/>
      <c r="X6" s="278" t="s">
        <v>91</v>
      </c>
      <c r="Y6" s="279"/>
      <c r="Z6" s="279"/>
      <c r="AA6" s="280"/>
      <c r="AB6" s="278" t="s">
        <v>92</v>
      </c>
      <c r="AC6" s="279"/>
      <c r="AD6" s="279"/>
      <c r="AE6" s="279"/>
      <c r="AF6" s="279"/>
      <c r="AG6" s="279"/>
      <c r="AH6" s="279"/>
      <c r="AI6" s="279"/>
      <c r="AJ6" s="280"/>
      <c r="AK6" s="21"/>
      <c r="AL6" s="21"/>
    </row>
    <row r="7" spans="1:43" ht="19.5" customHeight="1" x14ac:dyDescent="0.4">
      <c r="B7" s="260"/>
      <c r="C7" s="260"/>
      <c r="D7" s="260"/>
      <c r="E7" s="260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103"/>
      <c r="X7" s="284" t="s">
        <v>87</v>
      </c>
      <c r="Y7" s="267" t="s">
        <v>15</v>
      </c>
      <c r="Z7" s="270" t="s">
        <v>61</v>
      </c>
      <c r="AA7" s="271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260" t="s">
        <v>21</v>
      </c>
      <c r="C8" s="260"/>
      <c r="D8" s="260"/>
      <c r="E8" s="260"/>
      <c r="F8" s="262">
        <v>45204</v>
      </c>
      <c r="G8" s="262"/>
      <c r="H8" s="262"/>
      <c r="I8" s="262"/>
      <c r="J8" s="260" t="s">
        <v>16</v>
      </c>
      <c r="K8" s="262">
        <v>45555</v>
      </c>
      <c r="L8" s="262"/>
      <c r="M8" s="262"/>
      <c r="N8" s="262"/>
      <c r="O8" s="109"/>
      <c r="P8" s="109"/>
      <c r="Q8" s="22"/>
      <c r="R8" s="22"/>
      <c r="S8" s="22"/>
      <c r="T8" s="22"/>
      <c r="U8" s="22"/>
      <c r="V8" s="22"/>
      <c r="W8" s="103"/>
      <c r="X8" s="265"/>
      <c r="Y8" s="268"/>
      <c r="Z8" s="272"/>
      <c r="AA8" s="273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260"/>
      <c r="C9" s="260"/>
      <c r="D9" s="260"/>
      <c r="E9" s="260"/>
      <c r="F9" s="262"/>
      <c r="G9" s="262"/>
      <c r="H9" s="262"/>
      <c r="I9" s="262"/>
      <c r="J9" s="260"/>
      <c r="K9" s="262"/>
      <c r="L9" s="262"/>
      <c r="M9" s="262"/>
      <c r="N9" s="262"/>
      <c r="O9" s="22"/>
      <c r="P9" s="22"/>
      <c r="Q9" s="22"/>
      <c r="R9" s="22"/>
      <c r="S9" s="22"/>
      <c r="T9" s="22"/>
      <c r="U9" s="22"/>
      <c r="V9" s="22"/>
      <c r="W9" s="99"/>
      <c r="X9" s="265" t="s">
        <v>19</v>
      </c>
      <c r="Y9" s="268" t="s">
        <v>15</v>
      </c>
      <c r="Z9" s="272" t="s">
        <v>19</v>
      </c>
      <c r="AA9" s="273"/>
      <c r="AB9" s="276" t="s">
        <v>89</v>
      </c>
      <c r="AC9" s="268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260" t="s">
        <v>17</v>
      </c>
      <c r="B10" s="263" t="s">
        <v>85</v>
      </c>
      <c r="C10" s="263"/>
      <c r="D10" s="263"/>
      <c r="E10" s="263"/>
      <c r="F10" s="263"/>
      <c r="G10" s="264">
        <v>45260</v>
      </c>
      <c r="H10" s="264"/>
      <c r="I10" s="264"/>
      <c r="J10" s="264"/>
      <c r="K10" s="260" t="s">
        <v>20</v>
      </c>
      <c r="L10" s="263" t="s">
        <v>86</v>
      </c>
      <c r="M10" s="263"/>
      <c r="N10" s="263"/>
      <c r="O10" s="263"/>
      <c r="P10" s="263"/>
      <c r="Q10" s="264">
        <v>45533</v>
      </c>
      <c r="R10" s="264"/>
      <c r="S10" s="264"/>
      <c r="T10" s="264"/>
      <c r="U10" s="264"/>
      <c r="V10" s="260" t="s">
        <v>18</v>
      </c>
      <c r="W10" s="99"/>
      <c r="X10" s="266"/>
      <c r="Y10" s="269"/>
      <c r="Z10" s="274"/>
      <c r="AA10" s="275"/>
      <c r="AB10" s="277"/>
      <c r="AC10" s="269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260"/>
      <c r="B11" s="263"/>
      <c r="C11" s="263"/>
      <c r="D11" s="263"/>
      <c r="E11" s="263"/>
      <c r="F11" s="263"/>
      <c r="G11" s="264"/>
      <c r="H11" s="264"/>
      <c r="I11" s="264"/>
      <c r="J11" s="264"/>
      <c r="K11" s="260"/>
      <c r="L11" s="263"/>
      <c r="M11" s="263"/>
      <c r="N11" s="263"/>
      <c r="O11" s="263"/>
      <c r="P11" s="263"/>
      <c r="Q11" s="264"/>
      <c r="R11" s="264"/>
      <c r="S11" s="264"/>
      <c r="T11" s="264"/>
      <c r="U11" s="264"/>
      <c r="V11" s="260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358"/>
      <c r="B13" s="359"/>
      <c r="C13" s="356" t="s">
        <v>7</v>
      </c>
      <c r="D13" s="356"/>
      <c r="E13" s="356"/>
      <c r="F13" s="356"/>
      <c r="G13" s="356"/>
      <c r="H13" s="356"/>
      <c r="I13" s="356"/>
      <c r="J13" s="356" t="s">
        <v>8</v>
      </c>
      <c r="K13" s="356"/>
      <c r="L13" s="356"/>
      <c r="M13" s="356"/>
      <c r="N13" s="356"/>
      <c r="O13" s="356"/>
      <c r="P13" s="356"/>
      <c r="Q13" s="356" t="s">
        <v>9</v>
      </c>
      <c r="R13" s="356"/>
      <c r="S13" s="356"/>
      <c r="T13" s="356"/>
      <c r="U13" s="356"/>
      <c r="V13" s="356"/>
      <c r="W13" s="356"/>
      <c r="X13" s="356" t="s">
        <v>10</v>
      </c>
      <c r="Y13" s="356"/>
      <c r="Z13" s="356"/>
      <c r="AA13" s="356"/>
      <c r="AB13" s="356"/>
      <c r="AC13" s="356"/>
      <c r="AD13" s="357"/>
      <c r="AE13" s="364" t="s">
        <v>4</v>
      </c>
      <c r="AF13" s="365"/>
      <c r="AG13" s="366"/>
      <c r="AH13" s="370" t="s">
        <v>5</v>
      </c>
      <c r="AI13" s="371"/>
      <c r="AJ13" s="372"/>
    </row>
    <row r="14" spans="1:43" ht="29.25" customHeight="1" thickBot="1" x14ac:dyDescent="0.45">
      <c r="A14" s="360"/>
      <c r="B14" s="361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367"/>
      <c r="AF14" s="368"/>
      <c r="AG14" s="369"/>
      <c r="AH14" s="373"/>
      <c r="AI14" s="374"/>
      <c r="AJ14" s="375"/>
      <c r="AM14" s="362">
        <f>Q10+1</f>
        <v>45534</v>
      </c>
      <c r="AN14" s="363"/>
      <c r="AO14" s="25"/>
      <c r="AP14" s="26"/>
    </row>
    <row r="15" spans="1:43" ht="27.75" customHeight="1" thickBot="1" x14ac:dyDescent="0.45">
      <c r="A15" s="297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346" t="s">
        <v>11</v>
      </c>
      <c r="AF15" s="347" t="s">
        <v>12</v>
      </c>
      <c r="AG15" s="286" t="s">
        <v>84</v>
      </c>
      <c r="AH15" s="297" t="s">
        <v>11</v>
      </c>
      <c r="AI15" s="299" t="s">
        <v>13</v>
      </c>
      <c r="AJ15" s="286" t="s">
        <v>84</v>
      </c>
    </row>
    <row r="16" spans="1:43" ht="27.75" customHeight="1" x14ac:dyDescent="0.4">
      <c r="A16" s="298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298"/>
      <c r="AF16" s="348"/>
      <c r="AG16" s="286"/>
      <c r="AH16" s="298"/>
      <c r="AI16" s="300"/>
      <c r="AJ16" s="286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298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298"/>
      <c r="AF17" s="348"/>
      <c r="AG17" s="286"/>
      <c r="AH17" s="298"/>
      <c r="AI17" s="300"/>
      <c r="AJ17" s="286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298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298"/>
      <c r="AF18" s="348"/>
      <c r="AG18" s="287"/>
      <c r="AH18" s="298"/>
      <c r="AI18" s="300"/>
      <c r="AJ18" s="287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298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288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288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345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342">
        <f>IFERROR(AM20,0)</f>
        <v>0.32</v>
      </c>
      <c r="AF20" s="343"/>
      <c r="AG20" s="289"/>
      <c r="AH20" s="342">
        <f>IFERROR(AN20,0)</f>
        <v>0.32</v>
      </c>
      <c r="AI20" s="344"/>
      <c r="AJ20" s="289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297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346" t="s">
        <v>11</v>
      </c>
      <c r="AF21" s="347" t="s">
        <v>12</v>
      </c>
      <c r="AG21" s="286" t="s">
        <v>84</v>
      </c>
      <c r="AH21" s="297" t="s">
        <v>11</v>
      </c>
      <c r="AI21" s="299" t="s">
        <v>13</v>
      </c>
      <c r="AJ21" s="286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298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298"/>
      <c r="AF22" s="348"/>
      <c r="AG22" s="286"/>
      <c r="AH22" s="298"/>
      <c r="AI22" s="300"/>
      <c r="AJ22" s="286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298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298"/>
      <c r="AF23" s="348"/>
      <c r="AG23" s="286"/>
      <c r="AH23" s="298"/>
      <c r="AI23" s="300"/>
      <c r="AJ23" s="286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298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298"/>
      <c r="AF24" s="348"/>
      <c r="AG24" s="287"/>
      <c r="AH24" s="298"/>
      <c r="AI24" s="300"/>
      <c r="AJ24" s="287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298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288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288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345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342">
        <f>IFERROR(AM26,0)</f>
        <v>0.318</v>
      </c>
      <c r="AF26" s="343"/>
      <c r="AG26" s="289"/>
      <c r="AH26" s="342">
        <f>IFERROR(AN26,0)</f>
        <v>0.318</v>
      </c>
      <c r="AI26" s="344"/>
      <c r="AJ26" s="289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297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346" t="s">
        <v>11</v>
      </c>
      <c r="AF27" s="347" t="s">
        <v>12</v>
      </c>
      <c r="AG27" s="286" t="s">
        <v>84</v>
      </c>
      <c r="AH27" s="297" t="s">
        <v>11</v>
      </c>
      <c r="AI27" s="299" t="s">
        <v>13</v>
      </c>
      <c r="AJ27" s="286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298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298"/>
      <c r="AF28" s="348"/>
      <c r="AG28" s="286"/>
      <c r="AH28" s="298"/>
      <c r="AI28" s="300"/>
      <c r="AJ28" s="286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298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298"/>
      <c r="AF29" s="348"/>
      <c r="AG29" s="286"/>
      <c r="AH29" s="298"/>
      <c r="AI29" s="300"/>
      <c r="AJ29" s="286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298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298"/>
      <c r="AF30" s="348"/>
      <c r="AG30" s="287"/>
      <c r="AH30" s="298"/>
      <c r="AI30" s="300"/>
      <c r="AJ30" s="287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298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288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288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345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342">
        <f>IFERROR(AM32,0)</f>
        <v>0.36</v>
      </c>
      <c r="AF32" s="343"/>
      <c r="AG32" s="289"/>
      <c r="AH32" s="342">
        <f>IFERROR(AN32,0)</f>
        <v>0.36</v>
      </c>
      <c r="AI32" s="344"/>
      <c r="AJ32" s="289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297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346" t="s">
        <v>11</v>
      </c>
      <c r="AF33" s="347" t="s">
        <v>12</v>
      </c>
      <c r="AG33" s="286" t="s">
        <v>84</v>
      </c>
      <c r="AH33" s="297" t="s">
        <v>11</v>
      </c>
      <c r="AI33" s="299" t="s">
        <v>13</v>
      </c>
      <c r="AJ33" s="286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298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298"/>
      <c r="AF34" s="348"/>
      <c r="AG34" s="286"/>
      <c r="AH34" s="298"/>
      <c r="AI34" s="300"/>
      <c r="AJ34" s="286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298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298"/>
      <c r="AF35" s="348"/>
      <c r="AG35" s="286"/>
      <c r="AH35" s="298"/>
      <c r="AI35" s="300"/>
      <c r="AJ35" s="286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298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298"/>
      <c r="AF36" s="348"/>
      <c r="AG36" s="287"/>
      <c r="AH36" s="298"/>
      <c r="AI36" s="300"/>
      <c r="AJ36" s="287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298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288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288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345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342">
        <f>IFERROR(AM38,0)</f>
        <v>0.32100000000000001</v>
      </c>
      <c r="AF38" s="343"/>
      <c r="AG38" s="289"/>
      <c r="AH38" s="342">
        <f>IFERROR(AN38,0)</f>
        <v>0.32100000000000001</v>
      </c>
      <c r="AI38" s="344"/>
      <c r="AJ38" s="289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297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346" t="s">
        <v>11</v>
      </c>
      <c r="AF39" s="347" t="s">
        <v>12</v>
      </c>
      <c r="AG39" s="286" t="s">
        <v>84</v>
      </c>
      <c r="AH39" s="297" t="s">
        <v>11</v>
      </c>
      <c r="AI39" s="299" t="s">
        <v>13</v>
      </c>
      <c r="AJ39" s="286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298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298"/>
      <c r="AF40" s="348"/>
      <c r="AG40" s="286"/>
      <c r="AH40" s="298"/>
      <c r="AI40" s="300"/>
      <c r="AJ40" s="286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298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298"/>
      <c r="AF41" s="348"/>
      <c r="AG41" s="286"/>
      <c r="AH41" s="298"/>
      <c r="AI41" s="300"/>
      <c r="AJ41" s="286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298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298"/>
      <c r="AF42" s="348"/>
      <c r="AG42" s="287"/>
      <c r="AH42" s="298"/>
      <c r="AI42" s="300"/>
      <c r="AJ42" s="287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298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288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288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345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342">
        <f>IFERROR(AM44,0)</f>
        <v>0.32100000000000001</v>
      </c>
      <c r="AF44" s="343"/>
      <c r="AG44" s="289"/>
      <c r="AH44" s="342">
        <f>IFERROR(AN44,0)</f>
        <v>0.32100000000000001</v>
      </c>
      <c r="AI44" s="344"/>
      <c r="AJ44" s="289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297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346" t="s">
        <v>11</v>
      </c>
      <c r="AF45" s="347" t="s">
        <v>12</v>
      </c>
      <c r="AG45" s="286" t="s">
        <v>84</v>
      </c>
      <c r="AH45" s="297" t="s">
        <v>11</v>
      </c>
      <c r="AI45" s="299" t="s">
        <v>13</v>
      </c>
      <c r="AJ45" s="286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298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298"/>
      <c r="AF46" s="348"/>
      <c r="AG46" s="286"/>
      <c r="AH46" s="298"/>
      <c r="AI46" s="300"/>
      <c r="AJ46" s="286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298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298"/>
      <c r="AF47" s="348"/>
      <c r="AG47" s="286"/>
      <c r="AH47" s="298"/>
      <c r="AI47" s="300"/>
      <c r="AJ47" s="286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298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298"/>
      <c r="AF48" s="348"/>
      <c r="AG48" s="287"/>
      <c r="AH48" s="298"/>
      <c r="AI48" s="300"/>
      <c r="AJ48" s="287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298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288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288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345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342">
        <f>IFERROR(AM50,0)</f>
        <v>0.39300000000000002</v>
      </c>
      <c r="AF50" s="343"/>
      <c r="AG50" s="289"/>
      <c r="AH50" s="342">
        <f>IFERROR(AN50,0)</f>
        <v>0.39300000000000002</v>
      </c>
      <c r="AI50" s="344"/>
      <c r="AJ50" s="289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297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346" t="s">
        <v>11</v>
      </c>
      <c r="AF51" s="347" t="s">
        <v>12</v>
      </c>
      <c r="AG51" s="286" t="s">
        <v>84</v>
      </c>
      <c r="AH51" s="297" t="s">
        <v>11</v>
      </c>
      <c r="AI51" s="299" t="s">
        <v>13</v>
      </c>
      <c r="AJ51" s="286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298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298"/>
      <c r="AF52" s="348"/>
      <c r="AG52" s="286"/>
      <c r="AH52" s="298"/>
      <c r="AI52" s="300"/>
      <c r="AJ52" s="286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298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298"/>
      <c r="AF53" s="348"/>
      <c r="AG53" s="286"/>
      <c r="AH53" s="298"/>
      <c r="AI53" s="300"/>
      <c r="AJ53" s="286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298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298"/>
      <c r="AF54" s="348"/>
      <c r="AG54" s="287"/>
      <c r="AH54" s="298"/>
      <c r="AI54" s="300"/>
      <c r="AJ54" s="287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298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288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288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345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342">
        <f>IFERROR(AM56,0)</f>
        <v>0.28599999999999998</v>
      </c>
      <c r="AF56" s="343"/>
      <c r="AG56" s="289"/>
      <c r="AH56" s="342">
        <f>IFERROR(AN56,0)</f>
        <v>0.25</v>
      </c>
      <c r="AI56" s="344"/>
      <c r="AJ56" s="289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297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346" t="s">
        <v>11</v>
      </c>
      <c r="AF57" s="347" t="s">
        <v>12</v>
      </c>
      <c r="AG57" s="286" t="s">
        <v>84</v>
      </c>
      <c r="AH57" s="297" t="s">
        <v>11</v>
      </c>
      <c r="AI57" s="299" t="s">
        <v>13</v>
      </c>
      <c r="AJ57" s="286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298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298"/>
      <c r="AF58" s="348"/>
      <c r="AG58" s="286"/>
      <c r="AH58" s="298"/>
      <c r="AI58" s="300"/>
      <c r="AJ58" s="286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298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298"/>
      <c r="AF59" s="348"/>
      <c r="AG59" s="286"/>
      <c r="AH59" s="298"/>
      <c r="AI59" s="300"/>
      <c r="AJ59" s="286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298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298"/>
      <c r="AF60" s="348"/>
      <c r="AG60" s="287"/>
      <c r="AH60" s="298"/>
      <c r="AI60" s="300"/>
      <c r="AJ60" s="287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298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288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288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345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342">
        <f>IFERROR(AM62,0)</f>
        <v>0.28599999999999998</v>
      </c>
      <c r="AF62" s="343"/>
      <c r="AG62" s="289"/>
      <c r="AH62" s="342">
        <f>IFERROR(AN62,0)</f>
        <v>0.28599999999999998</v>
      </c>
      <c r="AI62" s="344"/>
      <c r="AJ62" s="289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297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346" t="s">
        <v>11</v>
      </c>
      <c r="AF63" s="347" t="s">
        <v>12</v>
      </c>
      <c r="AG63" s="286" t="s">
        <v>84</v>
      </c>
      <c r="AH63" s="297" t="s">
        <v>11</v>
      </c>
      <c r="AI63" s="299" t="s">
        <v>13</v>
      </c>
      <c r="AJ63" s="286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298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298"/>
      <c r="AF64" s="348"/>
      <c r="AG64" s="286"/>
      <c r="AH64" s="298"/>
      <c r="AI64" s="300"/>
      <c r="AJ64" s="286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298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298"/>
      <c r="AF65" s="348"/>
      <c r="AG65" s="286"/>
      <c r="AH65" s="298"/>
      <c r="AI65" s="300"/>
      <c r="AJ65" s="286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298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298"/>
      <c r="AF66" s="348"/>
      <c r="AG66" s="287"/>
      <c r="AH66" s="298"/>
      <c r="AI66" s="300"/>
      <c r="AJ66" s="287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298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288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288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345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342">
        <f>IFERROR(AM68,0)</f>
        <v>0.34599999999999997</v>
      </c>
      <c r="AF68" s="343"/>
      <c r="AG68" s="289"/>
      <c r="AH68" s="342">
        <f>IFERROR(AN68,0)</f>
        <v>0.308</v>
      </c>
      <c r="AI68" s="344"/>
      <c r="AJ68" s="289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297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346" t="s">
        <v>11</v>
      </c>
      <c r="AF69" s="347" t="s">
        <v>12</v>
      </c>
      <c r="AG69" s="286" t="s">
        <v>84</v>
      </c>
      <c r="AH69" s="297" t="s">
        <v>11</v>
      </c>
      <c r="AI69" s="299" t="s">
        <v>13</v>
      </c>
      <c r="AJ69" s="286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298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298"/>
      <c r="AF70" s="348"/>
      <c r="AG70" s="286"/>
      <c r="AH70" s="298"/>
      <c r="AI70" s="300"/>
      <c r="AJ70" s="286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298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298"/>
      <c r="AF71" s="348"/>
      <c r="AG71" s="286"/>
      <c r="AH71" s="298"/>
      <c r="AI71" s="300"/>
      <c r="AJ71" s="286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298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298"/>
      <c r="AF72" s="348"/>
      <c r="AG72" s="287"/>
      <c r="AH72" s="298"/>
      <c r="AI72" s="300"/>
      <c r="AJ72" s="287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298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288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288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345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342">
        <f>IFERROR(AM74,0)</f>
        <v>0.318</v>
      </c>
      <c r="AF74" s="343"/>
      <c r="AG74" s="289"/>
      <c r="AH74" s="342">
        <f>IFERROR(AN74,0)</f>
        <v>0.318</v>
      </c>
      <c r="AI74" s="344"/>
      <c r="AJ74" s="289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297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346" t="s">
        <v>11</v>
      </c>
      <c r="AF75" s="347" t="s">
        <v>12</v>
      </c>
      <c r="AG75" s="286" t="s">
        <v>84</v>
      </c>
      <c r="AH75" s="297" t="s">
        <v>11</v>
      </c>
      <c r="AI75" s="299" t="s">
        <v>13</v>
      </c>
      <c r="AJ75" s="286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298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298"/>
      <c r="AF76" s="348"/>
      <c r="AG76" s="286"/>
      <c r="AH76" s="298"/>
      <c r="AI76" s="300"/>
      <c r="AJ76" s="286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298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298"/>
      <c r="AF77" s="348"/>
      <c r="AG77" s="286"/>
      <c r="AH77" s="298"/>
      <c r="AI77" s="300"/>
      <c r="AJ77" s="286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298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298"/>
      <c r="AF78" s="348"/>
      <c r="AG78" s="287"/>
      <c r="AH78" s="298"/>
      <c r="AI78" s="300"/>
      <c r="AJ78" s="287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298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288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288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345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342">
        <f>IFERROR(AM80,0)</f>
        <v>0</v>
      </c>
      <c r="AF80" s="343"/>
      <c r="AG80" s="289"/>
      <c r="AH80" s="342">
        <f>IFERROR(AN80,0)</f>
        <v>0</v>
      </c>
      <c r="AI80" s="344"/>
      <c r="AJ80" s="289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297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346" t="s">
        <v>11</v>
      </c>
      <c r="AF81" s="347" t="s">
        <v>12</v>
      </c>
      <c r="AG81" s="286" t="s">
        <v>84</v>
      </c>
      <c r="AH81" s="297" t="s">
        <v>11</v>
      </c>
      <c r="AI81" s="299" t="s">
        <v>13</v>
      </c>
      <c r="AJ81" s="286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298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298"/>
      <c r="AF82" s="348"/>
      <c r="AG82" s="286"/>
      <c r="AH82" s="298"/>
      <c r="AI82" s="300"/>
      <c r="AJ82" s="286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298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298"/>
      <c r="AF83" s="348"/>
      <c r="AG83" s="286"/>
      <c r="AH83" s="298"/>
      <c r="AI83" s="300"/>
      <c r="AJ83" s="286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298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298"/>
      <c r="AF84" s="348"/>
      <c r="AG84" s="287"/>
      <c r="AH84" s="298"/>
      <c r="AI84" s="300"/>
      <c r="AJ84" s="287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298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288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288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345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342">
        <f>IFERROR(AM86,0)</f>
        <v>0</v>
      </c>
      <c r="AF86" s="343"/>
      <c r="AG86" s="289"/>
      <c r="AH86" s="342">
        <f>IFERROR(AN86,0)</f>
        <v>0</v>
      </c>
      <c r="AI86" s="344"/>
      <c r="AJ86" s="289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297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346" t="s">
        <v>11</v>
      </c>
      <c r="AF87" s="347" t="s">
        <v>12</v>
      </c>
      <c r="AG87" s="286" t="s">
        <v>84</v>
      </c>
      <c r="AH87" s="297" t="s">
        <v>11</v>
      </c>
      <c r="AI87" s="299" t="s">
        <v>13</v>
      </c>
      <c r="AJ87" s="286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298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298"/>
      <c r="AF88" s="348"/>
      <c r="AG88" s="286"/>
      <c r="AH88" s="298"/>
      <c r="AI88" s="300"/>
      <c r="AJ88" s="286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298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298"/>
      <c r="AF89" s="348"/>
      <c r="AG89" s="286"/>
      <c r="AH89" s="298"/>
      <c r="AI89" s="300"/>
      <c r="AJ89" s="286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298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298"/>
      <c r="AF90" s="348"/>
      <c r="AG90" s="287"/>
      <c r="AH90" s="298"/>
      <c r="AI90" s="300"/>
      <c r="AJ90" s="287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298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288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288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345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342">
        <f>IFERROR(AM92,0)</f>
        <v>0</v>
      </c>
      <c r="AF92" s="343"/>
      <c r="AG92" s="289"/>
      <c r="AH92" s="342">
        <f>IFERROR(AN92,0)</f>
        <v>0</v>
      </c>
      <c r="AI92" s="344"/>
      <c r="AJ92" s="289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297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346" t="s">
        <v>11</v>
      </c>
      <c r="AF93" s="347" t="s">
        <v>12</v>
      </c>
      <c r="AG93" s="286" t="s">
        <v>84</v>
      </c>
      <c r="AH93" s="297" t="s">
        <v>11</v>
      </c>
      <c r="AI93" s="299" t="s">
        <v>13</v>
      </c>
      <c r="AJ93" s="286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298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298"/>
      <c r="AF94" s="348"/>
      <c r="AG94" s="286"/>
      <c r="AH94" s="298"/>
      <c r="AI94" s="300"/>
      <c r="AJ94" s="286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298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298"/>
      <c r="AF95" s="348"/>
      <c r="AG95" s="286"/>
      <c r="AH95" s="298"/>
      <c r="AI95" s="300"/>
      <c r="AJ95" s="286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298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298"/>
      <c r="AF96" s="348"/>
      <c r="AG96" s="287"/>
      <c r="AH96" s="298"/>
      <c r="AI96" s="300"/>
      <c r="AJ96" s="287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298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288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288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345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342">
        <f>IFERROR(AM98,0)</f>
        <v>0</v>
      </c>
      <c r="AF98" s="343"/>
      <c r="AG98" s="289"/>
      <c r="AH98" s="342">
        <f>IFERROR(AN98,0)</f>
        <v>0</v>
      </c>
      <c r="AI98" s="344"/>
      <c r="AJ98" s="289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297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346" t="s">
        <v>11</v>
      </c>
      <c r="AF99" s="347" t="s">
        <v>12</v>
      </c>
      <c r="AG99" s="286" t="s">
        <v>84</v>
      </c>
      <c r="AH99" s="297" t="s">
        <v>11</v>
      </c>
      <c r="AI99" s="299" t="s">
        <v>13</v>
      </c>
      <c r="AJ99" s="286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298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298"/>
      <c r="AF100" s="348"/>
      <c r="AG100" s="286"/>
      <c r="AH100" s="298"/>
      <c r="AI100" s="300"/>
      <c r="AJ100" s="286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298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298"/>
      <c r="AF101" s="348"/>
      <c r="AG101" s="286"/>
      <c r="AH101" s="298"/>
      <c r="AI101" s="300"/>
      <c r="AJ101" s="286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298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298"/>
      <c r="AF102" s="348"/>
      <c r="AG102" s="287"/>
      <c r="AH102" s="298"/>
      <c r="AI102" s="300"/>
      <c r="AJ102" s="287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298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288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288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345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342">
        <f>IFERROR(AM104,0)</f>
        <v>0</v>
      </c>
      <c r="AF104" s="343"/>
      <c r="AG104" s="289"/>
      <c r="AH104" s="342">
        <f>IFERROR(AN104,0)</f>
        <v>0</v>
      </c>
      <c r="AI104" s="344"/>
      <c r="AJ104" s="289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297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346" t="s">
        <v>11</v>
      </c>
      <c r="AF105" s="347" t="s">
        <v>12</v>
      </c>
      <c r="AG105" s="286" t="s">
        <v>84</v>
      </c>
      <c r="AH105" s="297" t="s">
        <v>11</v>
      </c>
      <c r="AI105" s="299" t="s">
        <v>13</v>
      </c>
      <c r="AJ105" s="286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298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298"/>
      <c r="AF106" s="348"/>
      <c r="AG106" s="286"/>
      <c r="AH106" s="298"/>
      <c r="AI106" s="300"/>
      <c r="AJ106" s="286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298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298"/>
      <c r="AF107" s="348"/>
      <c r="AG107" s="286"/>
      <c r="AH107" s="298"/>
      <c r="AI107" s="300"/>
      <c r="AJ107" s="286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298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298"/>
      <c r="AF108" s="348"/>
      <c r="AG108" s="287"/>
      <c r="AH108" s="298"/>
      <c r="AI108" s="300"/>
      <c r="AJ108" s="287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298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288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288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345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342">
        <f>IFERROR(AM110,0)</f>
        <v>0</v>
      </c>
      <c r="AF110" s="343"/>
      <c r="AG110" s="289"/>
      <c r="AH110" s="342">
        <f>IFERROR(AN110,0)</f>
        <v>0</v>
      </c>
      <c r="AI110" s="344"/>
      <c r="AJ110" s="289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297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346" t="s">
        <v>11</v>
      </c>
      <c r="AF111" s="347" t="s">
        <v>12</v>
      </c>
      <c r="AG111" s="286" t="s">
        <v>84</v>
      </c>
      <c r="AH111" s="297" t="s">
        <v>11</v>
      </c>
      <c r="AI111" s="299" t="s">
        <v>13</v>
      </c>
      <c r="AJ111" s="286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298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298"/>
      <c r="AF112" s="348"/>
      <c r="AG112" s="286"/>
      <c r="AH112" s="298"/>
      <c r="AI112" s="300"/>
      <c r="AJ112" s="286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298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298"/>
      <c r="AF113" s="348"/>
      <c r="AG113" s="286"/>
      <c r="AH113" s="298"/>
      <c r="AI113" s="300"/>
      <c r="AJ113" s="286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298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298"/>
      <c r="AF114" s="348"/>
      <c r="AG114" s="287"/>
      <c r="AH114" s="298"/>
      <c r="AI114" s="300"/>
      <c r="AJ114" s="287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298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288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288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345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342">
        <f>IFERROR(AM116,0)</f>
        <v>0</v>
      </c>
      <c r="AF116" s="343"/>
      <c r="AG116" s="289"/>
      <c r="AH116" s="342">
        <f>IFERROR(AN116,0)</f>
        <v>0</v>
      </c>
      <c r="AI116" s="344"/>
      <c r="AJ116" s="289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297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349" t="s">
        <v>11</v>
      </c>
      <c r="AF117" s="351" t="s">
        <v>12</v>
      </c>
      <c r="AG117" s="296" t="s">
        <v>84</v>
      </c>
      <c r="AH117" s="349" t="s">
        <v>11</v>
      </c>
      <c r="AI117" s="351" t="s">
        <v>13</v>
      </c>
      <c r="AJ117" s="296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298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350"/>
      <c r="AF118" s="352"/>
      <c r="AG118" s="286"/>
      <c r="AH118" s="350"/>
      <c r="AI118" s="352"/>
      <c r="AJ118" s="286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298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350"/>
      <c r="AF119" s="352"/>
      <c r="AG119" s="286"/>
      <c r="AH119" s="350"/>
      <c r="AI119" s="352"/>
      <c r="AJ119" s="286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298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346"/>
      <c r="AF120" s="353"/>
      <c r="AG120" s="287"/>
      <c r="AH120" s="346"/>
      <c r="AI120" s="353"/>
      <c r="AJ120" s="287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298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288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288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345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342">
        <f>IFERROR(AM122,0)</f>
        <v>0</v>
      </c>
      <c r="AF122" s="343"/>
      <c r="AG122" s="289"/>
      <c r="AH122" s="342">
        <f>IFERROR(AN122,0)</f>
        <v>0</v>
      </c>
      <c r="AI122" s="344"/>
      <c r="AJ122" s="289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297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346" t="s">
        <v>11</v>
      </c>
      <c r="AF123" s="347" t="s">
        <v>12</v>
      </c>
      <c r="AG123" s="286" t="s">
        <v>84</v>
      </c>
      <c r="AH123" s="297" t="s">
        <v>11</v>
      </c>
      <c r="AI123" s="299" t="s">
        <v>13</v>
      </c>
      <c r="AJ123" s="286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298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298"/>
      <c r="AF124" s="348"/>
      <c r="AG124" s="286"/>
      <c r="AH124" s="298"/>
      <c r="AI124" s="300"/>
      <c r="AJ124" s="286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298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298"/>
      <c r="AF125" s="348"/>
      <c r="AG125" s="286"/>
      <c r="AH125" s="298"/>
      <c r="AI125" s="300"/>
      <c r="AJ125" s="286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298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298"/>
      <c r="AF126" s="348"/>
      <c r="AG126" s="287"/>
      <c r="AH126" s="298"/>
      <c r="AI126" s="300"/>
      <c r="AJ126" s="287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298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288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288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345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342">
        <f>IFERROR(AM128,0)</f>
        <v>0</v>
      </c>
      <c r="AF128" s="343"/>
      <c r="AG128" s="289"/>
      <c r="AH128" s="342">
        <f>IFERROR(AN128,0)</f>
        <v>0</v>
      </c>
      <c r="AI128" s="344"/>
      <c r="AJ128" s="289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297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346" t="s">
        <v>11</v>
      </c>
      <c r="AF129" s="347" t="s">
        <v>12</v>
      </c>
      <c r="AG129" s="286" t="s">
        <v>84</v>
      </c>
      <c r="AH129" s="297" t="s">
        <v>11</v>
      </c>
      <c r="AI129" s="299" t="s">
        <v>13</v>
      </c>
      <c r="AJ129" s="286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298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298"/>
      <c r="AF130" s="348"/>
      <c r="AG130" s="286"/>
      <c r="AH130" s="298"/>
      <c r="AI130" s="300"/>
      <c r="AJ130" s="286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298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298"/>
      <c r="AF131" s="348"/>
      <c r="AG131" s="286"/>
      <c r="AH131" s="298"/>
      <c r="AI131" s="300"/>
      <c r="AJ131" s="286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298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298"/>
      <c r="AF132" s="348"/>
      <c r="AG132" s="287"/>
      <c r="AH132" s="298"/>
      <c r="AI132" s="300"/>
      <c r="AJ132" s="287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298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288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288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345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342">
        <f>IFERROR(AM134,0)</f>
        <v>0</v>
      </c>
      <c r="AF134" s="343"/>
      <c r="AG134" s="289"/>
      <c r="AH134" s="342">
        <f>IFERROR(AN134,0)</f>
        <v>0</v>
      </c>
      <c r="AI134" s="344"/>
      <c r="AJ134" s="289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301"/>
      <c r="AF135" s="301"/>
      <c r="AG135" s="92"/>
      <c r="AH135" s="301"/>
      <c r="AI135" s="301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302"/>
      <c r="AA136" s="303"/>
      <c r="AB136" s="303"/>
      <c r="AC136" s="303"/>
      <c r="AD136" s="304"/>
      <c r="AE136" s="336" t="s">
        <v>4</v>
      </c>
      <c r="AF136" s="337"/>
      <c r="AG136" s="338"/>
      <c r="AH136" s="290" t="s">
        <v>5</v>
      </c>
      <c r="AI136" s="291"/>
      <c r="AJ136" s="292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312" t="s">
        <v>45</v>
      </c>
      <c r="AD137" s="313"/>
      <c r="AE137" s="333">
        <f>AE19+AE25+AE31+AE37+AE43+AE49+AE55+AE61+AE67+AE73+AE79+AE85+AE91+AE97+AE103+AE109+AE115+AE121+AE127+AE133</f>
        <v>260</v>
      </c>
      <c r="AF137" s="334"/>
      <c r="AG137" s="335"/>
      <c r="AH137" s="293">
        <f>AH19+AH25+AH31+AH37+AH43+AH49+AH55+AH61+AH67+AH73+AH79+AH85+AH91+AH97+AH103+AH109+AH115+AH121+AH127+AH133</f>
        <v>260</v>
      </c>
      <c r="AI137" s="294"/>
      <c r="AJ137" s="295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312" t="s">
        <v>46</v>
      </c>
      <c r="AD138" s="313"/>
      <c r="AE138" s="333">
        <f>AF19+AF25+AF31+AF37+AF43+AF49+AF55+AF61+AF67+AF73+AF79+AF85+AF91+AF97+AF103+AF109+AF115+AF121+AF127+AF133</f>
        <v>85</v>
      </c>
      <c r="AF138" s="334"/>
      <c r="AG138" s="335"/>
      <c r="AH138" s="293">
        <f>AI19+AI25+AI31+AI37+AI43+AI49+AI55+AI61+AI67+AI73+AI79+AI85+AI91+AI97+AI103+AI109+AI115+AI121+AI127+AI133</f>
        <v>83</v>
      </c>
      <c r="AI138" s="294"/>
      <c r="AJ138" s="295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312" t="s">
        <v>47</v>
      </c>
      <c r="AD139" s="313"/>
      <c r="AE139" s="330">
        <f>ROUND(AE138/AE137,4)</f>
        <v>0.32690000000000002</v>
      </c>
      <c r="AF139" s="331"/>
      <c r="AG139" s="332"/>
      <c r="AH139" s="339">
        <f>ROUND(AH138/AH137,4)</f>
        <v>0.31919999999999998</v>
      </c>
      <c r="AI139" s="340"/>
      <c r="AJ139" s="341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308" t="s">
        <v>107</v>
      </c>
      <c r="AA140" s="309"/>
      <c r="AB140" s="309"/>
      <c r="AC140" s="309"/>
      <c r="AD140" s="310"/>
      <c r="AE140" s="324">
        <f>ROUND(AE139,3)</f>
        <v>0.32700000000000001</v>
      </c>
      <c r="AF140" s="325"/>
      <c r="AG140" s="326"/>
      <c r="AH140" s="314">
        <f>ROUND(AH139,3)</f>
        <v>0.31900000000000001</v>
      </c>
      <c r="AI140" s="315"/>
      <c r="AJ140" s="316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311" t="s">
        <v>48</v>
      </c>
      <c r="AB141" s="311"/>
      <c r="AC141" s="311"/>
      <c r="AD141" s="82"/>
      <c r="AE141" s="327"/>
      <c r="AF141" s="328"/>
      <c r="AG141" s="329"/>
      <c r="AH141" s="317"/>
      <c r="AI141" s="318"/>
      <c r="AJ141" s="319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305" t="s">
        <v>44</v>
      </c>
      <c r="AA142" s="306"/>
      <c r="AB142" s="306"/>
      <c r="AC142" s="306"/>
      <c r="AD142" s="307"/>
      <c r="AE142" s="321" t="str">
        <f>IF(AE140&gt;=0.285,"クリア","休暇不足")</f>
        <v>クリア</v>
      </c>
      <c r="AF142" s="322"/>
      <c r="AG142" s="323"/>
      <c r="AH142" s="320" t="str">
        <f>IF(AH140&gt;=0.285,"達成","未達成")</f>
        <v>達成</v>
      </c>
      <c r="AI142" s="306"/>
      <c r="AJ142" s="307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</mergeCells>
  <phoneticPr fontId="1"/>
  <conditionalFormatting sqref="AM11 C17:AD17">
    <cfRule type="containsText" dxfId="299" priority="2714" operator="containsText" text="日">
      <formula>NOT(ISERROR(SEARCH("日",C11)))</formula>
    </cfRule>
    <cfRule type="containsText" dxfId="298" priority="2715" operator="containsText" text="土">
      <formula>NOT(ISERROR(SEARCH("土",C11)))</formula>
    </cfRule>
  </conditionalFormatting>
  <conditionalFormatting sqref="C19:AD19">
    <cfRule type="containsText" dxfId="297" priority="2706" operator="containsText" text="正月">
      <formula>NOT(ISERROR(SEARCH("正月",C19)))</formula>
    </cfRule>
    <cfRule type="containsText" dxfId="296" priority="2713" operator="containsText" text="夏休">
      <formula>NOT(ISERROR(SEARCH("夏休",C19)))</formula>
    </cfRule>
  </conditionalFormatting>
  <conditionalFormatting sqref="C20:AD20">
    <cfRule type="containsText" dxfId="295" priority="2703" operator="containsText" text="正月">
      <formula>NOT(ISERROR(SEARCH("正月",C20)))</formula>
    </cfRule>
    <cfRule type="containsText" dxfId="294" priority="2704" operator="containsText" text="夏休">
      <formula>NOT(ISERROR(SEARCH("夏休",C20)))</formula>
    </cfRule>
  </conditionalFormatting>
  <conditionalFormatting sqref="C59:AD59">
    <cfRule type="containsText" dxfId="293" priority="2601" operator="containsText" text="日">
      <formula>NOT(ISERROR(SEARCH("日",C59)))</formula>
    </cfRule>
    <cfRule type="containsText" dxfId="292" priority="2602" operator="containsText" text="土">
      <formula>NOT(ISERROR(SEARCH("土",C59)))</formula>
    </cfRule>
  </conditionalFormatting>
  <conditionalFormatting sqref="C95:AD95">
    <cfRule type="containsText" dxfId="291" priority="2566" operator="containsText" text="日">
      <formula>NOT(ISERROR(SEARCH("日",C95)))</formula>
    </cfRule>
    <cfRule type="containsText" dxfId="290" priority="2567" operator="containsText" text="土">
      <formula>NOT(ISERROR(SEARCH("土",C95)))</formula>
    </cfRule>
  </conditionalFormatting>
  <conditionalFormatting sqref="C125:AD125">
    <cfRule type="containsText" dxfId="289" priority="2546" operator="containsText" text="日">
      <formula>NOT(ISERROR(SEARCH("日",C125)))</formula>
    </cfRule>
    <cfRule type="containsText" dxfId="288" priority="2547" operator="containsText" text="土">
      <formula>NOT(ISERROR(SEARCH("土",C125)))</formula>
    </cfRule>
  </conditionalFormatting>
  <conditionalFormatting sqref="C19:AD20">
    <cfRule type="containsText" dxfId="287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286" priority="1803">
      <formula>IF(COUNTIF(C18,"*日*"),TRUE,FALSE)</formula>
    </cfRule>
  </conditionalFormatting>
  <conditionalFormatting sqref="C23:AD23">
    <cfRule type="containsText" dxfId="285" priority="1801" operator="containsText" text="日">
      <formula>NOT(ISERROR(SEARCH("日",C23)))</formula>
    </cfRule>
    <cfRule type="containsText" dxfId="284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283" priority="1799">
      <formula>IF(COUNTIF(C24,"*日*"),TRUE,FALSE)</formula>
    </cfRule>
  </conditionalFormatting>
  <conditionalFormatting sqref="C29:AD29">
    <cfRule type="containsText" dxfId="282" priority="1797" operator="containsText" text="日">
      <formula>NOT(ISERROR(SEARCH("日",C29)))</formula>
    </cfRule>
    <cfRule type="containsText" dxfId="281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280" priority="1795">
      <formula>IF(COUNTIF(C30,"*日*"),TRUE,FALSE)</formula>
    </cfRule>
  </conditionalFormatting>
  <conditionalFormatting sqref="C35:AD35">
    <cfRule type="containsText" dxfId="279" priority="1793" operator="containsText" text="日">
      <formula>NOT(ISERROR(SEARCH("日",C35)))</formula>
    </cfRule>
    <cfRule type="containsText" dxfId="278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277" priority="1791">
      <formula>IF(COUNTIF(C36,"*日*"),TRUE,FALSE)</formula>
    </cfRule>
  </conditionalFormatting>
  <conditionalFormatting sqref="C41:AD41">
    <cfRule type="containsText" dxfId="276" priority="1789" operator="containsText" text="日">
      <formula>NOT(ISERROR(SEARCH("日",C41)))</formula>
    </cfRule>
    <cfRule type="containsText" dxfId="275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274" priority="1787">
      <formula>IF(COUNTIF(C42,"*日*"),TRUE,FALSE)</formula>
    </cfRule>
  </conditionalFormatting>
  <conditionalFormatting sqref="C47:AD47">
    <cfRule type="containsText" dxfId="273" priority="1785" operator="containsText" text="日">
      <formula>NOT(ISERROR(SEARCH("日",C47)))</formula>
    </cfRule>
    <cfRule type="containsText" dxfId="272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271" priority="1783">
      <formula>IF(COUNTIF(C48,"*日*"),TRUE,FALSE)</formula>
    </cfRule>
  </conditionalFormatting>
  <conditionalFormatting sqref="C53:AD53">
    <cfRule type="containsText" dxfId="270" priority="1781" operator="containsText" text="日">
      <formula>NOT(ISERROR(SEARCH("日",C53)))</formula>
    </cfRule>
    <cfRule type="containsText" dxfId="269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268" priority="1779">
      <formula>IF(COUNTIF(C54,"*日*"),TRUE,FALSE)</formula>
    </cfRule>
  </conditionalFormatting>
  <conditionalFormatting sqref="C59:AD59">
    <cfRule type="expression" dxfId="267" priority="1778">
      <formula>IF(COUNTIF(C60,"*日*"),TRUE,FALSE)</formula>
    </cfRule>
  </conditionalFormatting>
  <conditionalFormatting sqref="C65:AD65">
    <cfRule type="containsText" dxfId="266" priority="1776" operator="containsText" text="日">
      <formula>NOT(ISERROR(SEARCH("日",C65)))</formula>
    </cfRule>
    <cfRule type="containsText" dxfId="265" priority="1777" operator="containsText" text="土">
      <formula>NOT(ISERROR(SEARCH("土",C65)))</formula>
    </cfRule>
  </conditionalFormatting>
  <conditionalFormatting sqref="C65:AD65">
    <cfRule type="expression" dxfId="264" priority="1775">
      <formula>IF(COUNTIF(C66,"*日*"),TRUE,FALSE)</formula>
    </cfRule>
  </conditionalFormatting>
  <conditionalFormatting sqref="C71:AD71">
    <cfRule type="containsText" dxfId="263" priority="1773" operator="containsText" text="日">
      <formula>NOT(ISERROR(SEARCH("日",C71)))</formula>
    </cfRule>
    <cfRule type="containsText" dxfId="262" priority="1774" operator="containsText" text="土">
      <formula>NOT(ISERROR(SEARCH("土",C71)))</formula>
    </cfRule>
  </conditionalFormatting>
  <conditionalFormatting sqref="C71:AD71">
    <cfRule type="expression" dxfId="261" priority="1772">
      <formula>IF(COUNTIF(C72,"*日*"),TRUE,FALSE)</formula>
    </cfRule>
  </conditionalFormatting>
  <conditionalFormatting sqref="C77:AD77">
    <cfRule type="containsText" dxfId="260" priority="1770" operator="containsText" text="日">
      <formula>NOT(ISERROR(SEARCH("日",C77)))</formula>
    </cfRule>
    <cfRule type="containsText" dxfId="259" priority="1771" operator="containsText" text="土">
      <formula>NOT(ISERROR(SEARCH("土",C77)))</formula>
    </cfRule>
  </conditionalFormatting>
  <conditionalFormatting sqref="C77:AD77">
    <cfRule type="expression" dxfId="258" priority="1769">
      <formula>IF(COUNTIF(C78,"*日*"),TRUE,FALSE)</formula>
    </cfRule>
  </conditionalFormatting>
  <conditionalFormatting sqref="C83:AD83">
    <cfRule type="containsText" dxfId="257" priority="1767" operator="containsText" text="日">
      <formula>NOT(ISERROR(SEARCH("日",C83)))</formula>
    </cfRule>
    <cfRule type="containsText" dxfId="256" priority="1768" operator="containsText" text="土">
      <formula>NOT(ISERROR(SEARCH("土",C83)))</formula>
    </cfRule>
  </conditionalFormatting>
  <conditionalFormatting sqref="C83:AD83">
    <cfRule type="expression" dxfId="255" priority="1766">
      <formula>IF(COUNTIF(C84,"*日*"),TRUE,FALSE)</formula>
    </cfRule>
  </conditionalFormatting>
  <conditionalFormatting sqref="C89:AD89">
    <cfRule type="containsText" dxfId="254" priority="1764" operator="containsText" text="日">
      <formula>NOT(ISERROR(SEARCH("日",C89)))</formula>
    </cfRule>
    <cfRule type="containsText" dxfId="253" priority="1765" operator="containsText" text="土">
      <formula>NOT(ISERROR(SEARCH("土",C89)))</formula>
    </cfRule>
  </conditionalFormatting>
  <conditionalFormatting sqref="C89:AD89">
    <cfRule type="expression" dxfId="252" priority="1763">
      <formula>IF(COUNTIF(C90,"*日*"),TRUE,FALSE)</formula>
    </cfRule>
  </conditionalFormatting>
  <conditionalFormatting sqref="C95:AD95">
    <cfRule type="expression" dxfId="251" priority="1762">
      <formula>IF(COUNTIF(C96,"*日*"),TRUE,FALSE)</formula>
    </cfRule>
  </conditionalFormatting>
  <conditionalFormatting sqref="C101:AD101">
    <cfRule type="containsText" dxfId="250" priority="1760" operator="containsText" text="日">
      <formula>NOT(ISERROR(SEARCH("日",C101)))</formula>
    </cfRule>
    <cfRule type="containsText" dxfId="249" priority="1761" operator="containsText" text="土">
      <formula>NOT(ISERROR(SEARCH("土",C101)))</formula>
    </cfRule>
  </conditionalFormatting>
  <conditionalFormatting sqref="C101:AD101">
    <cfRule type="expression" dxfId="248" priority="1759">
      <formula>IF(COUNTIF(C102,"*日*"),TRUE,FALSE)</formula>
    </cfRule>
  </conditionalFormatting>
  <conditionalFormatting sqref="C107:AD107">
    <cfRule type="containsText" dxfId="247" priority="1757" operator="containsText" text="日">
      <formula>NOT(ISERROR(SEARCH("日",C107)))</formula>
    </cfRule>
    <cfRule type="containsText" dxfId="246" priority="1758" operator="containsText" text="土">
      <formula>NOT(ISERROR(SEARCH("土",C107)))</formula>
    </cfRule>
  </conditionalFormatting>
  <conditionalFormatting sqref="C107:AD107">
    <cfRule type="expression" dxfId="245" priority="1756">
      <formula>IF(COUNTIF(C108,"*日*"),TRUE,FALSE)</formula>
    </cfRule>
  </conditionalFormatting>
  <conditionalFormatting sqref="C113:AD113">
    <cfRule type="containsText" dxfId="244" priority="1754" operator="containsText" text="日">
      <formula>NOT(ISERROR(SEARCH("日",C113)))</formula>
    </cfRule>
    <cfRule type="containsText" dxfId="243" priority="1755" operator="containsText" text="土">
      <formula>NOT(ISERROR(SEARCH("土",C113)))</formula>
    </cfRule>
  </conditionalFormatting>
  <conditionalFormatting sqref="C113:AD113">
    <cfRule type="expression" dxfId="242" priority="1753">
      <formula>IF(COUNTIF(C114,"*日*"),TRUE,FALSE)</formula>
    </cfRule>
  </conditionalFormatting>
  <conditionalFormatting sqref="C119:AD119">
    <cfRule type="containsText" dxfId="241" priority="1751" operator="containsText" text="日">
      <formula>NOT(ISERROR(SEARCH("日",C119)))</formula>
    </cfRule>
    <cfRule type="containsText" dxfId="240" priority="1752" operator="containsText" text="土">
      <formula>NOT(ISERROR(SEARCH("土",C119)))</formula>
    </cfRule>
  </conditionalFormatting>
  <conditionalFormatting sqref="C119:AD119">
    <cfRule type="expression" dxfId="239" priority="1750">
      <formula>IF(COUNTIF(C120,"*日*"),TRUE,FALSE)</formula>
    </cfRule>
  </conditionalFormatting>
  <conditionalFormatting sqref="C125:AD125">
    <cfRule type="expression" dxfId="238" priority="1749">
      <formula>IF(COUNTIF(C126,"*日*"),TRUE,FALSE)</formula>
    </cfRule>
  </conditionalFormatting>
  <conditionalFormatting sqref="C131:AD131">
    <cfRule type="containsText" dxfId="237" priority="1747" operator="containsText" text="日">
      <formula>NOT(ISERROR(SEARCH("日",C131)))</formula>
    </cfRule>
    <cfRule type="containsText" dxfId="236" priority="1748" operator="containsText" text="土">
      <formula>NOT(ISERROR(SEARCH("土",C131)))</formula>
    </cfRule>
  </conditionalFormatting>
  <conditionalFormatting sqref="C131:AD131">
    <cfRule type="expression" dxfId="235" priority="1746">
      <formula>IF(COUNTIF(C132,"*日*"),TRUE,FALSE)</formula>
    </cfRule>
  </conditionalFormatting>
  <conditionalFormatting sqref="C25:AD25">
    <cfRule type="containsText" dxfId="234" priority="300" operator="containsText" text="正月">
      <formula>NOT(ISERROR(SEARCH("正月",C25)))</formula>
    </cfRule>
    <cfRule type="containsText" dxfId="233" priority="307" operator="containsText" text="夏休">
      <formula>NOT(ISERROR(SEARCH("夏休",C25)))</formula>
    </cfRule>
  </conditionalFormatting>
  <conditionalFormatting sqref="C26:AD26">
    <cfRule type="containsText" dxfId="232" priority="297" operator="containsText" text="正月">
      <formula>NOT(ISERROR(SEARCH("正月",C26)))</formula>
    </cfRule>
    <cfRule type="containsText" dxfId="231" priority="298" operator="containsText" text="夏休">
      <formula>NOT(ISERROR(SEARCH("夏休",C26)))</formula>
    </cfRule>
  </conditionalFormatting>
  <conditionalFormatting sqref="C25:AD26">
    <cfRule type="containsText" dxfId="230" priority="295" operator="containsText" text="休日">
      <formula>NOT(ISERROR(SEARCH("休日",C25)))</formula>
    </cfRule>
  </conditionalFormatting>
  <conditionalFormatting sqref="C31:AD31">
    <cfRule type="containsText" dxfId="229" priority="286" operator="containsText" text="正月">
      <formula>NOT(ISERROR(SEARCH("正月",C31)))</formula>
    </cfRule>
    <cfRule type="containsText" dxfId="228" priority="293" operator="containsText" text="夏休">
      <formula>NOT(ISERROR(SEARCH("夏休",C31)))</formula>
    </cfRule>
  </conditionalFormatting>
  <conditionalFormatting sqref="C32:AD32">
    <cfRule type="containsText" dxfId="227" priority="283" operator="containsText" text="正月">
      <formula>NOT(ISERROR(SEARCH("正月",C32)))</formula>
    </cfRule>
    <cfRule type="containsText" dxfId="226" priority="284" operator="containsText" text="夏休">
      <formula>NOT(ISERROR(SEARCH("夏休",C32)))</formula>
    </cfRule>
  </conditionalFormatting>
  <conditionalFormatting sqref="C31:AD32">
    <cfRule type="containsText" dxfId="225" priority="281" operator="containsText" text="休日">
      <formula>NOT(ISERROR(SEARCH("休日",C31)))</formula>
    </cfRule>
  </conditionalFormatting>
  <conditionalFormatting sqref="C37:AD37">
    <cfRule type="containsText" dxfId="224" priority="272" operator="containsText" text="正月">
      <formula>NOT(ISERROR(SEARCH("正月",C37)))</formula>
    </cfRule>
    <cfRule type="containsText" dxfId="223" priority="279" operator="containsText" text="夏休">
      <formula>NOT(ISERROR(SEARCH("夏休",C37)))</formula>
    </cfRule>
  </conditionalFormatting>
  <conditionalFormatting sqref="C38:AD38">
    <cfRule type="containsText" dxfId="222" priority="269" operator="containsText" text="正月">
      <formula>NOT(ISERROR(SEARCH("正月",C38)))</formula>
    </cfRule>
    <cfRule type="containsText" dxfId="221" priority="270" operator="containsText" text="夏休">
      <formula>NOT(ISERROR(SEARCH("夏休",C38)))</formula>
    </cfRule>
  </conditionalFormatting>
  <conditionalFormatting sqref="C37:AD38">
    <cfRule type="containsText" dxfId="220" priority="267" operator="containsText" text="休日">
      <formula>NOT(ISERROR(SEARCH("休日",C37)))</formula>
    </cfRule>
  </conditionalFormatting>
  <conditionalFormatting sqref="C43:AD43">
    <cfRule type="containsText" dxfId="219" priority="258" operator="containsText" text="正月">
      <formula>NOT(ISERROR(SEARCH("正月",C43)))</formula>
    </cfRule>
    <cfRule type="containsText" dxfId="218" priority="265" operator="containsText" text="夏休">
      <formula>NOT(ISERROR(SEARCH("夏休",C43)))</formula>
    </cfRule>
  </conditionalFormatting>
  <conditionalFormatting sqref="C44:AD44">
    <cfRule type="containsText" dxfId="217" priority="255" operator="containsText" text="正月">
      <formula>NOT(ISERROR(SEARCH("正月",C44)))</formula>
    </cfRule>
    <cfRule type="containsText" dxfId="216" priority="256" operator="containsText" text="夏休">
      <formula>NOT(ISERROR(SEARCH("夏休",C44)))</formula>
    </cfRule>
  </conditionalFormatting>
  <conditionalFormatting sqref="C43:AD44">
    <cfRule type="containsText" dxfId="215" priority="253" operator="containsText" text="休日">
      <formula>NOT(ISERROR(SEARCH("休日",C43)))</formula>
    </cfRule>
  </conditionalFormatting>
  <conditionalFormatting sqref="C49:AD49">
    <cfRule type="containsText" dxfId="214" priority="244" operator="containsText" text="正月">
      <formula>NOT(ISERROR(SEARCH("正月",C49)))</formula>
    </cfRule>
    <cfRule type="containsText" dxfId="213" priority="251" operator="containsText" text="夏休">
      <formula>NOT(ISERROR(SEARCH("夏休",C49)))</formula>
    </cfRule>
  </conditionalFormatting>
  <conditionalFormatting sqref="C50:AD50">
    <cfRule type="containsText" dxfId="212" priority="241" operator="containsText" text="正月">
      <formula>NOT(ISERROR(SEARCH("正月",C50)))</formula>
    </cfRule>
    <cfRule type="containsText" dxfId="211" priority="242" operator="containsText" text="夏休">
      <formula>NOT(ISERROR(SEARCH("夏休",C50)))</formula>
    </cfRule>
  </conditionalFormatting>
  <conditionalFormatting sqref="C49:AD50">
    <cfRule type="containsText" dxfId="210" priority="239" operator="containsText" text="休日">
      <formula>NOT(ISERROR(SEARCH("休日",C49)))</formula>
    </cfRule>
  </conditionalFormatting>
  <conditionalFormatting sqref="C55:AD55">
    <cfRule type="containsText" dxfId="209" priority="230" operator="containsText" text="正月">
      <formula>NOT(ISERROR(SEARCH("正月",C55)))</formula>
    </cfRule>
    <cfRule type="containsText" dxfId="208" priority="237" operator="containsText" text="夏休">
      <formula>NOT(ISERROR(SEARCH("夏休",C55)))</formula>
    </cfRule>
  </conditionalFormatting>
  <conditionalFormatting sqref="C56:AD56">
    <cfRule type="containsText" dxfId="207" priority="227" operator="containsText" text="正月">
      <formula>NOT(ISERROR(SEARCH("正月",C56)))</formula>
    </cfRule>
    <cfRule type="containsText" dxfId="206" priority="228" operator="containsText" text="夏休">
      <formula>NOT(ISERROR(SEARCH("夏休",C56)))</formula>
    </cfRule>
  </conditionalFormatting>
  <conditionalFormatting sqref="C55:AD56">
    <cfRule type="containsText" dxfId="205" priority="225" operator="containsText" text="休日">
      <formula>NOT(ISERROR(SEARCH("休日",C55)))</formula>
    </cfRule>
  </conditionalFormatting>
  <conditionalFormatting sqref="C61:AD61">
    <cfRule type="containsText" dxfId="204" priority="216" operator="containsText" text="正月">
      <formula>NOT(ISERROR(SEARCH("正月",C61)))</formula>
    </cfRule>
    <cfRule type="containsText" dxfId="203" priority="223" operator="containsText" text="夏休">
      <formula>NOT(ISERROR(SEARCH("夏休",C61)))</formula>
    </cfRule>
  </conditionalFormatting>
  <conditionalFormatting sqref="C62:AD62">
    <cfRule type="containsText" dxfId="202" priority="213" operator="containsText" text="正月">
      <formula>NOT(ISERROR(SEARCH("正月",C62)))</formula>
    </cfRule>
    <cfRule type="containsText" dxfId="201" priority="214" operator="containsText" text="夏休">
      <formula>NOT(ISERROR(SEARCH("夏休",C62)))</formula>
    </cfRule>
  </conditionalFormatting>
  <conditionalFormatting sqref="C61:AD62">
    <cfRule type="containsText" dxfId="200" priority="211" operator="containsText" text="休日">
      <formula>NOT(ISERROR(SEARCH("休日",C61)))</formula>
    </cfRule>
  </conditionalFormatting>
  <conditionalFormatting sqref="C67:AD67">
    <cfRule type="containsText" dxfId="199" priority="202" operator="containsText" text="正月">
      <formula>NOT(ISERROR(SEARCH("正月",C67)))</formula>
    </cfRule>
    <cfRule type="containsText" dxfId="198" priority="209" operator="containsText" text="夏休">
      <formula>NOT(ISERROR(SEARCH("夏休",C67)))</formula>
    </cfRule>
  </conditionalFormatting>
  <conditionalFormatting sqref="C68:AD68">
    <cfRule type="containsText" dxfId="197" priority="199" operator="containsText" text="正月">
      <formula>NOT(ISERROR(SEARCH("正月",C68)))</formula>
    </cfRule>
    <cfRule type="containsText" dxfId="196" priority="200" operator="containsText" text="夏休">
      <formula>NOT(ISERROR(SEARCH("夏休",C68)))</formula>
    </cfRule>
  </conditionalFormatting>
  <conditionalFormatting sqref="C67:AD68">
    <cfRule type="containsText" dxfId="195" priority="197" operator="containsText" text="休日">
      <formula>NOT(ISERROR(SEARCH("休日",C67)))</formula>
    </cfRule>
  </conditionalFormatting>
  <conditionalFormatting sqref="C73:AD73">
    <cfRule type="containsText" dxfId="194" priority="188" operator="containsText" text="正月">
      <formula>NOT(ISERROR(SEARCH("正月",C73)))</formula>
    </cfRule>
    <cfRule type="containsText" dxfId="193" priority="195" operator="containsText" text="夏休">
      <formula>NOT(ISERROR(SEARCH("夏休",C73)))</formula>
    </cfRule>
  </conditionalFormatting>
  <conditionalFormatting sqref="C74:AD74">
    <cfRule type="containsText" dxfId="192" priority="185" operator="containsText" text="正月">
      <formula>NOT(ISERROR(SEARCH("正月",C74)))</formula>
    </cfRule>
    <cfRule type="containsText" dxfId="191" priority="186" operator="containsText" text="夏休">
      <formula>NOT(ISERROR(SEARCH("夏休",C74)))</formula>
    </cfRule>
  </conditionalFormatting>
  <conditionalFormatting sqref="C73:AD74">
    <cfRule type="containsText" dxfId="190" priority="183" operator="containsText" text="休日">
      <formula>NOT(ISERROR(SEARCH("休日",C73)))</formula>
    </cfRule>
  </conditionalFormatting>
  <conditionalFormatting sqref="C79:AD79">
    <cfRule type="containsText" dxfId="189" priority="174" operator="containsText" text="正月">
      <formula>NOT(ISERROR(SEARCH("正月",C79)))</formula>
    </cfRule>
    <cfRule type="containsText" dxfId="188" priority="181" operator="containsText" text="夏休">
      <formula>NOT(ISERROR(SEARCH("夏休",C79)))</formula>
    </cfRule>
  </conditionalFormatting>
  <conditionalFormatting sqref="C80:AD80">
    <cfRule type="containsText" dxfId="187" priority="171" operator="containsText" text="正月">
      <formula>NOT(ISERROR(SEARCH("正月",C80)))</formula>
    </cfRule>
    <cfRule type="containsText" dxfId="186" priority="172" operator="containsText" text="夏休">
      <formula>NOT(ISERROR(SEARCH("夏休",C80)))</formula>
    </cfRule>
  </conditionalFormatting>
  <conditionalFormatting sqref="C79:AD80">
    <cfRule type="containsText" dxfId="185" priority="169" operator="containsText" text="休日">
      <formula>NOT(ISERROR(SEARCH("休日",C79)))</formula>
    </cfRule>
  </conditionalFormatting>
  <conditionalFormatting sqref="C85:AD85">
    <cfRule type="containsText" dxfId="184" priority="160" operator="containsText" text="正月">
      <formula>NOT(ISERROR(SEARCH("正月",C85)))</formula>
    </cfRule>
    <cfRule type="containsText" dxfId="183" priority="167" operator="containsText" text="夏休">
      <formula>NOT(ISERROR(SEARCH("夏休",C85)))</formula>
    </cfRule>
  </conditionalFormatting>
  <conditionalFormatting sqref="C86:AD86">
    <cfRule type="containsText" dxfId="182" priority="157" operator="containsText" text="正月">
      <formula>NOT(ISERROR(SEARCH("正月",C86)))</formula>
    </cfRule>
    <cfRule type="containsText" dxfId="181" priority="158" operator="containsText" text="夏休">
      <formula>NOT(ISERROR(SEARCH("夏休",C86)))</formula>
    </cfRule>
  </conditionalFormatting>
  <conditionalFormatting sqref="C85:AD86">
    <cfRule type="containsText" dxfId="180" priority="155" operator="containsText" text="休日">
      <formula>NOT(ISERROR(SEARCH("休日",C85)))</formula>
    </cfRule>
  </conditionalFormatting>
  <conditionalFormatting sqref="C91:AD91">
    <cfRule type="containsText" dxfId="179" priority="146" operator="containsText" text="正月">
      <formula>NOT(ISERROR(SEARCH("正月",C91)))</formula>
    </cfRule>
    <cfRule type="containsText" dxfId="178" priority="153" operator="containsText" text="夏休">
      <formula>NOT(ISERROR(SEARCH("夏休",C91)))</formula>
    </cfRule>
  </conditionalFormatting>
  <conditionalFormatting sqref="C92:AD92">
    <cfRule type="containsText" dxfId="177" priority="143" operator="containsText" text="正月">
      <formula>NOT(ISERROR(SEARCH("正月",C92)))</formula>
    </cfRule>
    <cfRule type="containsText" dxfId="176" priority="144" operator="containsText" text="夏休">
      <formula>NOT(ISERROR(SEARCH("夏休",C92)))</formula>
    </cfRule>
  </conditionalFormatting>
  <conditionalFormatting sqref="C91:AD92">
    <cfRule type="containsText" dxfId="175" priority="141" operator="containsText" text="休日">
      <formula>NOT(ISERROR(SEARCH("休日",C91)))</formula>
    </cfRule>
  </conditionalFormatting>
  <conditionalFormatting sqref="C97:AD97">
    <cfRule type="containsText" dxfId="174" priority="132" operator="containsText" text="正月">
      <formula>NOT(ISERROR(SEARCH("正月",C97)))</formula>
    </cfRule>
    <cfRule type="containsText" dxfId="173" priority="139" operator="containsText" text="夏休">
      <formula>NOT(ISERROR(SEARCH("夏休",C97)))</formula>
    </cfRule>
  </conditionalFormatting>
  <conditionalFormatting sqref="C98:AD98">
    <cfRule type="containsText" dxfId="172" priority="129" operator="containsText" text="正月">
      <formula>NOT(ISERROR(SEARCH("正月",C98)))</formula>
    </cfRule>
    <cfRule type="containsText" dxfId="171" priority="130" operator="containsText" text="夏休">
      <formula>NOT(ISERROR(SEARCH("夏休",C98)))</formula>
    </cfRule>
  </conditionalFormatting>
  <conditionalFormatting sqref="C97:AD98">
    <cfRule type="containsText" dxfId="170" priority="127" operator="containsText" text="休日">
      <formula>NOT(ISERROR(SEARCH("休日",C97)))</formula>
    </cfRule>
  </conditionalFormatting>
  <conditionalFormatting sqref="C103:AD103">
    <cfRule type="containsText" dxfId="169" priority="118" operator="containsText" text="正月">
      <formula>NOT(ISERROR(SEARCH("正月",C103)))</formula>
    </cfRule>
    <cfRule type="containsText" dxfId="168" priority="125" operator="containsText" text="夏休">
      <formula>NOT(ISERROR(SEARCH("夏休",C103)))</formula>
    </cfRule>
  </conditionalFormatting>
  <conditionalFormatting sqref="C104:AD104">
    <cfRule type="containsText" dxfId="167" priority="115" operator="containsText" text="正月">
      <formula>NOT(ISERROR(SEARCH("正月",C104)))</formula>
    </cfRule>
    <cfRule type="containsText" dxfId="166" priority="116" operator="containsText" text="夏休">
      <formula>NOT(ISERROR(SEARCH("夏休",C104)))</formula>
    </cfRule>
  </conditionalFormatting>
  <conditionalFormatting sqref="C103:AD104">
    <cfRule type="containsText" dxfId="165" priority="113" operator="containsText" text="休日">
      <formula>NOT(ISERROR(SEARCH("休日",C103)))</formula>
    </cfRule>
  </conditionalFormatting>
  <conditionalFormatting sqref="C109:AD109">
    <cfRule type="containsText" dxfId="164" priority="104" operator="containsText" text="正月">
      <formula>NOT(ISERROR(SEARCH("正月",C109)))</formula>
    </cfRule>
    <cfRule type="containsText" dxfId="163" priority="111" operator="containsText" text="夏休">
      <formula>NOT(ISERROR(SEARCH("夏休",C109)))</formula>
    </cfRule>
  </conditionalFormatting>
  <conditionalFormatting sqref="C110:AD110">
    <cfRule type="containsText" dxfId="162" priority="101" operator="containsText" text="正月">
      <formula>NOT(ISERROR(SEARCH("正月",C110)))</formula>
    </cfRule>
    <cfRule type="containsText" dxfId="161" priority="102" operator="containsText" text="夏休">
      <formula>NOT(ISERROR(SEARCH("夏休",C110)))</formula>
    </cfRule>
  </conditionalFormatting>
  <conditionalFormatting sqref="C109:AD110">
    <cfRule type="containsText" dxfId="160" priority="99" operator="containsText" text="休日">
      <formula>NOT(ISERROR(SEARCH("休日",C109)))</formula>
    </cfRule>
  </conditionalFormatting>
  <conditionalFormatting sqref="C115:AD115">
    <cfRule type="containsText" dxfId="159" priority="90" operator="containsText" text="正月">
      <formula>NOT(ISERROR(SEARCH("正月",C115)))</formula>
    </cfRule>
    <cfRule type="containsText" dxfId="158" priority="97" operator="containsText" text="夏休">
      <formula>NOT(ISERROR(SEARCH("夏休",C115)))</formula>
    </cfRule>
  </conditionalFormatting>
  <conditionalFormatting sqref="C116:AD116">
    <cfRule type="containsText" dxfId="157" priority="87" operator="containsText" text="正月">
      <formula>NOT(ISERROR(SEARCH("正月",C116)))</formula>
    </cfRule>
    <cfRule type="containsText" dxfId="156" priority="88" operator="containsText" text="夏休">
      <formula>NOT(ISERROR(SEARCH("夏休",C116)))</formula>
    </cfRule>
  </conditionalFormatting>
  <conditionalFormatting sqref="C115:AD116">
    <cfRule type="containsText" dxfId="155" priority="85" operator="containsText" text="休日">
      <formula>NOT(ISERROR(SEARCH("休日",C115)))</formula>
    </cfRule>
  </conditionalFormatting>
  <conditionalFormatting sqref="C121:AD121">
    <cfRule type="containsText" dxfId="154" priority="76" operator="containsText" text="正月">
      <formula>NOT(ISERROR(SEARCH("正月",C121)))</formula>
    </cfRule>
    <cfRule type="containsText" dxfId="153" priority="83" operator="containsText" text="夏休">
      <formula>NOT(ISERROR(SEARCH("夏休",C121)))</formula>
    </cfRule>
  </conditionalFormatting>
  <conditionalFormatting sqref="C122:AD122">
    <cfRule type="containsText" dxfId="152" priority="73" operator="containsText" text="正月">
      <formula>NOT(ISERROR(SEARCH("正月",C122)))</formula>
    </cfRule>
    <cfRule type="containsText" dxfId="151" priority="74" operator="containsText" text="夏休">
      <formula>NOT(ISERROR(SEARCH("夏休",C122)))</formula>
    </cfRule>
  </conditionalFormatting>
  <conditionalFormatting sqref="C127:AD127">
    <cfRule type="containsText" dxfId="150" priority="62" operator="containsText" text="正月">
      <formula>NOT(ISERROR(SEARCH("正月",C127)))</formula>
    </cfRule>
    <cfRule type="containsText" dxfId="149" priority="69" operator="containsText" text="夏休">
      <formula>NOT(ISERROR(SEARCH("夏休",C127)))</formula>
    </cfRule>
  </conditionalFormatting>
  <conditionalFormatting sqref="C128:AD128">
    <cfRule type="containsText" dxfId="148" priority="59" operator="containsText" text="正月">
      <formula>NOT(ISERROR(SEARCH("正月",C128)))</formula>
    </cfRule>
    <cfRule type="containsText" dxfId="147" priority="60" operator="containsText" text="夏休">
      <formula>NOT(ISERROR(SEARCH("夏休",C128)))</formula>
    </cfRule>
  </conditionalFormatting>
  <conditionalFormatting sqref="C127:AD128">
    <cfRule type="containsText" dxfId="146" priority="57" operator="containsText" text="休日">
      <formula>NOT(ISERROR(SEARCH("休日",C127)))</formula>
    </cfRule>
  </conditionalFormatting>
  <conditionalFormatting sqref="C133:AD133">
    <cfRule type="containsText" dxfId="145" priority="48" operator="containsText" text="正月">
      <formula>NOT(ISERROR(SEARCH("正月",C133)))</formula>
    </cfRule>
    <cfRule type="containsText" dxfId="144" priority="55" operator="containsText" text="夏休">
      <formula>NOT(ISERROR(SEARCH("夏休",C133)))</formula>
    </cfRule>
  </conditionalFormatting>
  <conditionalFormatting sqref="C134:AD134">
    <cfRule type="containsText" dxfId="143" priority="45" operator="containsText" text="正月">
      <formula>NOT(ISERROR(SEARCH("正月",C134)))</formula>
    </cfRule>
    <cfRule type="containsText" dxfId="142" priority="46" operator="containsText" text="夏休">
      <formula>NOT(ISERROR(SEARCH("夏休",C134)))</formula>
    </cfRule>
  </conditionalFormatting>
  <conditionalFormatting sqref="C133:AD134">
    <cfRule type="containsText" dxfId="141" priority="43" operator="containsText" text="休日">
      <formula>NOT(ISERROR(SEARCH("休日",C133)))</formula>
    </cfRule>
  </conditionalFormatting>
  <conditionalFormatting sqref="AJ19:AJ20">
    <cfRule type="containsText" dxfId="140" priority="40" operator="containsText" text="未達成">
      <formula>NOT(ISERROR(SEARCH("未達成",AJ19)))</formula>
    </cfRule>
  </conditionalFormatting>
  <conditionalFormatting sqref="AG19:AG20">
    <cfRule type="containsText" dxfId="139" priority="39" operator="containsText" text="休暇不足">
      <formula>NOT(ISERROR(SEARCH("休暇不足",AG19)))</formula>
    </cfRule>
  </conditionalFormatting>
  <conditionalFormatting sqref="AJ25:AJ26">
    <cfRule type="containsText" dxfId="138" priority="38" operator="containsText" text="未達成">
      <formula>NOT(ISERROR(SEARCH("未達成",AJ25)))</formula>
    </cfRule>
  </conditionalFormatting>
  <conditionalFormatting sqref="AG25:AG26">
    <cfRule type="containsText" dxfId="137" priority="37" operator="containsText" text="休暇不足">
      <formula>NOT(ISERROR(SEARCH("休暇不足",AG25)))</formula>
    </cfRule>
  </conditionalFormatting>
  <conditionalFormatting sqref="AJ31:AJ32">
    <cfRule type="containsText" dxfId="136" priority="36" operator="containsText" text="未達成">
      <formula>NOT(ISERROR(SEARCH("未達成",AJ31)))</formula>
    </cfRule>
  </conditionalFormatting>
  <conditionalFormatting sqref="AG31:AG32">
    <cfRule type="containsText" dxfId="135" priority="35" operator="containsText" text="休暇不足">
      <formula>NOT(ISERROR(SEARCH("休暇不足",AG31)))</formula>
    </cfRule>
  </conditionalFormatting>
  <conditionalFormatting sqref="AJ37:AJ38">
    <cfRule type="containsText" dxfId="134" priority="34" operator="containsText" text="未達成">
      <formula>NOT(ISERROR(SEARCH("未達成",AJ37)))</formula>
    </cfRule>
  </conditionalFormatting>
  <conditionalFormatting sqref="AG37:AG38">
    <cfRule type="containsText" dxfId="133" priority="33" operator="containsText" text="休暇不足">
      <formula>NOT(ISERROR(SEARCH("休暇不足",AG37)))</formula>
    </cfRule>
  </conditionalFormatting>
  <conditionalFormatting sqref="AJ43:AJ44">
    <cfRule type="containsText" dxfId="132" priority="32" operator="containsText" text="未達成">
      <formula>NOT(ISERROR(SEARCH("未達成",AJ43)))</formula>
    </cfRule>
  </conditionalFormatting>
  <conditionalFormatting sqref="AG43:AG44">
    <cfRule type="containsText" dxfId="131" priority="31" operator="containsText" text="休暇不足">
      <formula>NOT(ISERROR(SEARCH("休暇不足",AG43)))</formula>
    </cfRule>
  </conditionalFormatting>
  <conditionalFormatting sqref="AJ49:AJ50">
    <cfRule type="containsText" dxfId="130" priority="30" operator="containsText" text="未達成">
      <formula>NOT(ISERROR(SEARCH("未達成",AJ49)))</formula>
    </cfRule>
  </conditionalFormatting>
  <conditionalFormatting sqref="AG49:AG50">
    <cfRule type="containsText" dxfId="129" priority="29" operator="containsText" text="休暇不足">
      <formula>NOT(ISERROR(SEARCH("休暇不足",AG49)))</formula>
    </cfRule>
  </conditionalFormatting>
  <conditionalFormatting sqref="AJ55:AJ56">
    <cfRule type="containsText" dxfId="128" priority="28" operator="containsText" text="未達成">
      <formula>NOT(ISERROR(SEARCH("未達成",AJ55)))</formula>
    </cfRule>
  </conditionalFormatting>
  <conditionalFormatting sqref="AG55:AG56">
    <cfRule type="containsText" dxfId="127" priority="27" operator="containsText" text="休暇不足">
      <formula>NOT(ISERROR(SEARCH("休暇不足",AG55)))</formula>
    </cfRule>
  </conditionalFormatting>
  <conditionalFormatting sqref="AJ61:AJ62">
    <cfRule type="containsText" dxfId="126" priority="26" operator="containsText" text="未達成">
      <formula>NOT(ISERROR(SEARCH("未達成",AJ61)))</formula>
    </cfRule>
  </conditionalFormatting>
  <conditionalFormatting sqref="AG61:AG62">
    <cfRule type="containsText" dxfId="125" priority="25" operator="containsText" text="休暇不足">
      <formula>NOT(ISERROR(SEARCH("休暇不足",AG61)))</formula>
    </cfRule>
  </conditionalFormatting>
  <conditionalFormatting sqref="AJ67:AJ68">
    <cfRule type="containsText" dxfId="124" priority="24" operator="containsText" text="未達成">
      <formula>NOT(ISERROR(SEARCH("未達成",AJ67)))</formula>
    </cfRule>
  </conditionalFormatting>
  <conditionalFormatting sqref="AG67:AG68">
    <cfRule type="containsText" dxfId="123" priority="23" operator="containsText" text="休暇不足">
      <formula>NOT(ISERROR(SEARCH("休暇不足",AG67)))</formula>
    </cfRule>
  </conditionalFormatting>
  <conditionalFormatting sqref="AJ73:AJ74">
    <cfRule type="containsText" dxfId="122" priority="22" operator="containsText" text="未達成">
      <formula>NOT(ISERROR(SEARCH("未達成",AJ73)))</formula>
    </cfRule>
  </conditionalFormatting>
  <conditionalFormatting sqref="AG73:AG74">
    <cfRule type="containsText" dxfId="121" priority="21" operator="containsText" text="休暇不足">
      <formula>NOT(ISERROR(SEARCH("休暇不足",AG73)))</formula>
    </cfRule>
  </conditionalFormatting>
  <conditionalFormatting sqref="AJ79:AJ80">
    <cfRule type="containsText" dxfId="120" priority="20" operator="containsText" text="未達成">
      <formula>NOT(ISERROR(SEARCH("未達成",AJ79)))</formula>
    </cfRule>
  </conditionalFormatting>
  <conditionalFormatting sqref="AG79:AG80">
    <cfRule type="containsText" dxfId="119" priority="19" operator="containsText" text="休暇不足">
      <formula>NOT(ISERROR(SEARCH("休暇不足",AG79)))</formula>
    </cfRule>
  </conditionalFormatting>
  <conditionalFormatting sqref="AJ85:AJ86">
    <cfRule type="containsText" dxfId="118" priority="18" operator="containsText" text="未達成">
      <formula>NOT(ISERROR(SEARCH("未達成",AJ85)))</formula>
    </cfRule>
  </conditionalFormatting>
  <conditionalFormatting sqref="AG85:AG86">
    <cfRule type="containsText" dxfId="117" priority="17" operator="containsText" text="休暇不足">
      <formula>NOT(ISERROR(SEARCH("休暇不足",AG85)))</formula>
    </cfRule>
  </conditionalFormatting>
  <conditionalFormatting sqref="AJ91:AJ92">
    <cfRule type="containsText" dxfId="116" priority="16" operator="containsText" text="未達成">
      <formula>NOT(ISERROR(SEARCH("未達成",AJ91)))</formula>
    </cfRule>
  </conditionalFormatting>
  <conditionalFormatting sqref="AG91:AG92">
    <cfRule type="containsText" dxfId="115" priority="15" operator="containsText" text="休暇不足">
      <formula>NOT(ISERROR(SEARCH("休暇不足",AG91)))</formula>
    </cfRule>
  </conditionalFormatting>
  <conditionalFormatting sqref="AJ97:AJ98">
    <cfRule type="containsText" dxfId="114" priority="14" operator="containsText" text="未達成">
      <formula>NOT(ISERROR(SEARCH("未達成",AJ97)))</formula>
    </cfRule>
  </conditionalFormatting>
  <conditionalFormatting sqref="AG97:AG98">
    <cfRule type="containsText" dxfId="113" priority="13" operator="containsText" text="休暇不足">
      <formula>NOT(ISERROR(SEARCH("休暇不足",AG97)))</formula>
    </cfRule>
  </conditionalFormatting>
  <conditionalFormatting sqref="AJ103:AJ104">
    <cfRule type="containsText" dxfId="112" priority="12" operator="containsText" text="未達成">
      <formula>NOT(ISERROR(SEARCH("未達成",AJ103)))</formula>
    </cfRule>
  </conditionalFormatting>
  <conditionalFormatting sqref="AG103:AG104">
    <cfRule type="containsText" dxfId="111" priority="11" operator="containsText" text="休暇不足">
      <formula>NOT(ISERROR(SEARCH("休暇不足",AG103)))</formula>
    </cfRule>
  </conditionalFormatting>
  <conditionalFormatting sqref="AJ109:AJ110">
    <cfRule type="containsText" dxfId="110" priority="10" operator="containsText" text="未達成">
      <formula>NOT(ISERROR(SEARCH("未達成",AJ109)))</formula>
    </cfRule>
  </conditionalFormatting>
  <conditionalFormatting sqref="AG109:AG110">
    <cfRule type="containsText" dxfId="109" priority="9" operator="containsText" text="休暇不足">
      <formula>NOT(ISERROR(SEARCH("休暇不足",AG109)))</formula>
    </cfRule>
  </conditionalFormatting>
  <conditionalFormatting sqref="AJ115:AJ116">
    <cfRule type="containsText" dxfId="108" priority="8" operator="containsText" text="未達成">
      <formula>NOT(ISERROR(SEARCH("未達成",AJ115)))</formula>
    </cfRule>
  </conditionalFormatting>
  <conditionalFormatting sqref="AG115:AG116">
    <cfRule type="containsText" dxfId="107" priority="7" operator="containsText" text="休暇不足">
      <formula>NOT(ISERROR(SEARCH("休暇不足",AG115)))</formula>
    </cfRule>
  </conditionalFormatting>
  <conditionalFormatting sqref="AJ121:AJ122">
    <cfRule type="containsText" dxfId="106" priority="6" operator="containsText" text="未達成">
      <formula>NOT(ISERROR(SEARCH("未達成",AJ121)))</formula>
    </cfRule>
  </conditionalFormatting>
  <conditionalFormatting sqref="AG121:AG122">
    <cfRule type="containsText" dxfId="105" priority="5" operator="containsText" text="休暇不足">
      <formula>NOT(ISERROR(SEARCH("休暇不足",AG121)))</formula>
    </cfRule>
  </conditionalFormatting>
  <conditionalFormatting sqref="AJ127:AJ128">
    <cfRule type="containsText" dxfId="104" priority="4" operator="containsText" text="未達成">
      <formula>NOT(ISERROR(SEARCH("未達成",AJ127)))</formula>
    </cfRule>
  </conditionalFormatting>
  <conditionalFormatting sqref="AG127:AG128">
    <cfRule type="containsText" dxfId="103" priority="3" operator="containsText" text="休暇不足">
      <formula>NOT(ISERROR(SEARCH("休暇不足",AG127)))</formula>
    </cfRule>
  </conditionalFormatting>
  <conditionalFormatting sqref="AJ133:AJ134">
    <cfRule type="containsText" dxfId="102" priority="2" operator="containsText" text="未達成">
      <formula>NOT(ISERROR(SEARCH("未達成",AJ133)))</formula>
    </cfRule>
  </conditionalFormatting>
  <conditionalFormatting sqref="AG133:AG134">
    <cfRule type="containsText" dxfId="101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 xr:uid="{00000000-0002-0000-0200-000001000000}">
      <formula1>$J$145:$J$153</formula1>
    </dataValidation>
    <dataValidation type="list" allowBlank="1" showInputMessage="1" showErrorMessage="1" sqref="D3:AI3" xr:uid="{F4DAAB95-0F66-4606-9EDE-22FC4056E6BC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8BF0AF9C-679B-49C7-A21C-B05BCDA715B1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50785EA-05C7-40D5-9B27-FEDFC80FD8F3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0BCC-480B-48B2-A005-D5EB36FD3A9F}">
  <sheetPr>
    <tabColor rgb="FFFF0000"/>
  </sheetPr>
  <dimension ref="A1:BK3000"/>
  <sheetViews>
    <sheetView showGridLines="0" showZeros="0" tabSelected="1" view="pageBreakPreview" zoomScale="60" zoomScaleNormal="40" workbookViewId="0">
      <selection activeCell="BA22" sqref="BA22"/>
    </sheetView>
  </sheetViews>
  <sheetFormatPr defaultColWidth="9" defaultRowHeight="15" x14ac:dyDescent="0.4"/>
  <cols>
    <col min="1" max="1" width="6.75" style="114" customWidth="1"/>
    <col min="2" max="2" width="7.25" style="136" customWidth="1"/>
    <col min="3" max="3" width="6.625" style="136" customWidth="1"/>
    <col min="4" max="27" width="6.625" style="114" customWidth="1"/>
    <col min="28" max="28" width="3.75" style="114" customWidth="1"/>
    <col min="29" max="29" width="3.625" style="114" customWidth="1"/>
    <col min="30" max="31" width="6.625" style="114" customWidth="1"/>
    <col min="32" max="36" width="4.875" style="114" customWidth="1"/>
    <col min="37" max="37" width="4.75" style="114" customWidth="1"/>
    <col min="38" max="38" width="1.875" style="113" customWidth="1"/>
    <col min="39" max="43" width="9" style="113" hidden="1" customWidth="1"/>
    <col min="44" max="51" width="9" style="114" hidden="1" customWidth="1"/>
    <col min="52" max="16384" width="9" style="114"/>
  </cols>
  <sheetData>
    <row r="1" spans="1:52" ht="30.75" customHeight="1" x14ac:dyDescent="0.4">
      <c r="A1" s="376" t="s">
        <v>132</v>
      </c>
      <c r="B1" s="376"/>
      <c r="C1" s="376"/>
      <c r="D1" s="376"/>
      <c r="AH1" s="378" t="s">
        <v>129</v>
      </c>
      <c r="AI1" s="378"/>
      <c r="AJ1" s="378"/>
      <c r="AK1" s="378"/>
    </row>
    <row r="2" spans="1:52" ht="12.75" customHeight="1" x14ac:dyDescent="0.4">
      <c r="A2" s="199"/>
      <c r="B2" s="199"/>
      <c r="C2" s="199"/>
      <c r="D2" s="199"/>
      <c r="AH2" s="200"/>
      <c r="AI2" s="200"/>
      <c r="AJ2" s="200"/>
      <c r="AK2" s="200"/>
    </row>
    <row r="3" spans="1:52" ht="33.75" customHeight="1" x14ac:dyDescent="0.4">
      <c r="A3" s="377" t="s">
        <v>123</v>
      </c>
      <c r="B3" s="377"/>
      <c r="C3" s="377"/>
      <c r="D3" s="377"/>
      <c r="E3" s="377"/>
      <c r="F3" s="377"/>
      <c r="G3" s="377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388" t="s">
        <v>130</v>
      </c>
      <c r="AI3" s="389"/>
      <c r="AJ3" s="389"/>
      <c r="AK3" s="390"/>
    </row>
    <row r="4" spans="1:52" ht="45.75" customHeight="1" x14ac:dyDescent="0.3">
      <c r="A4" s="379" t="s">
        <v>124</v>
      </c>
      <c r="B4" s="379"/>
      <c r="C4" s="379"/>
      <c r="D4" s="380" t="s">
        <v>131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194"/>
      <c r="T4" s="194"/>
      <c r="U4" s="194"/>
      <c r="V4" s="112"/>
      <c r="W4" s="112"/>
      <c r="X4" s="112"/>
      <c r="Y4" s="112"/>
      <c r="Z4" s="112"/>
      <c r="AA4" s="112"/>
      <c r="AB4" s="112"/>
      <c r="AC4" s="112"/>
      <c r="AD4" s="112"/>
      <c r="AE4" s="247"/>
      <c r="AF4" s="112"/>
      <c r="AG4" s="112"/>
      <c r="AH4" s="195"/>
      <c r="AI4" s="195"/>
      <c r="AJ4" s="195"/>
      <c r="AK4" s="195"/>
    </row>
    <row r="5" spans="1:52" ht="29.25" customHeight="1" x14ac:dyDescent="0.4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248"/>
      <c r="AC5" s="115"/>
      <c r="AD5" s="391"/>
      <c r="AE5" s="391"/>
      <c r="AF5" s="391"/>
      <c r="AG5" s="391"/>
      <c r="AH5" s="391"/>
      <c r="AI5" s="391"/>
      <c r="AJ5" s="391"/>
      <c r="AK5" s="116"/>
    </row>
    <row r="6" spans="1:52" ht="6" customHeight="1" x14ac:dyDescent="0.4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248"/>
      <c r="AC6" s="115"/>
      <c r="AD6" s="115"/>
      <c r="AE6" s="115"/>
      <c r="AF6" s="115"/>
      <c r="AG6" s="115"/>
      <c r="AH6" s="115"/>
      <c r="AI6" s="115"/>
      <c r="AJ6" s="115"/>
      <c r="AK6" s="117"/>
    </row>
    <row r="7" spans="1:52" ht="21.75" customHeight="1" thickBot="1" x14ac:dyDescent="0.45">
      <c r="A7" s="392"/>
      <c r="B7" s="381" t="s">
        <v>125</v>
      </c>
      <c r="C7" s="381"/>
      <c r="D7" s="381"/>
      <c r="E7" s="381"/>
      <c r="F7" s="381"/>
      <c r="G7" s="382">
        <v>45765</v>
      </c>
      <c r="H7" s="383"/>
      <c r="I7" s="383"/>
      <c r="J7" s="383"/>
      <c r="K7" s="384"/>
      <c r="L7" s="393"/>
      <c r="M7" s="393"/>
      <c r="N7" s="393"/>
      <c r="O7" s="393"/>
      <c r="P7" s="393"/>
      <c r="Q7" s="202"/>
      <c r="R7" s="202"/>
      <c r="S7" s="202"/>
      <c r="T7" s="202"/>
      <c r="U7" s="248"/>
      <c r="V7" s="118"/>
      <c r="W7" s="118"/>
      <c r="X7" s="118"/>
      <c r="Y7" s="258"/>
      <c r="Z7" s="258"/>
      <c r="AA7" s="258"/>
      <c r="AB7" s="258"/>
      <c r="AC7" s="258"/>
      <c r="AD7" s="258"/>
      <c r="AE7" s="258"/>
      <c r="AF7" s="259"/>
      <c r="AG7" s="259"/>
      <c r="AH7" s="259"/>
      <c r="AI7" s="259"/>
      <c r="AJ7" s="259"/>
      <c r="AK7" s="259"/>
      <c r="AL7" s="119"/>
      <c r="AM7" s="114"/>
      <c r="AZ7" s="206" t="s">
        <v>121</v>
      </c>
    </row>
    <row r="8" spans="1:52" ht="21.75" customHeight="1" x14ac:dyDescent="0.4">
      <c r="A8" s="392"/>
      <c r="B8" s="381"/>
      <c r="C8" s="381"/>
      <c r="D8" s="381"/>
      <c r="E8" s="381"/>
      <c r="F8" s="381"/>
      <c r="G8" s="385"/>
      <c r="H8" s="386"/>
      <c r="I8" s="386"/>
      <c r="J8" s="386"/>
      <c r="K8" s="387"/>
      <c r="L8" s="393"/>
      <c r="M8" s="393"/>
      <c r="N8" s="393"/>
      <c r="O8" s="393"/>
      <c r="P8" s="393"/>
      <c r="Q8" s="202"/>
      <c r="R8" s="202"/>
      <c r="S8" s="202"/>
      <c r="T8" s="202"/>
      <c r="U8" s="248"/>
      <c r="V8" s="118"/>
      <c r="W8" s="118"/>
      <c r="X8" s="118"/>
      <c r="Y8" s="394" t="s">
        <v>134</v>
      </c>
      <c r="Z8" s="395"/>
      <c r="AA8" s="395"/>
      <c r="AB8" s="395"/>
      <c r="AC8" s="395"/>
      <c r="AD8" s="395"/>
      <c r="AE8" s="396"/>
      <c r="AF8" s="403" t="s">
        <v>133</v>
      </c>
      <c r="AG8" s="403"/>
      <c r="AH8" s="403"/>
      <c r="AI8" s="403"/>
      <c r="AJ8" s="403"/>
      <c r="AK8" s="404"/>
      <c r="AL8" s="114"/>
      <c r="AM8" s="114"/>
    </row>
    <row r="9" spans="1:52" ht="14.25" customHeight="1" x14ac:dyDescent="0.4">
      <c r="A9" s="115"/>
      <c r="B9" s="205"/>
      <c r="C9" s="205"/>
      <c r="D9" s="205"/>
      <c r="E9" s="205"/>
      <c r="F9" s="205"/>
      <c r="G9" s="121"/>
      <c r="H9" s="121"/>
      <c r="I9" s="121"/>
      <c r="J9" s="121"/>
      <c r="K9" s="120"/>
      <c r="L9" s="120"/>
      <c r="M9" s="120"/>
      <c r="N9" s="120"/>
      <c r="O9" s="120"/>
      <c r="P9" s="120"/>
      <c r="Q9" s="121"/>
      <c r="R9" s="121"/>
      <c r="S9" s="121"/>
      <c r="T9" s="121"/>
      <c r="U9" s="253"/>
      <c r="V9" s="118"/>
      <c r="W9" s="118"/>
      <c r="X9" s="118"/>
      <c r="Y9" s="397"/>
      <c r="Z9" s="398"/>
      <c r="AA9" s="398"/>
      <c r="AB9" s="398"/>
      <c r="AC9" s="398"/>
      <c r="AD9" s="398"/>
      <c r="AE9" s="399"/>
      <c r="AF9" s="405"/>
      <c r="AG9" s="405"/>
      <c r="AH9" s="405"/>
      <c r="AI9" s="405"/>
      <c r="AJ9" s="405"/>
      <c r="AK9" s="406"/>
      <c r="AL9" s="114"/>
      <c r="AM9" s="114"/>
    </row>
    <row r="10" spans="1:52" ht="21.75" customHeight="1" thickBot="1" x14ac:dyDescent="0.45">
      <c r="B10" s="381" t="s">
        <v>126</v>
      </c>
      <c r="C10" s="381"/>
      <c r="D10" s="381"/>
      <c r="E10" s="381"/>
      <c r="F10" s="381"/>
      <c r="G10" s="382">
        <v>45800</v>
      </c>
      <c r="H10" s="383"/>
      <c r="I10" s="383"/>
      <c r="J10" s="383"/>
      <c r="K10" s="384"/>
      <c r="L10" s="203"/>
      <c r="M10" s="203"/>
      <c r="N10" s="203"/>
      <c r="O10" s="122"/>
      <c r="P10" s="122"/>
      <c r="Q10" s="122"/>
      <c r="R10" s="122"/>
      <c r="S10" s="122"/>
      <c r="T10" s="122"/>
      <c r="U10" s="122"/>
      <c r="V10" s="118"/>
      <c r="W10" s="118"/>
      <c r="X10" s="118"/>
      <c r="Y10" s="400"/>
      <c r="Z10" s="401"/>
      <c r="AA10" s="401"/>
      <c r="AB10" s="401"/>
      <c r="AC10" s="401"/>
      <c r="AD10" s="401"/>
      <c r="AE10" s="402"/>
      <c r="AF10" s="407"/>
      <c r="AG10" s="407"/>
      <c r="AH10" s="407"/>
      <c r="AI10" s="407"/>
      <c r="AJ10" s="407"/>
      <c r="AK10" s="408"/>
      <c r="AL10" s="114"/>
      <c r="AM10" s="114"/>
      <c r="AQ10" s="114"/>
    </row>
    <row r="11" spans="1:52" ht="21.75" customHeight="1" thickBot="1" x14ac:dyDescent="0.45">
      <c r="B11" s="381"/>
      <c r="C11" s="381"/>
      <c r="D11" s="381"/>
      <c r="E11" s="381"/>
      <c r="F11" s="381"/>
      <c r="G11" s="385"/>
      <c r="H11" s="386"/>
      <c r="I11" s="386"/>
      <c r="J11" s="386"/>
      <c r="K11" s="387"/>
      <c r="L11" s="204"/>
      <c r="M11" s="204"/>
      <c r="N11" s="204"/>
      <c r="O11" s="123"/>
      <c r="P11" s="123"/>
      <c r="Q11" s="115"/>
      <c r="R11" s="201" t="s">
        <v>108</v>
      </c>
      <c r="Y11" s="255"/>
      <c r="Z11" s="255"/>
      <c r="AA11" s="255"/>
      <c r="AB11" s="255"/>
      <c r="AC11" s="255"/>
      <c r="AD11" s="255"/>
      <c r="AE11" s="255"/>
      <c r="AF11" s="256"/>
      <c r="AG11" s="256"/>
      <c r="AH11" s="256"/>
      <c r="AI11" s="257"/>
      <c r="AJ11" s="257"/>
      <c r="AK11" s="257"/>
      <c r="AL11" s="114"/>
      <c r="AM11" s="114"/>
      <c r="AQ11" s="114"/>
    </row>
    <row r="12" spans="1:52" ht="21.75" customHeight="1" x14ac:dyDescent="0.4">
      <c r="B12" s="514"/>
      <c r="C12" s="515"/>
      <c r="D12" s="516"/>
      <c r="E12" s="516"/>
      <c r="F12" s="186"/>
      <c r="G12" s="186"/>
      <c r="H12" s="187"/>
      <c r="I12" s="187"/>
      <c r="J12" s="187"/>
      <c r="K12" s="187"/>
      <c r="L12" s="187"/>
      <c r="M12" s="187"/>
      <c r="N12" s="187"/>
      <c r="O12" s="115"/>
      <c r="P12" s="115"/>
      <c r="Q12" s="115"/>
      <c r="R12" s="541" t="s">
        <v>128</v>
      </c>
      <c r="S12" s="542"/>
      <c r="T12" s="543" t="s">
        <v>4</v>
      </c>
      <c r="U12" s="544"/>
      <c r="V12" s="545" t="s">
        <v>5</v>
      </c>
      <c r="W12" s="546"/>
      <c r="Y12" s="498" t="s">
        <v>127</v>
      </c>
      <c r="Z12" s="499"/>
      <c r="AA12" s="499"/>
      <c r="AB12" s="499"/>
      <c r="AC12" s="499"/>
      <c r="AD12" s="499"/>
      <c r="AE12" s="500"/>
      <c r="AF12" s="529" t="s">
        <v>4</v>
      </c>
      <c r="AG12" s="530"/>
      <c r="AH12" s="531"/>
      <c r="AI12" s="535" t="s">
        <v>5</v>
      </c>
      <c r="AJ12" s="536"/>
      <c r="AK12" s="537"/>
      <c r="AL12" s="119"/>
      <c r="AM12" s="114"/>
      <c r="AQ12" s="114"/>
      <c r="AZ12" s="206" t="s">
        <v>122</v>
      </c>
    </row>
    <row r="13" spans="1:52" ht="21.75" customHeight="1" x14ac:dyDescent="0.4">
      <c r="B13" s="514"/>
      <c r="C13" s="515"/>
      <c r="D13" s="516"/>
      <c r="E13" s="516"/>
      <c r="F13" s="186"/>
      <c r="G13" s="186"/>
      <c r="H13" s="187"/>
      <c r="I13" s="187"/>
      <c r="J13" s="187"/>
      <c r="K13" s="187"/>
      <c r="L13" s="187"/>
      <c r="M13" s="187"/>
      <c r="N13" s="187"/>
      <c r="R13" s="517" t="s">
        <v>11</v>
      </c>
      <c r="S13" s="518"/>
      <c r="T13" s="523">
        <f>AF24+AF31+AF38+AF45+AF52+AF59+AF66+AF73+AF80+AF87+AF94+AF101+AF108+AF115+AF122+AF129+AF136+AF143+AF150+AF157</f>
        <v>36</v>
      </c>
      <c r="U13" s="524"/>
      <c r="V13" s="525">
        <f>AI24+AI31+AI38+AI45+AI52+AI59+AI66+AI73+AI80+AI87+AI94+AI101+AI108+AI115+AI122+AI129+AI136+AI143+AI150+AI157</f>
        <v>36</v>
      </c>
      <c r="W13" s="526"/>
      <c r="Y13" s="501"/>
      <c r="Z13" s="502"/>
      <c r="AA13" s="502"/>
      <c r="AB13" s="502"/>
      <c r="AC13" s="502"/>
      <c r="AD13" s="502"/>
      <c r="AE13" s="503"/>
      <c r="AF13" s="532"/>
      <c r="AG13" s="533"/>
      <c r="AH13" s="534"/>
      <c r="AI13" s="538"/>
      <c r="AJ13" s="539"/>
      <c r="AK13" s="540"/>
      <c r="AL13" s="114"/>
      <c r="AM13" s="114"/>
      <c r="AQ13" s="114"/>
    </row>
    <row r="14" spans="1:52" ht="21.75" customHeight="1" x14ac:dyDescent="0.25">
      <c r="B14" s="514"/>
      <c r="C14" s="515"/>
      <c r="D14" s="516"/>
      <c r="E14" s="516"/>
      <c r="F14" s="515"/>
      <c r="G14" s="515"/>
      <c r="H14" s="185"/>
      <c r="I14" s="187"/>
      <c r="J14" s="187"/>
      <c r="K14" s="187"/>
      <c r="L14" s="187"/>
      <c r="M14" s="187"/>
      <c r="N14" s="187"/>
      <c r="R14" s="517" t="s">
        <v>46</v>
      </c>
      <c r="S14" s="518"/>
      <c r="T14" s="523">
        <f>AG24+AG31+AG38+AG45+AG52+AG59+AG66+AG73+AG80+AG87+AG94+AG101+AG108+AG115+AG122+AG129+AG136+AG143+AG150+AG157</f>
        <v>12</v>
      </c>
      <c r="U14" s="524"/>
      <c r="V14" s="525">
        <f>AJ24+AJ31+AJ38+AJ45+AJ52+AJ59+AJ66+AJ73+AJ80+AJ87+AJ94+AJ101+AJ108+AJ115+AJ122+AJ129+AJ136+AJ143+AJ150+AJ157</f>
        <v>12</v>
      </c>
      <c r="W14" s="526"/>
      <c r="Y14" s="490" t="str">
        <f>AF8</f>
        <v>通期</v>
      </c>
      <c r="Z14" s="491"/>
      <c r="AA14" s="491"/>
      <c r="AB14" s="491"/>
      <c r="AC14" s="494" t="s">
        <v>115</v>
      </c>
      <c r="AD14" s="494"/>
      <c r="AE14" s="495"/>
      <c r="AF14" s="504" t="s">
        <v>120</v>
      </c>
      <c r="AG14" s="505"/>
      <c r="AH14" s="506"/>
      <c r="AI14" s="508" t="s">
        <v>82</v>
      </c>
      <c r="AJ14" s="509"/>
      <c r="AK14" s="510"/>
      <c r="AL14" s="124"/>
      <c r="AM14" s="114"/>
      <c r="AN14" s="125" t="str">
        <f>IFERROR(VLOOKUP(G7,DAY!$A$2:$E$1096,4,0),0)</f>
        <v>金</v>
      </c>
    </row>
    <row r="15" spans="1:52" ht="21.75" customHeight="1" thickBot="1" x14ac:dyDescent="0.45">
      <c r="A15" s="126"/>
      <c r="B15" s="514"/>
      <c r="C15" s="515"/>
      <c r="D15" s="516"/>
      <c r="E15" s="516"/>
      <c r="F15" s="515"/>
      <c r="G15" s="515"/>
      <c r="H15" s="193"/>
      <c r="I15" s="187"/>
      <c r="J15" s="187"/>
      <c r="K15" s="187"/>
      <c r="L15" s="187"/>
      <c r="M15" s="187"/>
      <c r="N15" s="187"/>
      <c r="O15" s="127"/>
      <c r="P15" s="127"/>
      <c r="Q15" s="127"/>
      <c r="R15" s="519" t="s">
        <v>47</v>
      </c>
      <c r="S15" s="520"/>
      <c r="T15" s="521">
        <f>IFERROR(ROUND(T14/T13,4),0)</f>
        <v>0.33329999999999999</v>
      </c>
      <c r="U15" s="522"/>
      <c r="V15" s="527">
        <f>IFERROR(ROUND(V14/V13,4),0)</f>
        <v>0.33329999999999999</v>
      </c>
      <c r="W15" s="528"/>
      <c r="Y15" s="492"/>
      <c r="Z15" s="493"/>
      <c r="AA15" s="493"/>
      <c r="AB15" s="493"/>
      <c r="AC15" s="496"/>
      <c r="AD15" s="496"/>
      <c r="AE15" s="497"/>
      <c r="AF15" s="400"/>
      <c r="AG15" s="401"/>
      <c r="AH15" s="507"/>
      <c r="AI15" s="511"/>
      <c r="AJ15" s="512"/>
      <c r="AK15" s="513"/>
    </row>
    <row r="16" spans="1:52" ht="18.75" customHeight="1" thickBot="1" x14ac:dyDescent="0.45">
      <c r="A16" s="128"/>
      <c r="B16" s="190"/>
      <c r="C16" s="191"/>
      <c r="D16" s="191"/>
      <c r="E16" s="190"/>
      <c r="F16" s="190"/>
      <c r="G16" s="192"/>
      <c r="H16" s="191"/>
      <c r="I16" s="191"/>
      <c r="J16" s="191"/>
      <c r="K16" s="191"/>
      <c r="L16" s="191"/>
      <c r="M16" s="191"/>
      <c r="N16" s="127"/>
      <c r="O16" s="127"/>
      <c r="P16" s="127"/>
      <c r="Q16" s="127"/>
      <c r="R16" s="127"/>
      <c r="S16" s="127"/>
      <c r="T16" s="127"/>
      <c r="U16" s="127"/>
      <c r="V16" s="127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18"/>
      <c r="AJ16" s="118"/>
      <c r="AK16" s="118"/>
    </row>
    <row r="17" spans="1:53" s="208" customFormat="1" ht="32.25" customHeight="1" x14ac:dyDescent="0.4">
      <c r="A17" s="476"/>
      <c r="B17" s="477"/>
      <c r="C17" s="480" t="s">
        <v>7</v>
      </c>
      <c r="D17" s="480"/>
      <c r="E17" s="480"/>
      <c r="F17" s="480"/>
      <c r="G17" s="480"/>
      <c r="H17" s="480"/>
      <c r="I17" s="480"/>
      <c r="J17" s="480" t="s">
        <v>8</v>
      </c>
      <c r="K17" s="480"/>
      <c r="L17" s="480"/>
      <c r="M17" s="480"/>
      <c r="N17" s="480"/>
      <c r="O17" s="480"/>
      <c r="P17" s="480"/>
      <c r="Q17" s="480" t="s">
        <v>9</v>
      </c>
      <c r="R17" s="480"/>
      <c r="S17" s="480"/>
      <c r="T17" s="480"/>
      <c r="U17" s="480"/>
      <c r="V17" s="480"/>
      <c r="W17" s="480"/>
      <c r="X17" s="481" t="s">
        <v>10</v>
      </c>
      <c r="Y17" s="482"/>
      <c r="Z17" s="482"/>
      <c r="AA17" s="482"/>
      <c r="AB17" s="482"/>
      <c r="AC17" s="482"/>
      <c r="AD17" s="482"/>
      <c r="AE17" s="483"/>
      <c r="AF17" s="484" t="s">
        <v>4</v>
      </c>
      <c r="AG17" s="485"/>
      <c r="AH17" s="485"/>
      <c r="AI17" s="466" t="s">
        <v>5</v>
      </c>
      <c r="AJ17" s="467"/>
      <c r="AK17" s="468"/>
      <c r="AL17" s="207"/>
      <c r="AM17" s="207"/>
      <c r="AN17" s="207"/>
      <c r="AO17" s="207"/>
      <c r="AP17" s="207"/>
      <c r="AQ17" s="207"/>
    </row>
    <row r="18" spans="1:53" s="214" customFormat="1" ht="32.25" customHeight="1" thickBot="1" x14ac:dyDescent="0.45">
      <c r="A18" s="478"/>
      <c r="B18" s="479"/>
      <c r="C18" s="209">
        <v>1</v>
      </c>
      <c r="D18" s="209">
        <v>2</v>
      </c>
      <c r="E18" s="209">
        <v>3</v>
      </c>
      <c r="F18" s="209">
        <v>4</v>
      </c>
      <c r="G18" s="209">
        <v>5</v>
      </c>
      <c r="H18" s="209">
        <v>6</v>
      </c>
      <c r="I18" s="209">
        <v>7</v>
      </c>
      <c r="J18" s="209">
        <v>8</v>
      </c>
      <c r="K18" s="209">
        <v>9</v>
      </c>
      <c r="L18" s="209">
        <v>10</v>
      </c>
      <c r="M18" s="209">
        <v>11</v>
      </c>
      <c r="N18" s="209">
        <v>12</v>
      </c>
      <c r="O18" s="209">
        <v>13</v>
      </c>
      <c r="P18" s="209">
        <v>14</v>
      </c>
      <c r="Q18" s="209">
        <v>15</v>
      </c>
      <c r="R18" s="209">
        <v>16</v>
      </c>
      <c r="S18" s="209">
        <v>17</v>
      </c>
      <c r="T18" s="209">
        <v>18</v>
      </c>
      <c r="U18" s="209">
        <v>19</v>
      </c>
      <c r="V18" s="209">
        <v>20</v>
      </c>
      <c r="W18" s="209">
        <v>21</v>
      </c>
      <c r="X18" s="209">
        <v>22</v>
      </c>
      <c r="Y18" s="209">
        <v>23</v>
      </c>
      <c r="Z18" s="209">
        <v>24</v>
      </c>
      <c r="AA18" s="209">
        <v>25</v>
      </c>
      <c r="AB18" s="488">
        <v>26</v>
      </c>
      <c r="AC18" s="489"/>
      <c r="AD18" s="209">
        <v>27</v>
      </c>
      <c r="AE18" s="210">
        <v>28</v>
      </c>
      <c r="AF18" s="486"/>
      <c r="AG18" s="487"/>
      <c r="AH18" s="487"/>
      <c r="AI18" s="469"/>
      <c r="AJ18" s="470"/>
      <c r="AK18" s="471"/>
      <c r="AL18" s="211"/>
      <c r="AM18" s="211"/>
      <c r="AN18" s="472">
        <f>Q7+1</f>
        <v>1</v>
      </c>
      <c r="AO18" s="473"/>
      <c r="AP18" s="212"/>
      <c r="AQ18" s="213"/>
    </row>
    <row r="19" spans="1:53" ht="7.5" customHeight="1" thickBot="1" x14ac:dyDescent="0.45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89"/>
      <c r="AG19" s="189"/>
      <c r="AH19" s="189"/>
      <c r="AI19" s="188"/>
      <c r="AJ19" s="188"/>
      <c r="AK19" s="188"/>
      <c r="AN19" s="196"/>
      <c r="AO19" s="196"/>
      <c r="AP19" s="130"/>
      <c r="AQ19" s="130"/>
    </row>
    <row r="20" spans="1:53" ht="32.25" customHeight="1" thickBot="1" x14ac:dyDescent="0.45">
      <c r="A20" s="418" t="s">
        <v>62</v>
      </c>
      <c r="B20" s="215" t="s">
        <v>0</v>
      </c>
      <c r="C20" s="216">
        <f>IFERROR(VLOOKUP(C183,DAY!$A$2:$E$3000,2,0),0)</f>
        <v>4</v>
      </c>
      <c r="D20" s="216">
        <f>IFERROR(VLOOKUP(D183,DAY!$A$2:$E$3000,2,0),0)</f>
        <v>4</v>
      </c>
      <c r="E20" s="216">
        <f>IFERROR(VLOOKUP(E183,DAY!$A$2:$E$3000,2,0),0)</f>
        <v>4</v>
      </c>
      <c r="F20" s="216">
        <f>IFERROR(VLOOKUP(F183,DAY!$A$2:$E$3000,2,0),0)</f>
        <v>4</v>
      </c>
      <c r="G20" s="216">
        <f>IFERROR(VLOOKUP(G183,DAY!$A$2:$E$3000,2,0),0)</f>
        <v>4</v>
      </c>
      <c r="H20" s="216">
        <f>IFERROR(VLOOKUP(H183,DAY!$A$2:$E$3000,2,0),0)</f>
        <v>4</v>
      </c>
      <c r="I20" s="216">
        <f>IFERROR(VLOOKUP(I183,DAY!$A$2:$E$3000,2,0),0)</f>
        <v>4</v>
      </c>
      <c r="J20" s="216">
        <f>IFERROR(VLOOKUP(J183,DAY!$A$2:$E$3000,2,0),0)</f>
        <v>4</v>
      </c>
      <c r="K20" s="216">
        <f>IFERROR(VLOOKUP(K183,DAY!$A$2:$E$3000,2,0),0)</f>
        <v>4</v>
      </c>
      <c r="L20" s="216">
        <f>IFERROR(VLOOKUP(L183,DAY!$A$2:$E$3000,2,0),0)</f>
        <v>4</v>
      </c>
      <c r="M20" s="216">
        <f>IFERROR(VLOOKUP(M183,DAY!$A$2:$E$3000,2,0),0)</f>
        <v>4</v>
      </c>
      <c r="N20" s="216">
        <f>IFERROR(VLOOKUP(N183,DAY!$A$2:$E$3000,2,0),0)</f>
        <v>4</v>
      </c>
      <c r="O20" s="216">
        <f>IFERROR(VLOOKUP(O183,DAY!$A$2:$E$3000,2,0),0)</f>
        <v>4</v>
      </c>
      <c r="P20" s="216">
        <f>IFERROR(VLOOKUP(P183,DAY!$A$2:$E$3000,2,0),0)</f>
        <v>5</v>
      </c>
      <c r="Q20" s="216">
        <f>IFERROR(VLOOKUP(Q183,DAY!$A$2:$E$3000,2,0),0)</f>
        <v>5</v>
      </c>
      <c r="R20" s="216">
        <f>IFERROR(VLOOKUP(R183,DAY!$A$2:$E$3000,2,0),0)</f>
        <v>5</v>
      </c>
      <c r="S20" s="216">
        <f>IFERROR(VLOOKUP(S183,DAY!$A$2:$E$3000,2,0),0)</f>
        <v>5</v>
      </c>
      <c r="T20" s="216">
        <f>IFERROR(VLOOKUP(T183,DAY!$A$2:$E$3000,2,0),0)</f>
        <v>5</v>
      </c>
      <c r="U20" s="216">
        <f>IFERROR(VLOOKUP(U183,DAY!$A$2:$E$3000,2,0),0)</f>
        <v>5</v>
      </c>
      <c r="V20" s="216">
        <f>IFERROR(VLOOKUP(V183,DAY!$A$2:$E$3000,2,0),0)</f>
        <v>5</v>
      </c>
      <c r="W20" s="216">
        <f>IFERROR(VLOOKUP(W183,DAY!$A$2:$E$3000,2,0),0)</f>
        <v>5</v>
      </c>
      <c r="X20" s="216">
        <f>IFERROR(VLOOKUP(X183,DAY!$A$2:$E$3000,2,0),0)</f>
        <v>5</v>
      </c>
      <c r="Y20" s="216">
        <f>IFERROR(VLOOKUP(Y183,DAY!$A$2:$E$3000,2,0),0)</f>
        <v>5</v>
      </c>
      <c r="Z20" s="216">
        <f>IFERROR(VLOOKUP(Z183,DAY!$A$2:$E$3000,2,0),0)</f>
        <v>5</v>
      </c>
      <c r="AA20" s="216">
        <f>IFERROR(VLOOKUP(AA183,DAY!$A$2:$E$3000,2,0),0)</f>
        <v>5</v>
      </c>
      <c r="AB20" s="446">
        <f>IFERROR(VLOOKUP(AC183,DAY!$A$2:$E$3000,2,0),0)</f>
        <v>5</v>
      </c>
      <c r="AC20" s="447"/>
      <c r="AD20" s="216">
        <f>IFERROR(VLOOKUP(AD183,DAY!$A$2:$E$3000,2,0),0)</f>
        <v>5</v>
      </c>
      <c r="AE20" s="216">
        <f>IFERROR(VLOOKUP(AE183,DAY!$A$2:$E$3000,2,0),0)</f>
        <v>5</v>
      </c>
      <c r="AF20" s="421" t="s">
        <v>11</v>
      </c>
      <c r="AG20" s="474" t="s">
        <v>12</v>
      </c>
      <c r="AH20" s="252" t="str">
        <f>IF($AF$8="完全週休２日", "週", IF($AF$8="月単位", "月", "通"))</f>
        <v>通</v>
      </c>
      <c r="AI20" s="421" t="s">
        <v>11</v>
      </c>
      <c r="AJ20" s="423" t="s">
        <v>13</v>
      </c>
      <c r="AK20" s="252" t="str">
        <f>IF($AF$8="完全週休２日", "週", IF($AF$8="月単位", "月", "通"))</f>
        <v>通</v>
      </c>
      <c r="BA20" s="254"/>
    </row>
    <row r="21" spans="1:53" ht="32.25" customHeight="1" x14ac:dyDescent="0.4">
      <c r="A21" s="419"/>
      <c r="B21" s="217" t="s">
        <v>1</v>
      </c>
      <c r="C21" s="218">
        <f>IFERROR(VLOOKUP(C183,DAY!$A$2:$E$3000,3,0),0)</f>
        <v>18</v>
      </c>
      <c r="D21" s="218">
        <f>IFERROR(VLOOKUP(D183,DAY!$A$2:$E$3000,3,0),0)</f>
        <v>19</v>
      </c>
      <c r="E21" s="218">
        <f>IFERROR(VLOOKUP(E183,DAY!$A$2:$E$3000,3,0),0)</f>
        <v>20</v>
      </c>
      <c r="F21" s="218">
        <f>IFERROR(VLOOKUP(F183,DAY!$A$2:$E$3000,3,0),0)</f>
        <v>21</v>
      </c>
      <c r="G21" s="218">
        <f>IFERROR(VLOOKUP(G183,DAY!$A$2:$E$3000,3,0),0)</f>
        <v>22</v>
      </c>
      <c r="H21" s="218">
        <f>IFERROR(VLOOKUP(H183,DAY!$A$2:$E$3000,3,0),0)</f>
        <v>23</v>
      </c>
      <c r="I21" s="218">
        <f>IFERROR(VLOOKUP(I183,DAY!$A$2:$E$3000,3,0),0)</f>
        <v>24</v>
      </c>
      <c r="J21" s="218">
        <f>IFERROR(VLOOKUP(J183,DAY!$A$2:$E$3000,3,0),0)</f>
        <v>25</v>
      </c>
      <c r="K21" s="218">
        <f>IFERROR(VLOOKUP(K183,DAY!$A$2:$E$3000,3,0),0)</f>
        <v>26</v>
      </c>
      <c r="L21" s="218">
        <f>IFERROR(VLOOKUP(L183,DAY!$A$2:$E$3000,3,0),0)</f>
        <v>27</v>
      </c>
      <c r="M21" s="218">
        <f>IFERROR(VLOOKUP(M183,DAY!$A$2:$E$3000,3,0),0)</f>
        <v>28</v>
      </c>
      <c r="N21" s="218">
        <f>IFERROR(VLOOKUP(N183,DAY!$A$2:$E$3000,3,0),0)</f>
        <v>29</v>
      </c>
      <c r="O21" s="218">
        <f>IFERROR(VLOOKUP(O183,DAY!$A$2:$E$3000,3,0),0)</f>
        <v>30</v>
      </c>
      <c r="P21" s="218">
        <f>IFERROR(VLOOKUP(P183,DAY!$A$2:$E$3000,3,0),0)</f>
        <v>1</v>
      </c>
      <c r="Q21" s="218">
        <f>IFERROR(VLOOKUP(Q183,DAY!$A$2:$E$3000,3,0),0)</f>
        <v>2</v>
      </c>
      <c r="R21" s="218">
        <f>IFERROR(VLOOKUP(R183,DAY!$A$2:$E$3000,3,0),0)</f>
        <v>3</v>
      </c>
      <c r="S21" s="218">
        <f>IFERROR(VLOOKUP(S183,DAY!$A$2:$E$3000,3,0),0)</f>
        <v>4</v>
      </c>
      <c r="T21" s="218">
        <f>IFERROR(VLOOKUP(T183,DAY!$A$2:$E$3000,3,0),0)</f>
        <v>5</v>
      </c>
      <c r="U21" s="218">
        <f>IFERROR(VLOOKUP(U183,DAY!$A$2:$E$3000,3,0),0)</f>
        <v>6</v>
      </c>
      <c r="V21" s="218">
        <f>IFERROR(VLOOKUP(V183,DAY!$A$2:$E$3000,3,0),0)</f>
        <v>7</v>
      </c>
      <c r="W21" s="218">
        <f>IFERROR(VLOOKUP(W183,DAY!$A$2:$E$3000,3,0),0)</f>
        <v>8</v>
      </c>
      <c r="X21" s="218">
        <f>IFERROR(VLOOKUP(X183,DAY!$A$2:$E$3000,3,0),0)</f>
        <v>9</v>
      </c>
      <c r="Y21" s="218">
        <f>IFERROR(VLOOKUP(Y183,DAY!$A$2:$E$3000,3,0),0)</f>
        <v>10</v>
      </c>
      <c r="Z21" s="218">
        <f>IFERROR(VLOOKUP(Z183,DAY!$A$2:$E$3000,3,0),0)</f>
        <v>11</v>
      </c>
      <c r="AA21" s="218">
        <f>IFERROR(VLOOKUP(AA183,DAY!$A$2:$E$3000,3,0),0)</f>
        <v>12</v>
      </c>
      <c r="AB21" s="448">
        <f>IFERROR(VLOOKUP(AC183,DAY!$A$2:$E$3000,3,0),0)</f>
        <v>13</v>
      </c>
      <c r="AC21" s="449"/>
      <c r="AD21" s="218">
        <f>IFERROR(VLOOKUP(AD183,DAY!$A$2:$E$3000,3,0),0)</f>
        <v>14</v>
      </c>
      <c r="AE21" s="218">
        <f>IFERROR(VLOOKUP(AE183,DAY!$A$2:$E$3000,3,0),0)</f>
        <v>15</v>
      </c>
      <c r="AF21" s="422"/>
      <c r="AG21" s="475"/>
      <c r="AH21" s="409" t="s">
        <v>119</v>
      </c>
      <c r="AI21" s="422"/>
      <c r="AJ21" s="424"/>
      <c r="AK21" s="409" t="s">
        <v>119</v>
      </c>
      <c r="AN21" s="131"/>
      <c r="AO21" s="131"/>
      <c r="AR21" s="132">
        <f>IFERROR(VLOOKUP(AR184,DAY!$A$2:$E$744,2,0),0)</f>
        <v>0</v>
      </c>
    </row>
    <row r="22" spans="1:53" s="136" customFormat="1" ht="32.25" customHeight="1" x14ac:dyDescent="0.4">
      <c r="A22" s="419"/>
      <c r="B22" s="219" t="s">
        <v>2</v>
      </c>
      <c r="C22" s="220" t="str">
        <f>IFERROR(VLOOKUP(C183,DAY!$A$2:$E$3000,4,0),0)</f>
        <v>金</v>
      </c>
      <c r="D22" s="220" t="str">
        <f>IFERROR(VLOOKUP(D183,DAY!$A$2:$E$3000,4,0),0)</f>
        <v>土</v>
      </c>
      <c r="E22" s="220" t="str">
        <f>IFERROR(VLOOKUP(E183,DAY!$A$2:$E$3000,4,0),0)</f>
        <v>日</v>
      </c>
      <c r="F22" s="220" t="str">
        <f>IFERROR(VLOOKUP(F183,DAY!$A$2:$E$3000,4,0),0)</f>
        <v>月</v>
      </c>
      <c r="G22" s="220" t="str">
        <f>IFERROR(VLOOKUP(G183,DAY!$A$2:$E$3000,4,0),0)</f>
        <v>火</v>
      </c>
      <c r="H22" s="220" t="str">
        <f>IFERROR(VLOOKUP(H183,DAY!$A$2:$E$3000,4,0),0)</f>
        <v>水</v>
      </c>
      <c r="I22" s="220" t="str">
        <f>IFERROR(VLOOKUP(I183,DAY!$A$2:$E$3000,4,0),0)</f>
        <v>木</v>
      </c>
      <c r="J22" s="220" t="str">
        <f>IFERROR(VLOOKUP(J183,DAY!$A$2:$E$3000,4,0),0)</f>
        <v>金</v>
      </c>
      <c r="K22" s="220" t="str">
        <f>IFERROR(VLOOKUP(K183,DAY!$A$2:$E$3000,4,0),0)</f>
        <v>土</v>
      </c>
      <c r="L22" s="220" t="str">
        <f>IFERROR(VLOOKUP(L183,DAY!$A$2:$E$3000,4,0),0)</f>
        <v>日</v>
      </c>
      <c r="M22" s="220" t="str">
        <f>IFERROR(VLOOKUP(M183,DAY!$A$2:$E$3000,4,0),0)</f>
        <v>月</v>
      </c>
      <c r="N22" s="220" t="str">
        <f>IFERROR(VLOOKUP(N183,DAY!$A$2:$E$3000,4,0),0)</f>
        <v>火</v>
      </c>
      <c r="O22" s="220" t="str">
        <f>IFERROR(VLOOKUP(O183,DAY!$A$2:$E$3000,4,0),0)</f>
        <v>水</v>
      </c>
      <c r="P22" s="220" t="str">
        <f>IFERROR(VLOOKUP(P183,DAY!$A$2:$E$3000,4,0),0)</f>
        <v>木</v>
      </c>
      <c r="Q22" s="220" t="str">
        <f>IFERROR(VLOOKUP(Q183,DAY!$A$2:$E$3000,4,0),0)</f>
        <v>金</v>
      </c>
      <c r="R22" s="220" t="str">
        <f>IFERROR(VLOOKUP(R183,DAY!$A$2:$E$3000,4,0),0)</f>
        <v>土</v>
      </c>
      <c r="S22" s="220" t="str">
        <f>IFERROR(VLOOKUP(S183,DAY!$A$2:$E$3000,4,0),0)</f>
        <v>日</v>
      </c>
      <c r="T22" s="220" t="str">
        <f>IFERROR(VLOOKUP(T183,DAY!$A$2:$E$3000,4,0),0)</f>
        <v>月</v>
      </c>
      <c r="U22" s="220" t="str">
        <f>IFERROR(VLOOKUP(U183,DAY!$A$2:$E$3000,4,0),0)</f>
        <v>火</v>
      </c>
      <c r="V22" s="220" t="str">
        <f>IFERROR(VLOOKUP(V183,DAY!$A$2:$E$3000,4,0),0)</f>
        <v>水</v>
      </c>
      <c r="W22" s="220" t="str">
        <f>IFERROR(VLOOKUP(W183,DAY!$A$2:$E$3000,4,0),0)</f>
        <v>木</v>
      </c>
      <c r="X22" s="220" t="str">
        <f>IFERROR(VLOOKUP(X183,DAY!$A$2:$E$3000,4,0),0)</f>
        <v>金</v>
      </c>
      <c r="Y22" s="220" t="str">
        <f>IFERROR(VLOOKUP(Y183,DAY!$A$2:$E$3000,4,0),0)</f>
        <v>土</v>
      </c>
      <c r="Z22" s="220" t="str">
        <f>IFERROR(VLOOKUP(Z183,DAY!$A$2:$E$3000,4,0),0)</f>
        <v>日</v>
      </c>
      <c r="AA22" s="220" t="str">
        <f>IFERROR(VLOOKUP(AA183,DAY!$A$2:$E$3000,4,0),0)</f>
        <v>月</v>
      </c>
      <c r="AB22" s="450" t="str">
        <f>IFERROR(VLOOKUP(AC183,DAY!$A$2:$E$3000,4,0),0)</f>
        <v>火</v>
      </c>
      <c r="AC22" s="451"/>
      <c r="AD22" s="220" t="str">
        <f>IFERROR(VLOOKUP(AD183,DAY!$A$2:$E$3000,4,0),0)</f>
        <v>水</v>
      </c>
      <c r="AE22" s="220" t="str">
        <f>IFERROR(VLOOKUP(AE183,DAY!$A$2:$E$3000,4,0),0)</f>
        <v>木</v>
      </c>
      <c r="AF22" s="422"/>
      <c r="AG22" s="475"/>
      <c r="AH22" s="409"/>
      <c r="AI22" s="422"/>
      <c r="AJ22" s="424"/>
      <c r="AK22" s="409"/>
      <c r="AL22" s="134"/>
      <c r="AM22" s="113"/>
      <c r="AN22" s="131"/>
      <c r="AO22" s="131"/>
      <c r="AP22" s="113"/>
      <c r="AQ22" s="113"/>
      <c r="AR22" s="135">
        <f>IFERROR(VLOOKUP(AR184,DAY!$A$2:$E$744,3,0),0)</f>
        <v>0</v>
      </c>
      <c r="AS22" s="114"/>
      <c r="AT22" s="114"/>
      <c r="AU22" s="114"/>
      <c r="AV22" s="114"/>
      <c r="AW22" s="114"/>
      <c r="AX22" s="114"/>
      <c r="AY22" s="114"/>
      <c r="AZ22" s="114"/>
      <c r="BA22" s="114"/>
    </row>
    <row r="23" spans="1:53" ht="117.75" customHeight="1" x14ac:dyDescent="0.4">
      <c r="A23" s="419"/>
      <c r="B23" s="221" t="s">
        <v>3</v>
      </c>
      <c r="C23" s="222" t="str">
        <f>IFERROR(VLOOKUP(C183,DAY!$A$2:$E$3000,5,0),0)</f>
        <v/>
      </c>
      <c r="D23" s="222" t="str">
        <f>IFERROR(VLOOKUP(D183,DAY!$A$2:$E$3000,5,0),0)</f>
        <v/>
      </c>
      <c r="E23" s="222" t="str">
        <f>IFERROR(VLOOKUP(E183,DAY!$A$2:$E$3000,5,0),0)</f>
        <v/>
      </c>
      <c r="F23" s="222" t="str">
        <f>IFERROR(VLOOKUP(F183,DAY!$A$2:$E$3000,5,0),0)</f>
        <v/>
      </c>
      <c r="G23" s="222" t="str">
        <f>IFERROR(VLOOKUP(G183,DAY!$A$2:$E$3000,5,0),0)</f>
        <v/>
      </c>
      <c r="H23" s="222" t="str">
        <f>IFERROR(VLOOKUP(H183,DAY!$A$2:$E$3000,5,0),0)</f>
        <v/>
      </c>
      <c r="I23" s="222" t="str">
        <f>IFERROR(VLOOKUP(I183,DAY!$A$2:$E$3000,5,0),0)</f>
        <v/>
      </c>
      <c r="J23" s="222" t="str">
        <f>IFERROR(VLOOKUP(J183,DAY!$A$2:$E$3000,5,0),0)</f>
        <v/>
      </c>
      <c r="K23" s="222" t="str">
        <f>IFERROR(VLOOKUP(K183,DAY!$A$2:$E$3000,5,0),0)</f>
        <v/>
      </c>
      <c r="L23" s="222" t="str">
        <f>IFERROR(VLOOKUP(L183,DAY!$A$2:$E$3000,5,0),0)</f>
        <v/>
      </c>
      <c r="M23" s="222" t="str">
        <f>IFERROR(VLOOKUP(M183,DAY!$A$2:$E$3000,5,0),0)</f>
        <v/>
      </c>
      <c r="N23" s="222" t="str">
        <f>IFERROR(VLOOKUP(N183,DAY!$A$2:$E$3000,5,0),0)</f>
        <v>昭和の日</v>
      </c>
      <c r="O23" s="222" t="str">
        <f>IFERROR(VLOOKUP(O183,DAY!$A$2:$E$3000,5,0),0)</f>
        <v/>
      </c>
      <c r="P23" s="222" t="str">
        <f>IFERROR(VLOOKUP(P183,DAY!$A$2:$E$3000,5,0),0)</f>
        <v/>
      </c>
      <c r="Q23" s="222" t="str">
        <f>IFERROR(VLOOKUP(Q183,DAY!$A$2:$E$3000,5,0),0)</f>
        <v/>
      </c>
      <c r="R23" s="222" t="str">
        <f>IFERROR(VLOOKUP(R183,DAY!$A$2:$E$3000,5,0),0)</f>
        <v>憲法記念日</v>
      </c>
      <c r="S23" s="222" t="str">
        <f>IFERROR(VLOOKUP(S183,DAY!$A$2:$E$3000,5,0),0)</f>
        <v>みどりの日</v>
      </c>
      <c r="T23" s="222" t="str">
        <f>IFERROR(VLOOKUP(T183,DAY!$A$2:$E$3000,5,0),0)</f>
        <v>こどもの日</v>
      </c>
      <c r="U23" s="222" t="str">
        <f>IFERROR(VLOOKUP(U183,DAY!$A$2:$E$3000,5,0),0)</f>
        <v>振替休日</v>
      </c>
      <c r="V23" s="222" t="str">
        <f>IFERROR(VLOOKUP(V183,DAY!$A$2:$E$3000,5,0),0)</f>
        <v/>
      </c>
      <c r="W23" s="222" t="str">
        <f>IFERROR(VLOOKUP(W183,DAY!$A$2:$E$3000,5,0),0)</f>
        <v/>
      </c>
      <c r="X23" s="222" t="str">
        <f>IFERROR(VLOOKUP(X183,DAY!$A$2:$E$3000,5,0),0)</f>
        <v/>
      </c>
      <c r="Y23" s="222" t="str">
        <f>IFERROR(VLOOKUP(Y183,DAY!$A$2:$E$3000,5,0),0)</f>
        <v/>
      </c>
      <c r="Z23" s="222" t="str">
        <f>IFERROR(VLOOKUP(Z183,DAY!$A$2:$E$3000,5,0),0)</f>
        <v/>
      </c>
      <c r="AA23" s="222" t="str">
        <f>IFERROR(VLOOKUP(AA183,DAY!$A$2:$E$3000,5,0),0)</f>
        <v/>
      </c>
      <c r="AB23" s="452" t="str">
        <f>IFERROR(VLOOKUP(AC183,DAY!$A$2:$E$3000,5,0),0)</f>
        <v/>
      </c>
      <c r="AC23" s="453"/>
      <c r="AD23" s="222" t="str">
        <f>IFERROR(VLOOKUP(AD183,DAY!$A$2:$E$3000,5,0),0)</f>
        <v/>
      </c>
      <c r="AE23" s="222" t="str">
        <f>IFERROR(VLOOKUP(AE183,DAY!$A$2:$E$3000,5,0),0)</f>
        <v/>
      </c>
      <c r="AF23" s="422"/>
      <c r="AG23" s="475"/>
      <c r="AH23" s="410"/>
      <c r="AI23" s="422"/>
      <c r="AJ23" s="424"/>
      <c r="AK23" s="410"/>
      <c r="AN23" s="131"/>
      <c r="AO23" s="131"/>
      <c r="AR23" s="135">
        <f>IFERROR(VLOOKUP(AR184,DAY!$A$2:$E$744,4,0),0)</f>
        <v>0</v>
      </c>
    </row>
    <row r="24" spans="1:53" ht="32.25" customHeight="1" x14ac:dyDescent="0.4">
      <c r="A24" s="419"/>
      <c r="B24" s="251" t="s">
        <v>4</v>
      </c>
      <c r="C24" s="223" t="s">
        <v>19</v>
      </c>
      <c r="D24" s="223" t="s">
        <v>87</v>
      </c>
      <c r="E24" s="223" t="s">
        <v>87</v>
      </c>
      <c r="F24" s="223" t="s">
        <v>87</v>
      </c>
      <c r="G24" s="223" t="s">
        <v>87</v>
      </c>
      <c r="H24" s="223" t="s">
        <v>87</v>
      </c>
      <c r="I24" s="223" t="s">
        <v>87</v>
      </c>
      <c r="J24" s="223" t="s">
        <v>87</v>
      </c>
      <c r="K24" s="223" t="s">
        <v>87</v>
      </c>
      <c r="L24" s="223" t="s">
        <v>87</v>
      </c>
      <c r="M24" s="223" t="s">
        <v>87</v>
      </c>
      <c r="N24" s="223" t="s">
        <v>19</v>
      </c>
      <c r="O24" s="223" t="s">
        <v>19</v>
      </c>
      <c r="P24" s="223" t="s">
        <v>87</v>
      </c>
      <c r="Q24" s="223" t="s">
        <v>87</v>
      </c>
      <c r="R24" s="223" t="s">
        <v>87</v>
      </c>
      <c r="S24" s="223" t="s">
        <v>87</v>
      </c>
      <c r="T24" s="223" t="s">
        <v>87</v>
      </c>
      <c r="U24" s="223" t="s">
        <v>19</v>
      </c>
      <c r="V24" s="223" t="s">
        <v>19</v>
      </c>
      <c r="W24" s="223" t="s">
        <v>19</v>
      </c>
      <c r="X24" s="223" t="s">
        <v>19</v>
      </c>
      <c r="Y24" s="223" t="s">
        <v>87</v>
      </c>
      <c r="Z24" s="223" t="s">
        <v>87</v>
      </c>
      <c r="AA24" s="223" t="s">
        <v>87</v>
      </c>
      <c r="AB24" s="431" t="s">
        <v>19</v>
      </c>
      <c r="AC24" s="432"/>
      <c r="AD24" s="223" t="s">
        <v>19</v>
      </c>
      <c r="AE24" s="223" t="s">
        <v>87</v>
      </c>
      <c r="AF24" s="231">
        <f>IF(COUNT(C24:AE24)=0,+(COUNTIF(C24:AE24,"作業"))+(COUNTIF(C24:AE24,"休日")),"")</f>
        <v>28</v>
      </c>
      <c r="AG24" s="232">
        <f>IF(+COUNT(C24:AE24)=0,(COUNTIF(C24:AE24,"休日")),"")</f>
        <v>9</v>
      </c>
      <c r="AH24" s="463" t="s">
        <v>120</v>
      </c>
      <c r="AI24" s="231">
        <f>IF(COUNT(C25:AE25)=0,+(COUNTIF(C25:AE25,"作業"))+(COUNTIF(C25:AE25,"休日")),"")</f>
        <v>28</v>
      </c>
      <c r="AJ24" s="233">
        <f>IF(COUNT(C25:AE25)=0,(COUNTIF(C25:AE25,"休日")),"")</f>
        <v>9</v>
      </c>
      <c r="AK24" s="413" t="s">
        <v>82</v>
      </c>
      <c r="AM24" s="138"/>
      <c r="AN24" s="131" t="str">
        <f>IF(ISTEXT(C24),"集計期間","集計期間外")</f>
        <v>集計期間</v>
      </c>
      <c r="AO24" s="131"/>
      <c r="AP24" s="138"/>
      <c r="AQ24" s="138"/>
      <c r="AR24" s="137">
        <f>IFERROR(VLOOKUP(AR184,DAY!$A$2:$E$744,5,0),0)</f>
        <v>0</v>
      </c>
      <c r="AS24" s="139"/>
      <c r="AT24" s="139"/>
      <c r="AU24" s="139"/>
      <c r="AV24" s="139"/>
      <c r="AW24" s="139"/>
      <c r="AX24" s="139"/>
      <c r="AY24" s="139"/>
      <c r="AZ24" s="139"/>
      <c r="BA24" s="139"/>
    </row>
    <row r="25" spans="1:53" ht="32.25" customHeight="1" thickBot="1" x14ac:dyDescent="0.45">
      <c r="A25" s="420"/>
      <c r="B25" s="249" t="s">
        <v>5</v>
      </c>
      <c r="C25" s="224" t="s">
        <v>19</v>
      </c>
      <c r="D25" s="224" t="s">
        <v>87</v>
      </c>
      <c r="E25" s="224" t="s">
        <v>87</v>
      </c>
      <c r="F25" s="224" t="s">
        <v>87</v>
      </c>
      <c r="G25" s="224" t="s">
        <v>87</v>
      </c>
      <c r="H25" s="224" t="s">
        <v>87</v>
      </c>
      <c r="I25" s="224" t="s">
        <v>87</v>
      </c>
      <c r="J25" s="224" t="s">
        <v>87</v>
      </c>
      <c r="K25" s="224" t="s">
        <v>87</v>
      </c>
      <c r="L25" s="224" t="s">
        <v>87</v>
      </c>
      <c r="M25" s="224" t="s">
        <v>87</v>
      </c>
      <c r="N25" s="224" t="s">
        <v>19</v>
      </c>
      <c r="O25" s="224" t="s">
        <v>19</v>
      </c>
      <c r="P25" s="224" t="s">
        <v>87</v>
      </c>
      <c r="Q25" s="224" t="s">
        <v>87</v>
      </c>
      <c r="R25" s="224" t="s">
        <v>87</v>
      </c>
      <c r="S25" s="224" t="s">
        <v>87</v>
      </c>
      <c r="T25" s="224" t="s">
        <v>87</v>
      </c>
      <c r="U25" s="224" t="s">
        <v>19</v>
      </c>
      <c r="V25" s="224" t="s">
        <v>19</v>
      </c>
      <c r="W25" s="224" t="s">
        <v>19</v>
      </c>
      <c r="X25" s="224" t="s">
        <v>19</v>
      </c>
      <c r="Y25" s="224" t="s">
        <v>87</v>
      </c>
      <c r="Z25" s="224" t="s">
        <v>87</v>
      </c>
      <c r="AA25" s="224" t="s">
        <v>87</v>
      </c>
      <c r="AB25" s="433" t="s">
        <v>19</v>
      </c>
      <c r="AC25" s="434"/>
      <c r="AD25" s="224" t="s">
        <v>19</v>
      </c>
      <c r="AE25" s="224" t="s">
        <v>87</v>
      </c>
      <c r="AF25" s="416">
        <f>IFERROR(AN25,0)</f>
        <v>0.32100000000000001</v>
      </c>
      <c r="AG25" s="465"/>
      <c r="AH25" s="464"/>
      <c r="AI25" s="416">
        <f>IFERROR(AO25,0)</f>
        <v>0.32100000000000001</v>
      </c>
      <c r="AJ25" s="417"/>
      <c r="AK25" s="414"/>
      <c r="AN25" s="140">
        <f>ROUND(AG24/AF24,3)</f>
        <v>0.32100000000000001</v>
      </c>
      <c r="AO25" s="141">
        <f>ROUND(AJ24/AI24,3)</f>
        <v>0.32100000000000001</v>
      </c>
      <c r="AR25" s="142">
        <f>IFERROR(VLOOKUP(AR184,DAY!$A$2:$E$744,6,0),0)</f>
        <v>0</v>
      </c>
    </row>
    <row r="26" spans="1:53" ht="7.5" customHeight="1" thickBot="1" x14ac:dyDescent="0.45">
      <c r="A26" s="234"/>
      <c r="B26" s="235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7"/>
      <c r="AG26" s="237"/>
      <c r="AH26" s="238"/>
      <c r="AI26" s="237"/>
      <c r="AJ26" s="237"/>
      <c r="AK26" s="234"/>
      <c r="AN26" s="184"/>
      <c r="AO26" s="184"/>
      <c r="AR26" s="197"/>
    </row>
    <row r="27" spans="1:53" s="139" customFormat="1" ht="32.25" customHeight="1" thickBot="1" x14ac:dyDescent="0.45">
      <c r="A27" s="418" t="s">
        <v>63</v>
      </c>
      <c r="B27" s="215" t="s">
        <v>0</v>
      </c>
      <c r="C27" s="216">
        <f>IFERROR(VLOOKUP(C184,DAY!$A$2:$E$3000,2,0),0)</f>
        <v>5</v>
      </c>
      <c r="D27" s="216">
        <f>IFERROR(VLOOKUP(D184,DAY!$A$2:$E$3000,2,0),0)</f>
        <v>5</v>
      </c>
      <c r="E27" s="216">
        <f>IFERROR(VLOOKUP(E184,DAY!$A$2:$E$3000,2,0),0)</f>
        <v>5</v>
      </c>
      <c r="F27" s="216">
        <f>IFERROR(VLOOKUP(F184,DAY!$A$2:$E$3000,2,0),0)</f>
        <v>5</v>
      </c>
      <c r="G27" s="216">
        <f>IFERROR(VLOOKUP(G184,DAY!$A$2:$E$3000,2,0),0)</f>
        <v>5</v>
      </c>
      <c r="H27" s="216">
        <f>IFERROR(VLOOKUP(H184,DAY!$A$2:$E$3000,2,0),0)</f>
        <v>5</v>
      </c>
      <c r="I27" s="216">
        <f>IFERROR(VLOOKUP(I184,DAY!$A$2:$E$3000,2,0),0)</f>
        <v>5</v>
      </c>
      <c r="J27" s="216">
        <f>IFERROR(VLOOKUP(J184,DAY!$A$2:$E$3000,2,0),0)</f>
        <v>5</v>
      </c>
      <c r="K27" s="216">
        <f>IFERROR(VLOOKUP(K184,DAY!$A$2:$E$3000,2,0),0)</f>
        <v>5</v>
      </c>
      <c r="L27" s="216">
        <f>IFERROR(VLOOKUP(L184,DAY!$A$2:$E$3000,2,0),0)</f>
        <v>5</v>
      </c>
      <c r="M27" s="216">
        <f>IFERROR(VLOOKUP(M184,DAY!$A$2:$E$3000,2,0),0)</f>
        <v>5</v>
      </c>
      <c r="N27" s="216">
        <f>IFERROR(VLOOKUP(N184,DAY!$A$2:$E$3000,2,0),0)</f>
        <v>5</v>
      </c>
      <c r="O27" s="216">
        <f>IFERROR(VLOOKUP(O184,DAY!$A$2:$E$3000,2,0),0)</f>
        <v>5</v>
      </c>
      <c r="P27" s="216">
        <f>IFERROR(VLOOKUP(P184,DAY!$A$2:$E$3000,2,0),0)</f>
        <v>5</v>
      </c>
      <c r="Q27" s="216">
        <f>IFERROR(VLOOKUP(Q184,DAY!$A$2:$E$3000,2,0),0)</f>
        <v>5</v>
      </c>
      <c r="R27" s="216">
        <f>IFERROR(VLOOKUP(R184,DAY!$A$2:$E$3000,2,0),0)</f>
        <v>5</v>
      </c>
      <c r="S27" s="216">
        <f>IFERROR(VLOOKUP(S184,DAY!$A$2:$E$3000,2,0),0)</f>
        <v>6</v>
      </c>
      <c r="T27" s="216">
        <f>IFERROR(VLOOKUP(T184,DAY!$A$2:$E$3000,2,0),0)</f>
        <v>6</v>
      </c>
      <c r="U27" s="216">
        <f>IFERROR(VLOOKUP(U184,DAY!$A$2:$E$3000,2,0),0)</f>
        <v>6</v>
      </c>
      <c r="V27" s="216">
        <f>IFERROR(VLOOKUP(V184,DAY!$A$2:$E$3000,2,0),0)</f>
        <v>6</v>
      </c>
      <c r="W27" s="216">
        <f>IFERROR(VLOOKUP(W184,DAY!$A$2:$E$3000,2,0),0)</f>
        <v>6</v>
      </c>
      <c r="X27" s="216">
        <f>IFERROR(VLOOKUP(X184,DAY!$A$2:$E$3000,2,0),0)</f>
        <v>6</v>
      </c>
      <c r="Y27" s="216">
        <f>IFERROR(VLOOKUP(Y184,DAY!$A$2:$E$3000,2,0),0)</f>
        <v>6</v>
      </c>
      <c r="Z27" s="216">
        <f>IFERROR(VLOOKUP(Z184,DAY!$A$2:$E$3000,2,0),0)</f>
        <v>6</v>
      </c>
      <c r="AA27" s="216">
        <f>IFERROR(VLOOKUP(AA184,DAY!$A$2:$E$3000,2,0),0)</f>
        <v>6</v>
      </c>
      <c r="AB27" s="446">
        <f>IFERROR(VLOOKUP(AC184,DAY!$A$2:$E$3000,2,0),0)</f>
        <v>6</v>
      </c>
      <c r="AC27" s="447"/>
      <c r="AD27" s="216">
        <f>IFERROR(VLOOKUP(AD184,DAY!$A$2:$E$3000,2,0),0)</f>
        <v>6</v>
      </c>
      <c r="AE27" s="216">
        <f>IFERROR(VLOOKUP(AE184,DAY!$A$2:$E$3000,2,0),0)</f>
        <v>6</v>
      </c>
      <c r="AF27" s="421" t="s">
        <v>11</v>
      </c>
      <c r="AG27" s="423" t="s">
        <v>12</v>
      </c>
      <c r="AH27" s="252" t="str">
        <f>IF($AF$8="完全週休２日", "週", IF($AF$8="月単位", "月", "通"))</f>
        <v>通</v>
      </c>
      <c r="AI27" s="421" t="s">
        <v>11</v>
      </c>
      <c r="AJ27" s="459" t="s">
        <v>13</v>
      </c>
      <c r="AK27" s="252" t="str">
        <f>IF($AF$8="完全週休２日", "週", IF($AF$8="月単位", "月", "通"))</f>
        <v>通</v>
      </c>
      <c r="AL27" s="138"/>
      <c r="AM27" s="113"/>
      <c r="AN27" s="131"/>
      <c r="AO27" s="131"/>
      <c r="AP27" s="113"/>
      <c r="AQ27" s="113"/>
      <c r="AR27" s="143">
        <f>IFERROR(VLOOKUP(AR184,DAY!$A$2:$E$744,7,0),0)</f>
        <v>0</v>
      </c>
      <c r="AS27" s="114"/>
      <c r="AT27" s="114"/>
      <c r="AU27" s="114"/>
      <c r="AV27" s="114"/>
      <c r="AW27" s="114"/>
      <c r="AX27" s="114"/>
      <c r="AY27" s="114"/>
      <c r="AZ27" s="114"/>
      <c r="BA27" s="114"/>
    </row>
    <row r="28" spans="1:53" ht="32.25" customHeight="1" x14ac:dyDescent="0.4">
      <c r="A28" s="419"/>
      <c r="B28" s="217" t="s">
        <v>1</v>
      </c>
      <c r="C28" s="218">
        <f>IFERROR(VLOOKUP(C184,DAY!$A$2:$E$3000,3,0),0)</f>
        <v>16</v>
      </c>
      <c r="D28" s="218">
        <f>IFERROR(VLOOKUP(D184,DAY!$A$2:$E$3000,3,0),0)</f>
        <v>17</v>
      </c>
      <c r="E28" s="218">
        <f>IFERROR(VLOOKUP(E184,DAY!$A$2:$E$3000,3,0),0)</f>
        <v>18</v>
      </c>
      <c r="F28" s="218">
        <f>IFERROR(VLOOKUP(F184,DAY!$A$2:$E$3000,3,0),0)</f>
        <v>19</v>
      </c>
      <c r="G28" s="218">
        <f>IFERROR(VLOOKUP(G184,DAY!$A$2:$E$3000,3,0),0)</f>
        <v>20</v>
      </c>
      <c r="H28" s="218">
        <f>IFERROR(VLOOKUP(H184,DAY!$A$2:$E$3000,3,0),0)</f>
        <v>21</v>
      </c>
      <c r="I28" s="218">
        <f>IFERROR(VLOOKUP(I184,DAY!$A$2:$E$3000,3,0),0)</f>
        <v>22</v>
      </c>
      <c r="J28" s="218">
        <f>IFERROR(VLOOKUP(J184,DAY!$A$2:$E$3000,3,0),0)</f>
        <v>23</v>
      </c>
      <c r="K28" s="218">
        <f>IFERROR(VLOOKUP(K184,DAY!$A$2:$E$3000,3,0),0)</f>
        <v>24</v>
      </c>
      <c r="L28" s="218">
        <f>IFERROR(VLOOKUP(L184,DAY!$A$2:$E$3000,3,0),0)</f>
        <v>25</v>
      </c>
      <c r="M28" s="218">
        <f>IFERROR(VLOOKUP(M184,DAY!$A$2:$E$3000,3,0),0)</f>
        <v>26</v>
      </c>
      <c r="N28" s="218">
        <f>IFERROR(VLOOKUP(N184,DAY!$A$2:$E$3000,3,0),0)</f>
        <v>27</v>
      </c>
      <c r="O28" s="218">
        <f>IFERROR(VLOOKUP(O184,DAY!$A$2:$E$3000,3,0),0)</f>
        <v>28</v>
      </c>
      <c r="P28" s="218">
        <f>IFERROR(VLOOKUP(P184,DAY!$A$2:$E$3000,3,0),0)</f>
        <v>29</v>
      </c>
      <c r="Q28" s="218">
        <f>IFERROR(VLOOKUP(Q184,DAY!$A$2:$E$3000,3,0),0)</f>
        <v>30</v>
      </c>
      <c r="R28" s="218">
        <f>IFERROR(VLOOKUP(R184,DAY!$A$2:$E$3000,3,0),0)</f>
        <v>31</v>
      </c>
      <c r="S28" s="218">
        <f>IFERROR(VLOOKUP(S184,DAY!$A$2:$E$3000,3,0),0)</f>
        <v>1</v>
      </c>
      <c r="T28" s="218">
        <f>IFERROR(VLOOKUP(T184,DAY!$A$2:$E$3000,3,0),0)</f>
        <v>2</v>
      </c>
      <c r="U28" s="218">
        <f>IFERROR(VLOOKUP(U184,DAY!$A$2:$E$3000,3,0),0)</f>
        <v>3</v>
      </c>
      <c r="V28" s="218">
        <f>IFERROR(VLOOKUP(V184,DAY!$A$2:$E$3000,3,0),0)</f>
        <v>4</v>
      </c>
      <c r="W28" s="218">
        <f>IFERROR(VLOOKUP(W184,DAY!$A$2:$E$3000,3,0),0)</f>
        <v>5</v>
      </c>
      <c r="X28" s="218">
        <f>IFERROR(VLOOKUP(X184,DAY!$A$2:$E$3000,3,0),0)</f>
        <v>6</v>
      </c>
      <c r="Y28" s="218">
        <f>IFERROR(VLOOKUP(Y184,DAY!$A$2:$E$3000,3,0),0)</f>
        <v>7</v>
      </c>
      <c r="Z28" s="218">
        <f>IFERROR(VLOOKUP(Z184,DAY!$A$2:$E$3000,3,0),0)</f>
        <v>8</v>
      </c>
      <c r="AA28" s="218">
        <f>IFERROR(VLOOKUP(AA184,DAY!$A$2:$E$3000,3,0),0)</f>
        <v>9</v>
      </c>
      <c r="AB28" s="448">
        <f>IFERROR(VLOOKUP(AC184,DAY!$A$2:$E$3000,3,0),0)</f>
        <v>10</v>
      </c>
      <c r="AC28" s="449"/>
      <c r="AD28" s="218">
        <f>IFERROR(VLOOKUP(AD184,DAY!$A$2:$E$3000,3,0),0)</f>
        <v>11</v>
      </c>
      <c r="AE28" s="225">
        <f>IFERROR(VLOOKUP(AE184,DAY!$A$2:$E$3000,3,0),0)</f>
        <v>12</v>
      </c>
      <c r="AF28" s="422"/>
      <c r="AG28" s="424"/>
      <c r="AH28" s="409" t="s">
        <v>119</v>
      </c>
      <c r="AI28" s="422"/>
      <c r="AJ28" s="460"/>
      <c r="AK28" s="461" t="s">
        <v>119</v>
      </c>
      <c r="AN28" s="131"/>
      <c r="AO28" s="131"/>
      <c r="AR28" s="132">
        <f>IFERROR(VLOOKUP(AR185,DAY!$A$2:$E$744,2,0),0)</f>
        <v>0</v>
      </c>
    </row>
    <row r="29" spans="1:53" ht="32.25" customHeight="1" x14ac:dyDescent="0.4">
      <c r="A29" s="419"/>
      <c r="B29" s="219" t="s">
        <v>2</v>
      </c>
      <c r="C29" s="220" t="str">
        <f>IFERROR(VLOOKUP(C184,DAY!$A$2:$E$3000,4,0),0)</f>
        <v>金</v>
      </c>
      <c r="D29" s="220" t="str">
        <f>IFERROR(VLOOKUP(D184,DAY!$A$2:$E$3000,4,0),0)</f>
        <v>土</v>
      </c>
      <c r="E29" s="220" t="str">
        <f>IFERROR(VLOOKUP(E184,DAY!$A$2:$E$3000,4,0),0)</f>
        <v>日</v>
      </c>
      <c r="F29" s="220" t="str">
        <f>IFERROR(VLOOKUP(F184,DAY!$A$2:$E$3000,4,0),0)</f>
        <v>月</v>
      </c>
      <c r="G29" s="220" t="str">
        <f>IFERROR(VLOOKUP(G184,DAY!$A$2:$E$3000,4,0),0)</f>
        <v>火</v>
      </c>
      <c r="H29" s="220" t="str">
        <f>IFERROR(VLOOKUP(H184,DAY!$A$2:$E$3000,4,0),0)</f>
        <v>水</v>
      </c>
      <c r="I29" s="220" t="str">
        <f>IFERROR(VLOOKUP(I184,DAY!$A$2:$E$3000,4,0),0)</f>
        <v>木</v>
      </c>
      <c r="J29" s="220" t="str">
        <f>IFERROR(VLOOKUP(J184,DAY!$A$2:$E$3000,4,0),0)</f>
        <v>金</v>
      </c>
      <c r="K29" s="220" t="str">
        <f>IFERROR(VLOOKUP(K184,DAY!$A$2:$E$3000,4,0),0)</f>
        <v>土</v>
      </c>
      <c r="L29" s="220" t="str">
        <f>IFERROR(VLOOKUP(L184,DAY!$A$2:$E$3000,4,0),0)</f>
        <v>日</v>
      </c>
      <c r="M29" s="220" t="str">
        <f>IFERROR(VLOOKUP(M184,DAY!$A$2:$E$3000,4,0),0)</f>
        <v>月</v>
      </c>
      <c r="N29" s="220" t="str">
        <f>IFERROR(VLOOKUP(N184,DAY!$A$2:$E$3000,4,0),0)</f>
        <v>火</v>
      </c>
      <c r="O29" s="220" t="str">
        <f>IFERROR(VLOOKUP(O184,DAY!$A$2:$E$3000,4,0),0)</f>
        <v>水</v>
      </c>
      <c r="P29" s="220" t="str">
        <f>IFERROR(VLOOKUP(P184,DAY!$A$2:$E$3000,4,0),0)</f>
        <v>木</v>
      </c>
      <c r="Q29" s="220" t="str">
        <f>IFERROR(VLOOKUP(Q184,DAY!$A$2:$E$3000,4,0),0)</f>
        <v>金</v>
      </c>
      <c r="R29" s="220" t="str">
        <f>IFERROR(VLOOKUP(R184,DAY!$A$2:$E$3000,4,0),0)</f>
        <v>土</v>
      </c>
      <c r="S29" s="220" t="str">
        <f>IFERROR(VLOOKUP(S184,DAY!$A$2:$E$3000,4,0),0)</f>
        <v>日</v>
      </c>
      <c r="T29" s="220" t="str">
        <f>IFERROR(VLOOKUP(T184,DAY!$A$2:$E$3000,4,0),0)</f>
        <v>月</v>
      </c>
      <c r="U29" s="220" t="str">
        <f>IFERROR(VLOOKUP(U184,DAY!$A$2:$E$3000,4,0),0)</f>
        <v>火</v>
      </c>
      <c r="V29" s="220" t="str">
        <f>IFERROR(VLOOKUP(V184,DAY!$A$2:$E$3000,4,0),0)</f>
        <v>水</v>
      </c>
      <c r="W29" s="220" t="str">
        <f>IFERROR(VLOOKUP(W184,DAY!$A$2:$E$3000,4,0),0)</f>
        <v>木</v>
      </c>
      <c r="X29" s="220" t="str">
        <f>IFERROR(VLOOKUP(X184,DAY!$A$2:$E$3000,4,0),0)</f>
        <v>金</v>
      </c>
      <c r="Y29" s="220" t="str">
        <f>IFERROR(VLOOKUP(Y184,DAY!$A$2:$E$3000,4,0),0)</f>
        <v>土</v>
      </c>
      <c r="Z29" s="220" t="str">
        <f>IFERROR(VLOOKUP(Z184,DAY!$A$2:$E$3000,4,0),0)</f>
        <v>日</v>
      </c>
      <c r="AA29" s="220" t="str">
        <f>IFERROR(VLOOKUP(AA184,DAY!$A$2:$E$3000,4,0),0)</f>
        <v>月</v>
      </c>
      <c r="AB29" s="450" t="str">
        <f>IFERROR(VLOOKUP(AC184,DAY!$A$2:$E$3000,4,0),0)</f>
        <v>火</v>
      </c>
      <c r="AC29" s="451"/>
      <c r="AD29" s="220" t="str">
        <f>IFERROR(VLOOKUP(AD184,DAY!$A$2:$E$3000,4,0),0)</f>
        <v>水</v>
      </c>
      <c r="AE29" s="220" t="str">
        <f>IFERROR(VLOOKUP(AE184,DAY!$A$2:$E$3000,4,0),0)</f>
        <v>木</v>
      </c>
      <c r="AF29" s="422"/>
      <c r="AG29" s="424"/>
      <c r="AH29" s="409"/>
      <c r="AI29" s="422"/>
      <c r="AJ29" s="460"/>
      <c r="AK29" s="461"/>
      <c r="AN29" s="131"/>
      <c r="AO29" s="131"/>
      <c r="AR29" s="135">
        <f>IFERROR(VLOOKUP(AR185,DAY!$A$2:$E$744,3,0),0)</f>
        <v>0</v>
      </c>
    </row>
    <row r="30" spans="1:53" ht="117" customHeight="1" x14ac:dyDescent="0.4">
      <c r="A30" s="419"/>
      <c r="B30" s="221" t="s">
        <v>3</v>
      </c>
      <c r="C30" s="222" t="str">
        <f>IFERROR(VLOOKUP(C184,DAY!$A$2:$E$3000,5,0),0)</f>
        <v/>
      </c>
      <c r="D30" s="222" t="str">
        <f>IFERROR(VLOOKUP(D184,DAY!$A$2:$E$3000,5,0),0)</f>
        <v/>
      </c>
      <c r="E30" s="222" t="str">
        <f>IFERROR(VLOOKUP(E184,DAY!$A$2:$E$3000,5,0),0)</f>
        <v/>
      </c>
      <c r="F30" s="222" t="str">
        <f>IFERROR(VLOOKUP(F184,DAY!$A$2:$E$3000,5,0),0)</f>
        <v/>
      </c>
      <c r="G30" s="222" t="str">
        <f>IFERROR(VLOOKUP(G184,DAY!$A$2:$E$3000,5,0),0)</f>
        <v/>
      </c>
      <c r="H30" s="222" t="str">
        <f>IFERROR(VLOOKUP(H184,DAY!$A$2:$E$3000,5,0),0)</f>
        <v/>
      </c>
      <c r="I30" s="222" t="str">
        <f>IFERROR(VLOOKUP(I184,DAY!$A$2:$E$3000,5,0),0)</f>
        <v/>
      </c>
      <c r="J30" s="222" t="str">
        <f>IFERROR(VLOOKUP(J184,DAY!$A$2:$E$3000,5,0),0)</f>
        <v/>
      </c>
      <c r="K30" s="222" t="str">
        <f>IFERROR(VLOOKUP(K184,DAY!$A$2:$E$3000,5,0),0)</f>
        <v/>
      </c>
      <c r="L30" s="222" t="str">
        <f>IFERROR(VLOOKUP(L184,DAY!$A$2:$E$3000,5,0),0)</f>
        <v/>
      </c>
      <c r="M30" s="222" t="str">
        <f>IFERROR(VLOOKUP(M184,DAY!$A$2:$E$3000,5,0),0)</f>
        <v/>
      </c>
      <c r="N30" s="222" t="str">
        <f>IFERROR(VLOOKUP(N184,DAY!$A$2:$E$3000,5,0),0)</f>
        <v/>
      </c>
      <c r="O30" s="222" t="str">
        <f>IFERROR(VLOOKUP(O184,DAY!$A$2:$E$3000,5,0),0)</f>
        <v/>
      </c>
      <c r="P30" s="222" t="str">
        <f>IFERROR(VLOOKUP(P184,DAY!$A$2:$E$3000,5,0),0)</f>
        <v/>
      </c>
      <c r="Q30" s="222" t="str">
        <f>IFERROR(VLOOKUP(Q184,DAY!$A$2:$E$3000,5,0),0)</f>
        <v/>
      </c>
      <c r="R30" s="222" t="str">
        <f>IFERROR(VLOOKUP(R184,DAY!$A$2:$E$3000,5,0),0)</f>
        <v/>
      </c>
      <c r="S30" s="222" t="str">
        <f>IFERROR(VLOOKUP(S184,DAY!$A$2:$E$3000,5,0),0)</f>
        <v/>
      </c>
      <c r="T30" s="222" t="str">
        <f>IFERROR(VLOOKUP(T184,DAY!$A$2:$E$3000,5,0),0)</f>
        <v/>
      </c>
      <c r="U30" s="222" t="str">
        <f>IFERROR(VLOOKUP(U184,DAY!$A$2:$E$3000,5,0),0)</f>
        <v/>
      </c>
      <c r="V30" s="222" t="str">
        <f>IFERROR(VLOOKUP(V184,DAY!$A$2:$E$3000,5,0),0)</f>
        <v/>
      </c>
      <c r="W30" s="222" t="str">
        <f>IFERROR(VLOOKUP(W184,DAY!$A$2:$E$3000,5,0),0)</f>
        <v/>
      </c>
      <c r="X30" s="222" t="str">
        <f>IFERROR(VLOOKUP(X184,DAY!$A$2:$E$3000,5,0),0)</f>
        <v/>
      </c>
      <c r="Y30" s="222" t="str">
        <f>IFERROR(VLOOKUP(Y184,DAY!$A$2:$E$3000,5,0),0)</f>
        <v/>
      </c>
      <c r="Z30" s="222" t="str">
        <f>IFERROR(VLOOKUP(Z184,DAY!$A$2:$E$3000,5,0),0)</f>
        <v/>
      </c>
      <c r="AA30" s="222" t="str">
        <f>IFERROR(VLOOKUP(AA184,DAY!$A$2:$E$3000,5,0),0)</f>
        <v/>
      </c>
      <c r="AB30" s="452" t="str">
        <f>IFERROR(VLOOKUP(AC184,DAY!$A$2:$E$3000,5,0),0)</f>
        <v/>
      </c>
      <c r="AC30" s="453"/>
      <c r="AD30" s="222" t="str">
        <f>IFERROR(VLOOKUP(AD184,DAY!$A$2:$E$3000,5,0),0)</f>
        <v/>
      </c>
      <c r="AE30" s="222" t="str">
        <f>IFERROR(VLOOKUP(AE184,DAY!$A$2:$E$3000,5,0),0)</f>
        <v/>
      </c>
      <c r="AF30" s="422"/>
      <c r="AG30" s="424"/>
      <c r="AH30" s="410"/>
      <c r="AI30" s="422"/>
      <c r="AJ30" s="460"/>
      <c r="AK30" s="462"/>
      <c r="AN30" s="144"/>
      <c r="AO30" s="144"/>
      <c r="AR30" s="135">
        <f>IFERROR(VLOOKUP(AR185,DAY!$A$2:$E$744,4,0),0)</f>
        <v>0</v>
      </c>
    </row>
    <row r="31" spans="1:53" ht="32.25" customHeight="1" x14ac:dyDescent="0.4">
      <c r="A31" s="419"/>
      <c r="B31" s="251" t="s">
        <v>4</v>
      </c>
      <c r="C31" s="223" t="s">
        <v>87</v>
      </c>
      <c r="D31" s="223" t="s">
        <v>19</v>
      </c>
      <c r="E31" s="223" t="s">
        <v>87</v>
      </c>
      <c r="F31" s="223" t="s">
        <v>87</v>
      </c>
      <c r="G31" s="223" t="s">
        <v>19</v>
      </c>
      <c r="H31" s="223" t="s">
        <v>19</v>
      </c>
      <c r="I31" s="223" t="s">
        <v>87</v>
      </c>
      <c r="J31" s="223" t="s">
        <v>87</v>
      </c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431"/>
      <c r="AC31" s="432"/>
      <c r="AD31" s="223"/>
      <c r="AE31" s="223"/>
      <c r="AF31" s="231">
        <f>IF(COUNT(C31:AE31)=0,+(COUNTIF(C31:AE31,"作業"))+(COUNTIF(C31:AE31,"休日")),"")</f>
        <v>8</v>
      </c>
      <c r="AG31" s="233">
        <f>IF(+COUNT(C31:AE31)=0,(COUNTIF(C31:AE31,"休日")),"")</f>
        <v>3</v>
      </c>
      <c r="AH31" s="454" t="s">
        <v>120</v>
      </c>
      <c r="AI31" s="231">
        <f>IF(COUNT(C32:AE32)=0,+(COUNTIF(C32:AE32,"作業"))+(COUNTIF(C32:AE32,"休日")),"")</f>
        <v>8</v>
      </c>
      <c r="AJ31" s="240">
        <f>IF(COUNT(C32:AE32)=0,(COUNTIF(C32:AE32,"休日")),"")</f>
        <v>3</v>
      </c>
      <c r="AK31" s="456" t="s">
        <v>82</v>
      </c>
      <c r="AM31" s="138"/>
      <c r="AN31" s="131" t="str">
        <f>IF(ISTEXT(C31),"集計期間","集計期間外")</f>
        <v>集計期間</v>
      </c>
      <c r="AO31" s="131"/>
      <c r="AP31" s="138"/>
      <c r="AQ31" s="138"/>
      <c r="AR31" s="137">
        <f>IFERROR(VLOOKUP(AR185,DAY!$A$2:$E$744,5,0),0)</f>
        <v>0</v>
      </c>
      <c r="AS31" s="139"/>
      <c r="AT31" s="139"/>
      <c r="AU31" s="139"/>
      <c r="AV31" s="139"/>
      <c r="AW31" s="139"/>
      <c r="AX31" s="139"/>
      <c r="AY31" s="139"/>
      <c r="AZ31" s="139"/>
      <c r="BA31" s="139"/>
    </row>
    <row r="32" spans="1:53" ht="32.25" customHeight="1" thickBot="1" x14ac:dyDescent="0.45">
      <c r="A32" s="420"/>
      <c r="B32" s="249" t="s">
        <v>5</v>
      </c>
      <c r="C32" s="224" t="s">
        <v>87</v>
      </c>
      <c r="D32" s="224" t="s">
        <v>19</v>
      </c>
      <c r="E32" s="224" t="s">
        <v>87</v>
      </c>
      <c r="F32" s="224" t="s">
        <v>87</v>
      </c>
      <c r="G32" s="224" t="s">
        <v>19</v>
      </c>
      <c r="H32" s="224" t="s">
        <v>19</v>
      </c>
      <c r="I32" s="224" t="s">
        <v>87</v>
      </c>
      <c r="J32" s="224" t="s">
        <v>87</v>
      </c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433"/>
      <c r="AC32" s="434"/>
      <c r="AD32" s="224"/>
      <c r="AE32" s="224"/>
      <c r="AF32" s="416">
        <f>IFERROR(AN32,0)</f>
        <v>0.375</v>
      </c>
      <c r="AG32" s="417"/>
      <c r="AH32" s="455"/>
      <c r="AI32" s="416">
        <f>IFERROR(AO32,0)</f>
        <v>0.375</v>
      </c>
      <c r="AJ32" s="458"/>
      <c r="AK32" s="457"/>
      <c r="AN32" s="140">
        <f>ROUND(AG31/AF31,3)</f>
        <v>0.375</v>
      </c>
      <c r="AO32" s="141">
        <f>ROUND(AJ31/AI31,3)</f>
        <v>0.375</v>
      </c>
      <c r="AR32" s="142">
        <f>IFERROR(VLOOKUP(AR185,DAY!$A$2:$E$744,6,0),0)</f>
        <v>0</v>
      </c>
    </row>
    <row r="33" spans="1:53" ht="7.5" customHeight="1" thickBot="1" x14ac:dyDescent="0.45">
      <c r="A33" s="234"/>
      <c r="B33" s="235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7"/>
      <c r="AG33" s="237"/>
      <c r="AH33" s="239"/>
      <c r="AI33" s="237"/>
      <c r="AJ33" s="237"/>
      <c r="AK33" s="239"/>
      <c r="AN33" s="184"/>
      <c r="AO33" s="184"/>
      <c r="AR33" s="197"/>
    </row>
    <row r="34" spans="1:53" s="139" customFormat="1" ht="32.25" customHeight="1" thickBot="1" x14ac:dyDescent="0.45">
      <c r="A34" s="418" t="s">
        <v>64</v>
      </c>
      <c r="B34" s="215" t="s">
        <v>0</v>
      </c>
      <c r="C34" s="216">
        <f>IFERROR(VLOOKUP(C185,DAY!$A$2:$E$3000,2,0),0)</f>
        <v>6</v>
      </c>
      <c r="D34" s="216">
        <f>IFERROR(VLOOKUP(D185,DAY!$A$2:$E$3000,2,0),0)</f>
        <v>6</v>
      </c>
      <c r="E34" s="216">
        <f>IFERROR(VLOOKUP(E185,DAY!$A$2:$E$3000,2,0),0)</f>
        <v>6</v>
      </c>
      <c r="F34" s="216">
        <f>IFERROR(VLOOKUP(F185,DAY!$A$2:$E$3000,2,0),0)</f>
        <v>6</v>
      </c>
      <c r="G34" s="216">
        <f>IFERROR(VLOOKUP(G185,DAY!$A$2:$E$3000,2,0),0)</f>
        <v>6</v>
      </c>
      <c r="H34" s="216">
        <f>IFERROR(VLOOKUP(H185,DAY!$A$2:$E$3000,2,0),0)</f>
        <v>6</v>
      </c>
      <c r="I34" s="216">
        <f>IFERROR(VLOOKUP(I185,DAY!$A$2:$E$3000,2,0),0)</f>
        <v>6</v>
      </c>
      <c r="J34" s="216">
        <f>IFERROR(VLOOKUP(J185,DAY!$A$2:$E$3000,2,0),0)</f>
        <v>6</v>
      </c>
      <c r="K34" s="216">
        <f>IFERROR(VLOOKUP(K185,DAY!$A$2:$E$3000,2,0),0)</f>
        <v>6</v>
      </c>
      <c r="L34" s="216">
        <f>IFERROR(VLOOKUP(L185,DAY!$A$2:$E$3000,2,0),0)</f>
        <v>6</v>
      </c>
      <c r="M34" s="216">
        <f>IFERROR(VLOOKUP(M185,DAY!$A$2:$E$3000,2,0),0)</f>
        <v>6</v>
      </c>
      <c r="N34" s="216">
        <f>IFERROR(VLOOKUP(N185,DAY!$A$2:$E$3000,2,0),0)</f>
        <v>6</v>
      </c>
      <c r="O34" s="216">
        <f>IFERROR(VLOOKUP(O185,DAY!$A$2:$E$3000,2,0),0)</f>
        <v>6</v>
      </c>
      <c r="P34" s="216">
        <f>IFERROR(VLOOKUP(P185,DAY!$A$2:$E$3000,2,0),0)</f>
        <v>6</v>
      </c>
      <c r="Q34" s="216">
        <f>IFERROR(VLOOKUP(Q185,DAY!$A$2:$E$3000,2,0),0)</f>
        <v>6</v>
      </c>
      <c r="R34" s="216">
        <f>IFERROR(VLOOKUP(R185,DAY!$A$2:$E$3000,2,0),0)</f>
        <v>6</v>
      </c>
      <c r="S34" s="216">
        <f>IFERROR(VLOOKUP(S185,DAY!$A$2:$E$3000,2,0),0)</f>
        <v>6</v>
      </c>
      <c r="T34" s="216">
        <f>IFERROR(VLOOKUP(T185,DAY!$A$2:$E$3000,2,0),0)</f>
        <v>6</v>
      </c>
      <c r="U34" s="216">
        <f>IFERROR(VLOOKUP(U185,DAY!$A$2:$E$3000,2,0),0)</f>
        <v>7</v>
      </c>
      <c r="V34" s="216">
        <f>IFERROR(VLOOKUP(V185,DAY!$A$2:$E$3000,2,0),0)</f>
        <v>7</v>
      </c>
      <c r="W34" s="216">
        <f>IFERROR(VLOOKUP(W185,DAY!$A$2:$E$3000,2,0),0)</f>
        <v>7</v>
      </c>
      <c r="X34" s="216">
        <f>IFERROR(VLOOKUP(X185,DAY!$A$2:$E$3000,2,0),0)</f>
        <v>7</v>
      </c>
      <c r="Y34" s="216">
        <f>IFERROR(VLOOKUP(Y185,DAY!$A$2:$E$3000,2,0),0)</f>
        <v>7</v>
      </c>
      <c r="Z34" s="216">
        <f>IFERROR(VLOOKUP(Z185,DAY!$A$2:$E$3000,2,0),0)</f>
        <v>7</v>
      </c>
      <c r="AA34" s="216">
        <f>IFERROR(VLOOKUP(AA185,DAY!$A$2:$E$3000,2,0),0)</f>
        <v>7</v>
      </c>
      <c r="AB34" s="446">
        <f>IFERROR(VLOOKUP(AC185,DAY!$A$2:$E$3000,2,0),0)</f>
        <v>7</v>
      </c>
      <c r="AC34" s="447"/>
      <c r="AD34" s="216">
        <f>IFERROR(VLOOKUP(AD185,DAY!$A$2:$E$3000,2,0),0)</f>
        <v>7</v>
      </c>
      <c r="AE34" s="216">
        <f>IFERROR(VLOOKUP(AE185,DAY!$A$2:$E$3000,2,0),0)</f>
        <v>7</v>
      </c>
      <c r="AF34" s="421" t="s">
        <v>11</v>
      </c>
      <c r="AG34" s="423" t="s">
        <v>12</v>
      </c>
      <c r="AH34" s="252" t="str">
        <f>IF($AF$8="完全週休２日", "週", IF($AF$8="月単位", "月", "通"))</f>
        <v>通</v>
      </c>
      <c r="AI34" s="421" t="s">
        <v>11</v>
      </c>
      <c r="AJ34" s="423" t="s">
        <v>13</v>
      </c>
      <c r="AK34" s="252" t="str">
        <f>IF($AF$8="完全週休２日", "週", IF($AF$8="月単位", "月", "通"))</f>
        <v>通</v>
      </c>
      <c r="AL34" s="138"/>
      <c r="AM34" s="113"/>
      <c r="AN34" s="131"/>
      <c r="AO34" s="131"/>
      <c r="AP34" s="113"/>
      <c r="AQ34" s="113"/>
      <c r="AR34" s="143">
        <f>IFERROR(VLOOKUP(AR185,DAY!$A$2:$E$744,6,0),0)</f>
        <v>0</v>
      </c>
      <c r="AS34" s="114"/>
      <c r="AT34" s="114"/>
      <c r="AU34" s="114"/>
      <c r="AV34" s="114"/>
      <c r="AW34" s="114"/>
      <c r="AX34" s="114"/>
      <c r="AY34" s="114"/>
      <c r="AZ34" s="114"/>
      <c r="BA34" s="114"/>
    </row>
    <row r="35" spans="1:53" ht="32.25" customHeight="1" x14ac:dyDescent="0.4">
      <c r="A35" s="419"/>
      <c r="B35" s="217" t="s">
        <v>1</v>
      </c>
      <c r="C35" s="218">
        <f>IFERROR(VLOOKUP(C185,DAY!$A$2:$E$3000,3,0),0)</f>
        <v>13</v>
      </c>
      <c r="D35" s="218">
        <f>IFERROR(VLOOKUP(D185,DAY!$A$2:$E$3000,3,0),0)</f>
        <v>14</v>
      </c>
      <c r="E35" s="218">
        <f>IFERROR(VLOOKUP(E185,DAY!$A$2:$E$3000,3,0),0)</f>
        <v>15</v>
      </c>
      <c r="F35" s="218">
        <f>IFERROR(VLOOKUP(F185,DAY!$A$2:$E$3000,3,0),0)</f>
        <v>16</v>
      </c>
      <c r="G35" s="218">
        <f>IFERROR(VLOOKUP(G185,DAY!$A$2:$E$3000,3,0),0)</f>
        <v>17</v>
      </c>
      <c r="H35" s="218">
        <f>IFERROR(VLOOKUP(H185,DAY!$A$2:$E$3000,3,0),0)</f>
        <v>18</v>
      </c>
      <c r="I35" s="218">
        <f>IFERROR(VLOOKUP(I185,DAY!$A$2:$E$3000,3,0),0)</f>
        <v>19</v>
      </c>
      <c r="J35" s="218">
        <f>IFERROR(VLOOKUP(J185,DAY!$A$2:$E$3000,3,0),0)</f>
        <v>20</v>
      </c>
      <c r="K35" s="218">
        <f>IFERROR(VLOOKUP(K185,DAY!$A$2:$E$3000,3,0),0)</f>
        <v>21</v>
      </c>
      <c r="L35" s="218">
        <f>IFERROR(VLOOKUP(L185,DAY!$A$2:$E$3000,3,0),0)</f>
        <v>22</v>
      </c>
      <c r="M35" s="218">
        <f>IFERROR(VLOOKUP(M185,DAY!$A$2:$E$3000,3,0),0)</f>
        <v>23</v>
      </c>
      <c r="N35" s="218">
        <f>IFERROR(VLOOKUP(N185,DAY!$A$2:$E$3000,3,0),0)</f>
        <v>24</v>
      </c>
      <c r="O35" s="218">
        <f>IFERROR(VLOOKUP(O185,DAY!$A$2:$E$3000,3,0),0)</f>
        <v>25</v>
      </c>
      <c r="P35" s="218">
        <f>IFERROR(VLOOKUP(P185,DAY!$A$2:$E$3000,3,0),0)</f>
        <v>26</v>
      </c>
      <c r="Q35" s="218">
        <f>IFERROR(VLOOKUP(Q185,DAY!$A$2:$E$3000,3,0),0)</f>
        <v>27</v>
      </c>
      <c r="R35" s="218">
        <f>IFERROR(VLOOKUP(R185,DAY!$A$2:$E$3000,3,0),0)</f>
        <v>28</v>
      </c>
      <c r="S35" s="218">
        <f>IFERROR(VLOOKUP(S185,DAY!$A$2:$E$3000,3,0),0)</f>
        <v>29</v>
      </c>
      <c r="T35" s="218">
        <f>IFERROR(VLOOKUP(T185,DAY!$A$2:$E$3000,3,0),0)</f>
        <v>30</v>
      </c>
      <c r="U35" s="218">
        <f>IFERROR(VLOOKUP(U185,DAY!$A$2:$E$3000,3,0),0)</f>
        <v>1</v>
      </c>
      <c r="V35" s="218">
        <f>IFERROR(VLOOKUP(V185,DAY!$A$2:$E$3000,3,0),0)</f>
        <v>2</v>
      </c>
      <c r="W35" s="218">
        <f>IFERROR(VLOOKUP(W185,DAY!$A$2:$E$3000,3,0),0)</f>
        <v>3</v>
      </c>
      <c r="X35" s="218">
        <f>IFERROR(VLOOKUP(X185,DAY!$A$2:$E$3000,3,0),0)</f>
        <v>4</v>
      </c>
      <c r="Y35" s="218">
        <f>IFERROR(VLOOKUP(Y185,DAY!$A$2:$E$3000,3,0),0)</f>
        <v>5</v>
      </c>
      <c r="Z35" s="218">
        <f>IFERROR(VLOOKUP(Z185,DAY!$A$2:$E$3000,3,0),0)</f>
        <v>6</v>
      </c>
      <c r="AA35" s="218">
        <f>IFERROR(VLOOKUP(AA185,DAY!$A$2:$E$3000,3,0),0)</f>
        <v>7</v>
      </c>
      <c r="AB35" s="448">
        <f>IFERROR(VLOOKUP(AC185,DAY!$A$2:$E$3000,3,0),0)</f>
        <v>8</v>
      </c>
      <c r="AC35" s="449"/>
      <c r="AD35" s="218">
        <f>IFERROR(VLOOKUP(AD185,DAY!$A$2:$E$3000,3,0),0)</f>
        <v>9</v>
      </c>
      <c r="AE35" s="225">
        <f>IFERROR(VLOOKUP(AE185,DAY!$A$2:$E$3000,3,0),0)</f>
        <v>10</v>
      </c>
      <c r="AF35" s="422"/>
      <c r="AG35" s="424"/>
      <c r="AH35" s="409" t="s">
        <v>119</v>
      </c>
      <c r="AI35" s="422"/>
      <c r="AJ35" s="424"/>
      <c r="AK35" s="409" t="s">
        <v>119</v>
      </c>
      <c r="AN35" s="131"/>
      <c r="AO35" s="131"/>
      <c r="AR35" s="133">
        <f>IFERROR(VLOOKUP(AR186,DAY!$A$2:$E$744,2,0),0)</f>
        <v>0</v>
      </c>
    </row>
    <row r="36" spans="1:53" ht="32.25" customHeight="1" x14ac:dyDescent="0.4">
      <c r="A36" s="419"/>
      <c r="B36" s="219" t="s">
        <v>2</v>
      </c>
      <c r="C36" s="220" t="str">
        <f>IFERROR(VLOOKUP(C185,DAY!$A$2:$E$3000,4,0),0)</f>
        <v>金</v>
      </c>
      <c r="D36" s="220" t="str">
        <f>IFERROR(VLOOKUP(D185,DAY!$A$2:$E$3000,4,0),0)</f>
        <v>土</v>
      </c>
      <c r="E36" s="220" t="str">
        <f>IFERROR(VLOOKUP(E185,DAY!$A$2:$E$3000,4,0),0)</f>
        <v>日</v>
      </c>
      <c r="F36" s="220" t="str">
        <f>IFERROR(VLOOKUP(F185,DAY!$A$2:$E$3000,4,0),0)</f>
        <v>月</v>
      </c>
      <c r="G36" s="220" t="str">
        <f>IFERROR(VLOOKUP(G185,DAY!$A$2:$E$3000,4,0),0)</f>
        <v>火</v>
      </c>
      <c r="H36" s="220" t="str">
        <f>IFERROR(VLOOKUP(H185,DAY!$A$2:$E$3000,4,0),0)</f>
        <v>水</v>
      </c>
      <c r="I36" s="220" t="str">
        <f>IFERROR(VLOOKUP(I185,DAY!$A$2:$E$3000,4,0),0)</f>
        <v>木</v>
      </c>
      <c r="J36" s="220" t="str">
        <f>IFERROR(VLOOKUP(J185,DAY!$A$2:$E$3000,4,0),0)</f>
        <v>金</v>
      </c>
      <c r="K36" s="220" t="str">
        <f>IFERROR(VLOOKUP(K185,DAY!$A$2:$E$3000,4,0),0)</f>
        <v>土</v>
      </c>
      <c r="L36" s="220" t="str">
        <f>IFERROR(VLOOKUP(L185,DAY!$A$2:$E$3000,4,0),0)</f>
        <v>日</v>
      </c>
      <c r="M36" s="220" t="str">
        <f>IFERROR(VLOOKUP(M185,DAY!$A$2:$E$3000,4,0),0)</f>
        <v>月</v>
      </c>
      <c r="N36" s="220" t="str">
        <f>IFERROR(VLOOKUP(N185,DAY!$A$2:$E$3000,4,0),0)</f>
        <v>火</v>
      </c>
      <c r="O36" s="220" t="str">
        <f>IFERROR(VLOOKUP(O185,DAY!$A$2:$E$3000,4,0),0)</f>
        <v>水</v>
      </c>
      <c r="P36" s="220" t="str">
        <f>IFERROR(VLOOKUP(P185,DAY!$A$2:$E$3000,4,0),0)</f>
        <v>木</v>
      </c>
      <c r="Q36" s="220" t="str">
        <f>IFERROR(VLOOKUP(Q185,DAY!$A$2:$E$3000,4,0),0)</f>
        <v>金</v>
      </c>
      <c r="R36" s="220" t="str">
        <f>IFERROR(VLOOKUP(R185,DAY!$A$2:$E$3000,4,0),0)</f>
        <v>土</v>
      </c>
      <c r="S36" s="220" t="str">
        <f>IFERROR(VLOOKUP(S185,DAY!$A$2:$E$3000,4,0),0)</f>
        <v>日</v>
      </c>
      <c r="T36" s="220" t="str">
        <f>IFERROR(VLOOKUP(T185,DAY!$A$2:$E$3000,4,0),0)</f>
        <v>月</v>
      </c>
      <c r="U36" s="220" t="str">
        <f>IFERROR(VLOOKUP(U185,DAY!$A$2:$E$3000,4,0),0)</f>
        <v>火</v>
      </c>
      <c r="V36" s="220" t="str">
        <f>IFERROR(VLOOKUP(V185,DAY!$A$2:$E$3000,4,0),0)</f>
        <v>水</v>
      </c>
      <c r="W36" s="220" t="str">
        <f>IFERROR(VLOOKUP(W185,DAY!$A$2:$E$3000,4,0),0)</f>
        <v>木</v>
      </c>
      <c r="X36" s="220" t="str">
        <f>IFERROR(VLOOKUP(X185,DAY!$A$2:$E$3000,4,0),0)</f>
        <v>金</v>
      </c>
      <c r="Y36" s="220" t="str">
        <f>IFERROR(VLOOKUP(Y185,DAY!$A$2:$E$3000,4,0),0)</f>
        <v>土</v>
      </c>
      <c r="Z36" s="220" t="str">
        <f>IFERROR(VLOOKUP(Z185,DAY!$A$2:$E$3000,4,0),0)</f>
        <v>日</v>
      </c>
      <c r="AA36" s="220" t="str">
        <f>IFERROR(VLOOKUP(AA185,DAY!$A$2:$E$3000,4,0),0)</f>
        <v>月</v>
      </c>
      <c r="AB36" s="450" t="str">
        <f>IFERROR(VLOOKUP(AC185,DAY!$A$2:$E$3000,4,0),0)</f>
        <v>火</v>
      </c>
      <c r="AC36" s="451"/>
      <c r="AD36" s="220" t="str">
        <f>IFERROR(VLOOKUP(AD185,DAY!$A$2:$E$3000,4,0),0)</f>
        <v>水</v>
      </c>
      <c r="AE36" s="220" t="str">
        <f>IFERROR(VLOOKUP(AE185,DAY!$A$2:$E$3000,4,0),0)</f>
        <v>木</v>
      </c>
      <c r="AF36" s="422"/>
      <c r="AG36" s="424"/>
      <c r="AH36" s="409"/>
      <c r="AI36" s="422"/>
      <c r="AJ36" s="424"/>
      <c r="AK36" s="409"/>
      <c r="AN36" s="131"/>
      <c r="AO36" s="131"/>
      <c r="AR36" s="135">
        <f>IFERROR(VLOOKUP(AR186,DAY!$A$2:$E$744,3,0),0)</f>
        <v>0</v>
      </c>
    </row>
    <row r="37" spans="1:53" ht="117.75" customHeight="1" x14ac:dyDescent="0.4">
      <c r="A37" s="419"/>
      <c r="B37" s="221" t="s">
        <v>3</v>
      </c>
      <c r="C37" s="222" t="str">
        <f>IFERROR(VLOOKUP(C185,DAY!$A$2:$E$3000,5,0),0)</f>
        <v/>
      </c>
      <c r="D37" s="222" t="str">
        <f>IFERROR(VLOOKUP(D185,DAY!$A$2:$E$3000,5,0),0)</f>
        <v/>
      </c>
      <c r="E37" s="222" t="str">
        <f>IFERROR(VLOOKUP(E185,DAY!$A$2:$E$3000,5,0),0)</f>
        <v/>
      </c>
      <c r="F37" s="222" t="str">
        <f>IFERROR(VLOOKUP(F185,DAY!$A$2:$E$3000,5,0),0)</f>
        <v/>
      </c>
      <c r="G37" s="222" t="str">
        <f>IFERROR(VLOOKUP(G185,DAY!$A$2:$E$3000,5,0),0)</f>
        <v/>
      </c>
      <c r="H37" s="222" t="str">
        <f>IFERROR(VLOOKUP(H185,DAY!$A$2:$E$3000,5,0),0)</f>
        <v/>
      </c>
      <c r="I37" s="222" t="str">
        <f>IFERROR(VLOOKUP(I185,DAY!$A$2:$E$3000,5,0),0)</f>
        <v/>
      </c>
      <c r="J37" s="222" t="str">
        <f>IFERROR(VLOOKUP(J185,DAY!$A$2:$E$3000,5,0),0)</f>
        <v/>
      </c>
      <c r="K37" s="222" t="str">
        <f>IFERROR(VLOOKUP(K185,DAY!$A$2:$E$3000,5,0),0)</f>
        <v/>
      </c>
      <c r="L37" s="222" t="str">
        <f>IFERROR(VLOOKUP(L185,DAY!$A$2:$E$3000,5,0),0)</f>
        <v/>
      </c>
      <c r="M37" s="222" t="str">
        <f>IFERROR(VLOOKUP(M185,DAY!$A$2:$E$3000,5,0),0)</f>
        <v/>
      </c>
      <c r="N37" s="222" t="str">
        <f>IFERROR(VLOOKUP(N185,DAY!$A$2:$E$3000,5,0),0)</f>
        <v/>
      </c>
      <c r="O37" s="222" t="str">
        <f>IFERROR(VLOOKUP(O185,DAY!$A$2:$E$3000,5,0),0)</f>
        <v/>
      </c>
      <c r="P37" s="222" t="str">
        <f>IFERROR(VLOOKUP(P185,DAY!$A$2:$E$3000,5,0),0)</f>
        <v/>
      </c>
      <c r="Q37" s="222" t="str">
        <f>IFERROR(VLOOKUP(Q185,DAY!$A$2:$E$3000,5,0),0)</f>
        <v/>
      </c>
      <c r="R37" s="222" t="str">
        <f>IFERROR(VLOOKUP(R185,DAY!$A$2:$E$3000,5,0),0)</f>
        <v/>
      </c>
      <c r="S37" s="222" t="str">
        <f>IFERROR(VLOOKUP(S185,DAY!$A$2:$E$3000,5,0),0)</f>
        <v/>
      </c>
      <c r="T37" s="222" t="str">
        <f>IFERROR(VLOOKUP(T185,DAY!$A$2:$E$3000,5,0),0)</f>
        <v/>
      </c>
      <c r="U37" s="222" t="str">
        <f>IFERROR(VLOOKUP(U185,DAY!$A$2:$E$3000,5,0),0)</f>
        <v/>
      </c>
      <c r="V37" s="222" t="str">
        <f>IFERROR(VLOOKUP(V185,DAY!$A$2:$E$3000,5,0),0)</f>
        <v/>
      </c>
      <c r="W37" s="222" t="str">
        <f>IFERROR(VLOOKUP(W185,DAY!$A$2:$E$3000,5,0),0)</f>
        <v/>
      </c>
      <c r="X37" s="222" t="str">
        <f>IFERROR(VLOOKUP(X185,DAY!$A$2:$E$3000,5,0),0)</f>
        <v/>
      </c>
      <c r="Y37" s="222" t="str">
        <f>IFERROR(VLOOKUP(Y185,DAY!$A$2:$E$3000,5,0),0)</f>
        <v/>
      </c>
      <c r="Z37" s="222" t="str">
        <f>IFERROR(VLOOKUP(Z185,DAY!$A$2:$E$3000,5,0),0)</f>
        <v/>
      </c>
      <c r="AA37" s="222" t="str">
        <f>IFERROR(VLOOKUP(AA185,DAY!$A$2:$E$3000,5,0),0)</f>
        <v/>
      </c>
      <c r="AB37" s="452" t="str">
        <f>IFERROR(VLOOKUP(AC185,DAY!$A$2:$E$3000,5,0),0)</f>
        <v/>
      </c>
      <c r="AC37" s="453"/>
      <c r="AD37" s="222" t="str">
        <f>IFERROR(VLOOKUP(AD185,DAY!$A$2:$E$3000,5,0),0)</f>
        <v/>
      </c>
      <c r="AE37" s="222" t="str">
        <f>IFERROR(VLOOKUP(AE185,DAY!$A$2:$E$3000,5,0),0)</f>
        <v/>
      </c>
      <c r="AF37" s="422"/>
      <c r="AG37" s="424"/>
      <c r="AH37" s="410"/>
      <c r="AI37" s="422"/>
      <c r="AJ37" s="424"/>
      <c r="AK37" s="410"/>
      <c r="AN37" s="144"/>
      <c r="AO37" s="144"/>
      <c r="AR37" s="135">
        <f>IFERROR(VLOOKUP(AR186,DAY!$A$2:$E$744,4,0),0)</f>
        <v>0</v>
      </c>
    </row>
    <row r="38" spans="1:53" ht="32.25" customHeight="1" x14ac:dyDescent="0.4">
      <c r="A38" s="419"/>
      <c r="B38" s="251" t="s">
        <v>4</v>
      </c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431"/>
      <c r="AC38" s="432"/>
      <c r="AD38" s="223"/>
      <c r="AE38" s="223"/>
      <c r="AF38" s="231">
        <f>IF(COUNT(C38:AE38)=0,+(COUNTIF(C38:AE38,"作業"))+(COUNTIF(C38:AE38,"休日")),"")</f>
        <v>0</v>
      </c>
      <c r="AG38" s="233">
        <f>IF(+COUNT(C38:AE38)=0,(COUNTIF(C38:AE38,"休日")),"")</f>
        <v>0</v>
      </c>
      <c r="AH38" s="411" t="s">
        <v>104</v>
      </c>
      <c r="AI38" s="231">
        <f>IF(COUNT(C39:AE39)=0,+(COUNTIF(C39:AE39,"作業"))+(COUNTIF(C39:AE39,"休日")),"")</f>
        <v>0</v>
      </c>
      <c r="AJ38" s="233">
        <f>IF(COUNT(C39:AE39)=0,(COUNTIF(C39:AE39,"休日")),"")</f>
        <v>0</v>
      </c>
      <c r="AK38" s="413"/>
      <c r="AM38" s="138"/>
      <c r="AN38" s="131" t="str">
        <f>IF(ISTEXT(C38),"集計期間","集計期間外")</f>
        <v>集計期間外</v>
      </c>
      <c r="AO38" s="131"/>
      <c r="AP38" s="138"/>
      <c r="AQ38" s="138"/>
      <c r="AR38" s="137">
        <f>IFERROR(VLOOKUP(AR186,DAY!$A$2:$E$744,5,0),0)</f>
        <v>0</v>
      </c>
      <c r="AS38" s="139"/>
      <c r="AT38" s="139"/>
      <c r="AU38" s="139"/>
      <c r="AV38" s="139"/>
      <c r="AW38" s="139"/>
      <c r="AX38" s="139"/>
      <c r="AY38" s="139"/>
      <c r="AZ38" s="139"/>
      <c r="BA38" s="139"/>
    </row>
    <row r="39" spans="1:53" ht="32.25" customHeight="1" thickBot="1" x14ac:dyDescent="0.45">
      <c r="A39" s="420"/>
      <c r="B39" s="249" t="s">
        <v>5</v>
      </c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433"/>
      <c r="AC39" s="434"/>
      <c r="AD39" s="224"/>
      <c r="AE39" s="224"/>
      <c r="AF39" s="416">
        <f>IFERROR(AN39,0)</f>
        <v>0</v>
      </c>
      <c r="AG39" s="417"/>
      <c r="AH39" s="412"/>
      <c r="AI39" s="416">
        <f>IFERROR(AO39,0)</f>
        <v>0</v>
      </c>
      <c r="AJ39" s="417"/>
      <c r="AK39" s="414"/>
      <c r="AN39" s="140" t="e">
        <f>ROUND(AG38/AF38,3)</f>
        <v>#DIV/0!</v>
      </c>
      <c r="AO39" s="141" t="e">
        <f>ROUND(AJ38/AI38,3)</f>
        <v>#DIV/0!</v>
      </c>
      <c r="AR39" s="142">
        <f>IFERROR(VLOOKUP(AR186,DAY!$A$2:$E$744,6,0),0)</f>
        <v>0</v>
      </c>
    </row>
    <row r="40" spans="1:53" ht="8.25" customHeight="1" thickBot="1" x14ac:dyDescent="0.45">
      <c r="A40" s="234"/>
      <c r="B40" s="235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7"/>
      <c r="AG40" s="237"/>
      <c r="AH40" s="234"/>
      <c r="AI40" s="237"/>
      <c r="AJ40" s="237"/>
      <c r="AK40" s="234"/>
      <c r="AN40" s="184"/>
      <c r="AO40" s="184"/>
      <c r="AR40" s="197"/>
    </row>
    <row r="41" spans="1:53" s="139" customFormat="1" ht="32.25" customHeight="1" thickBot="1" x14ac:dyDescent="0.45">
      <c r="A41" s="418" t="s">
        <v>65</v>
      </c>
      <c r="B41" s="215" t="s">
        <v>0</v>
      </c>
      <c r="C41" s="216">
        <f>IFERROR(VLOOKUP(C186,DAY!$A$2:$E$3000,2,0),0)</f>
        <v>7</v>
      </c>
      <c r="D41" s="216">
        <f>IFERROR(VLOOKUP(D186,DAY!$A$2:$E$3000,2,0),0)</f>
        <v>7</v>
      </c>
      <c r="E41" s="216">
        <f>IFERROR(VLOOKUP(E186,DAY!$A$2:$E$3000,2,0),0)</f>
        <v>7</v>
      </c>
      <c r="F41" s="216">
        <f>IFERROR(VLOOKUP(F186,DAY!$A$2:$E$3000,2,0),0)</f>
        <v>7</v>
      </c>
      <c r="G41" s="216">
        <f>IFERROR(VLOOKUP(G186,DAY!$A$2:$E$3000,2,0),0)</f>
        <v>7</v>
      </c>
      <c r="H41" s="216">
        <f>IFERROR(VLOOKUP(H186,DAY!$A$2:$E$3000,2,0),0)</f>
        <v>7</v>
      </c>
      <c r="I41" s="216">
        <f>IFERROR(VLOOKUP(I186,DAY!$A$2:$E$3000,2,0),0)</f>
        <v>7</v>
      </c>
      <c r="J41" s="216">
        <f>IFERROR(VLOOKUP(J186,DAY!$A$2:$E$3000,2,0),0)</f>
        <v>7</v>
      </c>
      <c r="K41" s="216">
        <f>IFERROR(VLOOKUP(K186,DAY!$A$2:$E$3000,2,0),0)</f>
        <v>7</v>
      </c>
      <c r="L41" s="216">
        <f>IFERROR(VLOOKUP(L186,DAY!$A$2:$E$3000,2,0),0)</f>
        <v>7</v>
      </c>
      <c r="M41" s="216">
        <f>IFERROR(VLOOKUP(M186,DAY!$A$2:$E$3000,2,0),0)</f>
        <v>7</v>
      </c>
      <c r="N41" s="216">
        <f>IFERROR(VLOOKUP(N186,DAY!$A$2:$E$3000,2,0),0)</f>
        <v>7</v>
      </c>
      <c r="O41" s="216">
        <f>IFERROR(VLOOKUP(O186,DAY!$A$2:$E$3000,2,0),0)</f>
        <v>7</v>
      </c>
      <c r="P41" s="216">
        <f>IFERROR(VLOOKUP(P186,DAY!$A$2:$E$3000,2,0),0)</f>
        <v>7</v>
      </c>
      <c r="Q41" s="216">
        <f>IFERROR(VLOOKUP(Q186,DAY!$A$2:$E$3000,2,0),0)</f>
        <v>7</v>
      </c>
      <c r="R41" s="216">
        <f>IFERROR(VLOOKUP(R186,DAY!$A$2:$E$3000,2,0),0)</f>
        <v>7</v>
      </c>
      <c r="S41" s="216">
        <f>IFERROR(VLOOKUP(S186,DAY!$A$2:$E$3000,2,0),0)</f>
        <v>7</v>
      </c>
      <c r="T41" s="216">
        <f>IFERROR(VLOOKUP(T186,DAY!$A$2:$E$3000,2,0),0)</f>
        <v>7</v>
      </c>
      <c r="U41" s="216">
        <f>IFERROR(VLOOKUP(U186,DAY!$A$2:$E$3000,2,0),0)</f>
        <v>7</v>
      </c>
      <c r="V41" s="216">
        <f>IFERROR(VLOOKUP(V186,DAY!$A$2:$E$3000,2,0),0)</f>
        <v>7</v>
      </c>
      <c r="W41" s="216">
        <f>IFERROR(VLOOKUP(W186,DAY!$A$2:$E$3000,2,0),0)</f>
        <v>7</v>
      </c>
      <c r="X41" s="216">
        <f>IFERROR(VLOOKUP(X186,DAY!$A$2:$E$3000,2,0),0)</f>
        <v>8</v>
      </c>
      <c r="Y41" s="216">
        <f>IFERROR(VLOOKUP(Y186,DAY!$A$2:$E$3000,2,0),0)</f>
        <v>8</v>
      </c>
      <c r="Z41" s="216">
        <f>IFERROR(VLOOKUP(Z186,DAY!$A$2:$E$3000,2,0),0)</f>
        <v>8</v>
      </c>
      <c r="AA41" s="216">
        <f>IFERROR(VLOOKUP(AA186,DAY!$A$2:$E$3000,2,0),0)</f>
        <v>8</v>
      </c>
      <c r="AB41" s="446">
        <f>IFERROR(VLOOKUP(AC186,DAY!$A$2:$E$3000,2,0),0)</f>
        <v>8</v>
      </c>
      <c r="AC41" s="447"/>
      <c r="AD41" s="216">
        <f>IFERROR(VLOOKUP(AD186,DAY!$A$2:$E$3000,2,0),0)</f>
        <v>8</v>
      </c>
      <c r="AE41" s="216">
        <f>IFERROR(VLOOKUP(AE186,DAY!$A$2:$E$3000,2,0),0)</f>
        <v>8</v>
      </c>
      <c r="AF41" s="421" t="s">
        <v>11</v>
      </c>
      <c r="AG41" s="423" t="s">
        <v>12</v>
      </c>
      <c r="AH41" s="252" t="str">
        <f>IF($AF$8="完全週休２日", "週", IF($AF$8="月単位", "月", "通"))</f>
        <v>通</v>
      </c>
      <c r="AI41" s="421" t="s">
        <v>11</v>
      </c>
      <c r="AJ41" s="423" t="s">
        <v>13</v>
      </c>
      <c r="AK41" s="252" t="str">
        <f>IF($AF$8="完全週休２日", "週", IF($AF$8="月単位", "月", "通"))</f>
        <v>通</v>
      </c>
      <c r="AL41" s="138"/>
      <c r="AM41" s="113"/>
      <c r="AN41" s="131"/>
      <c r="AO41" s="131"/>
      <c r="AP41" s="113"/>
      <c r="AQ41" s="113"/>
      <c r="AR41" s="145">
        <f>IFERROR(VLOOKUP(AR186,DAY!$A$2:$E$744,7,0),0)</f>
        <v>0</v>
      </c>
      <c r="AS41" s="114"/>
      <c r="AT41" s="114"/>
      <c r="AU41" s="114"/>
      <c r="AV41" s="114"/>
      <c r="AW41" s="114"/>
      <c r="AX41" s="114"/>
      <c r="AY41" s="114"/>
      <c r="AZ41" s="114"/>
      <c r="BA41" s="114"/>
    </row>
    <row r="42" spans="1:53" ht="32.25" customHeight="1" x14ac:dyDescent="0.4">
      <c r="A42" s="419"/>
      <c r="B42" s="217" t="s">
        <v>1</v>
      </c>
      <c r="C42" s="218">
        <f>IFERROR(VLOOKUP(C186,DAY!$A$2:$E$3000,3,0),0)</f>
        <v>11</v>
      </c>
      <c r="D42" s="218">
        <f>IFERROR(VLOOKUP(D186,DAY!$A$2:$E$3000,3,0),0)</f>
        <v>12</v>
      </c>
      <c r="E42" s="218">
        <f>IFERROR(VLOOKUP(E186,DAY!$A$2:$E$3000,3,0),0)</f>
        <v>13</v>
      </c>
      <c r="F42" s="218">
        <f>IFERROR(VLOOKUP(F186,DAY!$A$2:$E$3000,3,0),0)</f>
        <v>14</v>
      </c>
      <c r="G42" s="218">
        <f>IFERROR(VLOOKUP(G186,DAY!$A$2:$E$3000,3,0),0)</f>
        <v>15</v>
      </c>
      <c r="H42" s="218">
        <f>IFERROR(VLOOKUP(H186,DAY!$A$2:$E$3000,3,0),0)</f>
        <v>16</v>
      </c>
      <c r="I42" s="218">
        <f>IFERROR(VLOOKUP(I186,DAY!$A$2:$E$3000,3,0),0)</f>
        <v>17</v>
      </c>
      <c r="J42" s="218">
        <f>IFERROR(VLOOKUP(J186,DAY!$A$2:$E$3000,3,0),0)</f>
        <v>18</v>
      </c>
      <c r="K42" s="218">
        <f>IFERROR(VLOOKUP(K186,DAY!$A$2:$E$3000,3,0),0)</f>
        <v>19</v>
      </c>
      <c r="L42" s="218">
        <f>IFERROR(VLOOKUP(L186,DAY!$A$2:$E$3000,3,0),0)</f>
        <v>20</v>
      </c>
      <c r="M42" s="218">
        <f>IFERROR(VLOOKUP(M186,DAY!$A$2:$E$3000,3,0),0)</f>
        <v>21</v>
      </c>
      <c r="N42" s="218">
        <f>IFERROR(VLOOKUP(N186,DAY!$A$2:$E$3000,3,0),0)</f>
        <v>22</v>
      </c>
      <c r="O42" s="218">
        <f>IFERROR(VLOOKUP(O186,DAY!$A$2:$E$3000,3,0),0)</f>
        <v>23</v>
      </c>
      <c r="P42" s="218">
        <f>IFERROR(VLOOKUP(P186,DAY!$A$2:$E$3000,3,0),0)</f>
        <v>24</v>
      </c>
      <c r="Q42" s="218">
        <f>IFERROR(VLOOKUP(Q186,DAY!$A$2:$E$3000,3,0),0)</f>
        <v>25</v>
      </c>
      <c r="R42" s="218">
        <f>IFERROR(VLOOKUP(R186,DAY!$A$2:$E$3000,3,0),0)</f>
        <v>26</v>
      </c>
      <c r="S42" s="218">
        <f>IFERROR(VLOOKUP(S186,DAY!$A$2:$E$3000,3,0),0)</f>
        <v>27</v>
      </c>
      <c r="T42" s="218">
        <f>IFERROR(VLOOKUP(T186,DAY!$A$2:$E$3000,3,0),0)</f>
        <v>28</v>
      </c>
      <c r="U42" s="218">
        <f>IFERROR(VLOOKUP(U186,DAY!$A$2:$E$3000,3,0),0)</f>
        <v>29</v>
      </c>
      <c r="V42" s="218">
        <f>IFERROR(VLOOKUP(V186,DAY!$A$2:$E$3000,3,0),0)</f>
        <v>30</v>
      </c>
      <c r="W42" s="218">
        <f>IFERROR(VLOOKUP(W186,DAY!$A$2:$E$3000,3,0),0)</f>
        <v>31</v>
      </c>
      <c r="X42" s="218">
        <f>IFERROR(VLOOKUP(X186,DAY!$A$2:$E$3000,3,0),0)</f>
        <v>1</v>
      </c>
      <c r="Y42" s="218">
        <f>IFERROR(VLOOKUP(Y186,DAY!$A$2:$E$3000,3,0),0)</f>
        <v>2</v>
      </c>
      <c r="Z42" s="218">
        <f>IFERROR(VLOOKUP(Z186,DAY!$A$2:$E$3000,3,0),0)</f>
        <v>3</v>
      </c>
      <c r="AA42" s="218">
        <f>IFERROR(VLOOKUP(AA186,DAY!$A$2:$E$3000,3,0),0)</f>
        <v>4</v>
      </c>
      <c r="AB42" s="448">
        <f>IFERROR(VLOOKUP(AC186,DAY!$A$2:$E$3000,3,0),0)</f>
        <v>5</v>
      </c>
      <c r="AC42" s="449"/>
      <c r="AD42" s="218">
        <f>IFERROR(VLOOKUP(AD186,DAY!$A$2:$E$3000,3,0),0)</f>
        <v>6</v>
      </c>
      <c r="AE42" s="225">
        <f>IFERROR(VLOOKUP(AE186,DAY!$A$2:$E$3000,3,0),0)</f>
        <v>7</v>
      </c>
      <c r="AF42" s="422"/>
      <c r="AG42" s="424"/>
      <c r="AH42" s="409" t="s">
        <v>119</v>
      </c>
      <c r="AI42" s="422"/>
      <c r="AJ42" s="424"/>
      <c r="AK42" s="409" t="s">
        <v>119</v>
      </c>
      <c r="AN42" s="131"/>
      <c r="AO42" s="131"/>
      <c r="AR42" s="132">
        <f>IFERROR(VLOOKUP(AR187,DAY!$A$2:$E$744,2,0),0)</f>
        <v>0</v>
      </c>
    </row>
    <row r="43" spans="1:53" ht="32.25" customHeight="1" x14ac:dyDescent="0.4">
      <c r="A43" s="419"/>
      <c r="B43" s="219" t="s">
        <v>2</v>
      </c>
      <c r="C43" s="220" t="str">
        <f>IFERROR(VLOOKUP(C186,DAY!$A$2:$E$3000,4,0),0)</f>
        <v>金</v>
      </c>
      <c r="D43" s="220" t="str">
        <f>IFERROR(VLOOKUP(D186,DAY!$A$2:$E$3000,4,0),0)</f>
        <v>土</v>
      </c>
      <c r="E43" s="220" t="str">
        <f>IFERROR(VLOOKUP(E186,DAY!$A$2:$E$3000,4,0),0)</f>
        <v>日</v>
      </c>
      <c r="F43" s="220" t="str">
        <f>IFERROR(VLOOKUP(F186,DAY!$A$2:$E$3000,4,0),0)</f>
        <v>月</v>
      </c>
      <c r="G43" s="220" t="str">
        <f>IFERROR(VLOOKUP(G186,DAY!$A$2:$E$3000,4,0),0)</f>
        <v>火</v>
      </c>
      <c r="H43" s="220" t="str">
        <f>IFERROR(VLOOKUP(H186,DAY!$A$2:$E$3000,4,0),0)</f>
        <v>水</v>
      </c>
      <c r="I43" s="220" t="str">
        <f>IFERROR(VLOOKUP(I186,DAY!$A$2:$E$3000,4,0),0)</f>
        <v>木</v>
      </c>
      <c r="J43" s="220" t="str">
        <f>IFERROR(VLOOKUP(J186,DAY!$A$2:$E$3000,4,0),0)</f>
        <v>金</v>
      </c>
      <c r="K43" s="220" t="str">
        <f>IFERROR(VLOOKUP(K186,DAY!$A$2:$E$3000,4,0),0)</f>
        <v>土</v>
      </c>
      <c r="L43" s="220" t="str">
        <f>IFERROR(VLOOKUP(L186,DAY!$A$2:$E$3000,4,0),0)</f>
        <v>日</v>
      </c>
      <c r="M43" s="220" t="str">
        <f>IFERROR(VLOOKUP(M186,DAY!$A$2:$E$3000,4,0),0)</f>
        <v>月</v>
      </c>
      <c r="N43" s="220" t="str">
        <f>IFERROR(VLOOKUP(N186,DAY!$A$2:$E$3000,4,0),0)</f>
        <v>火</v>
      </c>
      <c r="O43" s="220" t="str">
        <f>IFERROR(VLOOKUP(O186,DAY!$A$2:$E$3000,4,0),0)</f>
        <v>水</v>
      </c>
      <c r="P43" s="220" t="str">
        <f>IFERROR(VLOOKUP(P186,DAY!$A$2:$E$3000,4,0),0)</f>
        <v>木</v>
      </c>
      <c r="Q43" s="220" t="str">
        <f>IFERROR(VLOOKUP(Q186,DAY!$A$2:$E$3000,4,0),0)</f>
        <v>金</v>
      </c>
      <c r="R43" s="220" t="str">
        <f>IFERROR(VLOOKUP(R186,DAY!$A$2:$E$3000,4,0),0)</f>
        <v>土</v>
      </c>
      <c r="S43" s="220" t="str">
        <f>IFERROR(VLOOKUP(S186,DAY!$A$2:$E$3000,4,0),0)</f>
        <v>日</v>
      </c>
      <c r="T43" s="220" t="str">
        <f>IFERROR(VLOOKUP(T186,DAY!$A$2:$E$3000,4,0),0)</f>
        <v>月</v>
      </c>
      <c r="U43" s="220" t="str">
        <f>IFERROR(VLOOKUP(U186,DAY!$A$2:$E$3000,4,0),0)</f>
        <v>火</v>
      </c>
      <c r="V43" s="220" t="str">
        <f>IFERROR(VLOOKUP(V186,DAY!$A$2:$E$3000,4,0),0)</f>
        <v>水</v>
      </c>
      <c r="W43" s="220" t="str">
        <f>IFERROR(VLOOKUP(W186,DAY!$A$2:$E$3000,4,0),0)</f>
        <v>木</v>
      </c>
      <c r="X43" s="220" t="str">
        <f>IFERROR(VLOOKUP(X186,DAY!$A$2:$E$3000,4,0),0)</f>
        <v>金</v>
      </c>
      <c r="Y43" s="220" t="str">
        <f>IFERROR(VLOOKUP(Y186,DAY!$A$2:$E$3000,4,0),0)</f>
        <v>土</v>
      </c>
      <c r="Z43" s="220" t="str">
        <f>IFERROR(VLOOKUP(Z186,DAY!$A$2:$E$3000,4,0),0)</f>
        <v>日</v>
      </c>
      <c r="AA43" s="220" t="str">
        <f>IFERROR(VLOOKUP(AA186,DAY!$A$2:$E$3000,4,0),0)</f>
        <v>月</v>
      </c>
      <c r="AB43" s="450" t="str">
        <f>IFERROR(VLOOKUP(AC186,DAY!$A$2:$E$3000,4,0),0)</f>
        <v>火</v>
      </c>
      <c r="AC43" s="451"/>
      <c r="AD43" s="220" t="str">
        <f>IFERROR(VLOOKUP(AD186,DAY!$A$2:$E$3000,4,0),0)</f>
        <v>水</v>
      </c>
      <c r="AE43" s="220" t="str">
        <f>IFERROR(VLOOKUP(AE186,DAY!$A$2:$E$3000,4,0),0)</f>
        <v>木</v>
      </c>
      <c r="AF43" s="422"/>
      <c r="AG43" s="424"/>
      <c r="AH43" s="409"/>
      <c r="AI43" s="422"/>
      <c r="AJ43" s="424"/>
      <c r="AK43" s="409"/>
      <c r="AN43" s="131"/>
      <c r="AO43" s="131"/>
      <c r="AR43" s="135">
        <f>IFERROR(VLOOKUP(AR187,DAY!$A$2:$E$744,3,0),0)</f>
        <v>0</v>
      </c>
    </row>
    <row r="44" spans="1:53" ht="117.75" customHeight="1" x14ac:dyDescent="0.4">
      <c r="A44" s="419"/>
      <c r="B44" s="221" t="s">
        <v>3</v>
      </c>
      <c r="C44" s="222" t="str">
        <f>IFERROR(VLOOKUP(C186,DAY!$A$2:$E$3000,5,0),0)</f>
        <v/>
      </c>
      <c r="D44" s="222" t="str">
        <f>IFERROR(VLOOKUP(D186,DAY!$A$2:$E$3000,5,0),0)</f>
        <v/>
      </c>
      <c r="E44" s="222" t="str">
        <f>IFERROR(VLOOKUP(E186,DAY!$A$2:$E$3000,5,0),0)</f>
        <v/>
      </c>
      <c r="F44" s="222" t="str">
        <f>IFERROR(VLOOKUP(F186,DAY!$A$2:$E$3000,5,0),0)</f>
        <v/>
      </c>
      <c r="G44" s="222" t="str">
        <f>IFERROR(VLOOKUP(G186,DAY!$A$2:$E$3000,5,0),0)</f>
        <v/>
      </c>
      <c r="H44" s="222" t="str">
        <f>IFERROR(VLOOKUP(H186,DAY!$A$2:$E$3000,5,0),0)</f>
        <v/>
      </c>
      <c r="I44" s="222" t="str">
        <f>IFERROR(VLOOKUP(I186,DAY!$A$2:$E$3000,5,0),0)</f>
        <v/>
      </c>
      <c r="J44" s="222" t="str">
        <f>IFERROR(VLOOKUP(J186,DAY!$A$2:$E$3000,5,0),0)</f>
        <v/>
      </c>
      <c r="K44" s="222" t="str">
        <f>IFERROR(VLOOKUP(K186,DAY!$A$2:$E$3000,5,0),0)</f>
        <v/>
      </c>
      <c r="L44" s="222" t="str">
        <f>IFERROR(VLOOKUP(L186,DAY!$A$2:$E$3000,5,0),0)</f>
        <v/>
      </c>
      <c r="M44" s="222" t="str">
        <f>IFERROR(VLOOKUP(M186,DAY!$A$2:$E$3000,5,0),0)</f>
        <v>海の日</v>
      </c>
      <c r="N44" s="222" t="str">
        <f>IFERROR(VLOOKUP(N186,DAY!$A$2:$E$3000,5,0),0)</f>
        <v/>
      </c>
      <c r="O44" s="222" t="str">
        <f>IFERROR(VLOOKUP(O186,DAY!$A$2:$E$3000,5,0),0)</f>
        <v/>
      </c>
      <c r="P44" s="222" t="str">
        <f>IFERROR(VLOOKUP(P186,DAY!$A$2:$E$3000,5,0),0)</f>
        <v/>
      </c>
      <c r="Q44" s="222" t="str">
        <f>IFERROR(VLOOKUP(Q186,DAY!$A$2:$E$3000,5,0),0)</f>
        <v/>
      </c>
      <c r="R44" s="222" t="str">
        <f>IFERROR(VLOOKUP(R186,DAY!$A$2:$E$3000,5,0),0)</f>
        <v/>
      </c>
      <c r="S44" s="222" t="str">
        <f>IFERROR(VLOOKUP(S186,DAY!$A$2:$E$3000,5,0),0)</f>
        <v/>
      </c>
      <c r="T44" s="222" t="str">
        <f>IFERROR(VLOOKUP(T186,DAY!$A$2:$E$3000,5,0),0)</f>
        <v/>
      </c>
      <c r="U44" s="222" t="str">
        <f>IFERROR(VLOOKUP(U186,DAY!$A$2:$E$3000,5,0),0)</f>
        <v/>
      </c>
      <c r="V44" s="222" t="str">
        <f>IFERROR(VLOOKUP(V186,DAY!$A$2:$E$3000,5,0),0)</f>
        <v/>
      </c>
      <c r="W44" s="222" t="str">
        <f>IFERROR(VLOOKUP(W186,DAY!$A$2:$E$3000,5,0),0)</f>
        <v/>
      </c>
      <c r="X44" s="222" t="str">
        <f>IFERROR(VLOOKUP(X186,DAY!$A$2:$E$3000,5,0),0)</f>
        <v/>
      </c>
      <c r="Y44" s="222" t="str">
        <f>IFERROR(VLOOKUP(Y186,DAY!$A$2:$E$3000,5,0),0)</f>
        <v/>
      </c>
      <c r="Z44" s="222" t="str">
        <f>IFERROR(VLOOKUP(Z186,DAY!$A$2:$E$3000,5,0),0)</f>
        <v/>
      </c>
      <c r="AA44" s="222" t="str">
        <f>IFERROR(VLOOKUP(AA186,DAY!$A$2:$E$3000,5,0),0)</f>
        <v/>
      </c>
      <c r="AB44" s="452" t="str">
        <f>IFERROR(VLOOKUP(AC186,DAY!$A$2:$E$3000,5,0),0)</f>
        <v/>
      </c>
      <c r="AC44" s="453"/>
      <c r="AD44" s="222" t="str">
        <f>IFERROR(VLOOKUP(AD186,DAY!$A$2:$E$3000,5,0),0)</f>
        <v/>
      </c>
      <c r="AE44" s="222" t="str">
        <f>IFERROR(VLOOKUP(AE186,DAY!$A$2:$E$3000,5,0),0)</f>
        <v/>
      </c>
      <c r="AF44" s="422"/>
      <c r="AG44" s="424"/>
      <c r="AH44" s="410"/>
      <c r="AI44" s="422"/>
      <c r="AJ44" s="424"/>
      <c r="AK44" s="410"/>
      <c r="AN44" s="144"/>
      <c r="AO44" s="144"/>
      <c r="AR44" s="135">
        <f>IFERROR(VLOOKUP(AR187,DAY!$A$2:$E$744,4,0),0)</f>
        <v>0</v>
      </c>
    </row>
    <row r="45" spans="1:53" ht="32.25" customHeight="1" x14ac:dyDescent="0.4">
      <c r="A45" s="419"/>
      <c r="B45" s="251" t="s">
        <v>4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431"/>
      <c r="AC45" s="432"/>
      <c r="AD45" s="223"/>
      <c r="AE45" s="223"/>
      <c r="AF45" s="231">
        <f>IF(COUNT(C45:AE45)=0,+(COUNTIF(C45:AE45,"作業"))+(COUNTIF(C45:AE45,"休日")),"")</f>
        <v>0</v>
      </c>
      <c r="AG45" s="233">
        <f>IF(+COUNT(C45:AE45)=0,(COUNTIF(C45:AE45,"休日")),"")</f>
        <v>0</v>
      </c>
      <c r="AH45" s="411"/>
      <c r="AI45" s="231">
        <f>IF(COUNT(C46:AE46)=0,+(COUNTIF(C46:AE46,"作業"))+(COUNTIF(C46:AE46,"休日")),"")</f>
        <v>0</v>
      </c>
      <c r="AJ45" s="233">
        <f>IF(COUNT(C46:AE46)=0,(COUNTIF(C46:AE46,"休日")),"")</f>
        <v>0</v>
      </c>
      <c r="AK45" s="413"/>
      <c r="AM45" s="138"/>
      <c r="AN45" s="131" t="str">
        <f>IF(ISTEXT(C45),"集計期間","集計期間外")</f>
        <v>集計期間外</v>
      </c>
      <c r="AO45" s="131"/>
      <c r="AP45" s="138"/>
      <c r="AQ45" s="138"/>
      <c r="AR45" s="137">
        <f>IFERROR(VLOOKUP(AR187,DAY!$A$2:$E$744,5,0),0)</f>
        <v>0</v>
      </c>
      <c r="AS45" s="139"/>
      <c r="AT45" s="139"/>
      <c r="AU45" s="139"/>
      <c r="AV45" s="139"/>
      <c r="AW45" s="139"/>
      <c r="AX45" s="139"/>
      <c r="AY45" s="139"/>
      <c r="AZ45" s="139"/>
      <c r="BA45" s="139"/>
    </row>
    <row r="46" spans="1:53" ht="32.25" customHeight="1" thickBot="1" x14ac:dyDescent="0.45">
      <c r="A46" s="420"/>
      <c r="B46" s="249" t="s">
        <v>5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433"/>
      <c r="AC46" s="434"/>
      <c r="AD46" s="224"/>
      <c r="AE46" s="224"/>
      <c r="AF46" s="416">
        <f>IFERROR(AN46,0)</f>
        <v>0</v>
      </c>
      <c r="AG46" s="417"/>
      <c r="AH46" s="412"/>
      <c r="AI46" s="416">
        <f>IFERROR(AO46,0)</f>
        <v>0</v>
      </c>
      <c r="AJ46" s="417"/>
      <c r="AK46" s="414"/>
      <c r="AN46" s="140" t="e">
        <f>ROUND(AG45/AF45,3)</f>
        <v>#DIV/0!</v>
      </c>
      <c r="AO46" s="141" t="e">
        <f>ROUND(AJ45/AI45,3)</f>
        <v>#DIV/0!</v>
      </c>
      <c r="AR46" s="142">
        <f>IFERROR(VLOOKUP(AR187,DAY!$A$2:$E$744,6,0),0)</f>
        <v>0</v>
      </c>
    </row>
    <row r="47" spans="1:53" s="126" customFormat="1" ht="8.25" customHeight="1" thickBot="1" x14ac:dyDescent="0.45">
      <c r="A47" s="241"/>
      <c r="B47" s="235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7"/>
      <c r="AG47" s="237"/>
      <c r="AH47" s="234"/>
      <c r="AI47" s="242"/>
      <c r="AJ47" s="242"/>
      <c r="AK47" s="241"/>
      <c r="AL47" s="243"/>
      <c r="AM47" s="243"/>
      <c r="AN47" s="184"/>
      <c r="AO47" s="184"/>
      <c r="AP47" s="243"/>
      <c r="AQ47" s="243"/>
      <c r="AR47" s="244"/>
    </row>
    <row r="48" spans="1:53" s="139" customFormat="1" ht="32.25" customHeight="1" thickBot="1" x14ac:dyDescent="0.45">
      <c r="A48" s="418" t="s">
        <v>66</v>
      </c>
      <c r="B48" s="215" t="s">
        <v>0</v>
      </c>
      <c r="C48" s="216">
        <f>IFERROR(VLOOKUP(C187,DAY!$A$2:$E$3000,2,0),0)</f>
        <v>8</v>
      </c>
      <c r="D48" s="216">
        <f>IFERROR(VLOOKUP(D187,DAY!$A$2:$E$744,2,0),0)</f>
        <v>8</v>
      </c>
      <c r="E48" s="216">
        <f>IFERROR(VLOOKUP(E187,DAY!$A$2:$E$744,2,0),0)</f>
        <v>8</v>
      </c>
      <c r="F48" s="216">
        <f>IFERROR(VLOOKUP(F187,DAY!$A$2:$E$744,2,0),0)</f>
        <v>8</v>
      </c>
      <c r="G48" s="216">
        <f>IFERROR(VLOOKUP(G187,DAY!$A$2:$E$744,2,0),0)</f>
        <v>8</v>
      </c>
      <c r="H48" s="216">
        <f>IFERROR(VLOOKUP(H187,DAY!$A$2:$E$744,2,0),0)</f>
        <v>8</v>
      </c>
      <c r="I48" s="216">
        <f>IFERROR(VLOOKUP(I187,DAY!$A$2:$E$744,2,0),0)</f>
        <v>8</v>
      </c>
      <c r="J48" s="216">
        <f>IFERROR(VLOOKUP(J187,DAY!$A$2:$E$744,2,0),0)</f>
        <v>8</v>
      </c>
      <c r="K48" s="216">
        <f>IFERROR(VLOOKUP(K187,DAY!$A$2:$E$744,2,0),0)</f>
        <v>8</v>
      </c>
      <c r="L48" s="216">
        <f>IFERROR(VLOOKUP(L187,DAY!$A$2:$E$744,2,0),0)</f>
        <v>8</v>
      </c>
      <c r="M48" s="216">
        <f>IFERROR(VLOOKUP(M187,DAY!$A$2:$E$744,2,0),0)</f>
        <v>8</v>
      </c>
      <c r="N48" s="216">
        <f>IFERROR(VLOOKUP(N187,DAY!$A$2:$E$744,2,0),0)</f>
        <v>8</v>
      </c>
      <c r="O48" s="216">
        <f>IFERROR(VLOOKUP(O187,DAY!$A$2:$E$744,2,0),0)</f>
        <v>8</v>
      </c>
      <c r="P48" s="216">
        <f>IFERROR(VLOOKUP(P187,DAY!$A$2:$E$744,2,0),0)</f>
        <v>8</v>
      </c>
      <c r="Q48" s="216">
        <f>IFERROR(VLOOKUP(Q187,DAY!$A$2:$E$744,2,0),0)</f>
        <v>8</v>
      </c>
      <c r="R48" s="216">
        <f>IFERROR(VLOOKUP(R187,DAY!$A$2:$E$744,2,0),0)</f>
        <v>8</v>
      </c>
      <c r="S48" s="216">
        <f>IFERROR(VLOOKUP(S187,DAY!$A$2:$E$744,2,0),0)</f>
        <v>8</v>
      </c>
      <c r="T48" s="216">
        <f>IFERROR(VLOOKUP(T187,DAY!$A$2:$E$744,2,0),0)</f>
        <v>8</v>
      </c>
      <c r="U48" s="216">
        <f>IFERROR(VLOOKUP(U187,DAY!$A$2:$E$744,2,0),0)</f>
        <v>8</v>
      </c>
      <c r="V48" s="216">
        <f>IFERROR(VLOOKUP(V187,DAY!$A$2:$E$744,2,0),0)</f>
        <v>8</v>
      </c>
      <c r="W48" s="216">
        <f>IFERROR(VLOOKUP(W187,DAY!$A$2:$E$744,2,0),0)</f>
        <v>8</v>
      </c>
      <c r="X48" s="216">
        <f>IFERROR(VLOOKUP(X187,DAY!$A$2:$E$744,2,0),0)</f>
        <v>8</v>
      </c>
      <c r="Y48" s="216">
        <f>IFERROR(VLOOKUP(Y187,DAY!$A$2:$E$744,2,0),0)</f>
        <v>8</v>
      </c>
      <c r="Z48" s="216">
        <f>IFERROR(VLOOKUP(Z187,DAY!$A$2:$E$744,2,0),0)</f>
        <v>8</v>
      </c>
      <c r="AA48" s="216">
        <f>IFERROR(VLOOKUP(AA187,DAY!$A$2:$E$744,2,0),0)</f>
        <v>9</v>
      </c>
      <c r="AB48" s="446">
        <f>IFERROR(VLOOKUP(AC187,DAY!$A$2:$E$744,2,0),0)</f>
        <v>9</v>
      </c>
      <c r="AC48" s="447"/>
      <c r="AD48" s="216">
        <f>IFERROR(VLOOKUP(AD187,DAY!$A$2:$E$744,2,0),0)</f>
        <v>9</v>
      </c>
      <c r="AE48" s="216">
        <f>IFERROR(VLOOKUP(AE187,DAY!$A$2:$E$744,2,0),0)</f>
        <v>9</v>
      </c>
      <c r="AF48" s="421" t="s">
        <v>11</v>
      </c>
      <c r="AG48" s="423" t="s">
        <v>12</v>
      </c>
      <c r="AH48" s="252" t="str">
        <f>IF($AF$8="完全週休２日", "週", IF($AF$8="月単位", "月", "通"))</f>
        <v>通</v>
      </c>
      <c r="AI48" s="421" t="s">
        <v>11</v>
      </c>
      <c r="AJ48" s="423" t="s">
        <v>13</v>
      </c>
      <c r="AK48" s="252" t="str">
        <f>IF($AF$8="完全週休２日", "週", IF($AF$8="月単位", "月", "通"))</f>
        <v>通</v>
      </c>
      <c r="AL48" s="138"/>
      <c r="AM48" s="113"/>
      <c r="AN48" s="131"/>
      <c r="AO48" s="131"/>
      <c r="AP48" s="113"/>
      <c r="AQ48" s="113"/>
      <c r="AR48" s="143">
        <f>IFERROR(VLOOKUP(AR187,DAY!$A$2:$E$744,7,0),0)</f>
        <v>0</v>
      </c>
      <c r="AS48" s="114"/>
      <c r="AT48" s="114"/>
      <c r="AU48" s="114"/>
      <c r="AV48" s="114"/>
      <c r="AW48" s="114"/>
      <c r="AX48" s="114"/>
      <c r="AY48" s="114"/>
      <c r="AZ48" s="114"/>
      <c r="BA48" s="114"/>
    </row>
    <row r="49" spans="1:53" ht="32.25" customHeight="1" x14ac:dyDescent="0.4">
      <c r="A49" s="419"/>
      <c r="B49" s="217" t="s">
        <v>1</v>
      </c>
      <c r="C49" s="218">
        <f>IFERROR(VLOOKUP(C187,DAY!$A$2:$E$3000,3,0),0)</f>
        <v>8</v>
      </c>
      <c r="D49" s="218">
        <f>IFERROR(VLOOKUP(D187,DAY!$A$2:$E$744,3,0),0)</f>
        <v>9</v>
      </c>
      <c r="E49" s="218">
        <f>IFERROR(VLOOKUP(E187,DAY!$A$2:$E$744,3,0),0)</f>
        <v>10</v>
      </c>
      <c r="F49" s="218">
        <f>IFERROR(VLOOKUP(F187,DAY!$A$2:$E$744,3,0),0)</f>
        <v>11</v>
      </c>
      <c r="G49" s="218">
        <f>IFERROR(VLOOKUP(G187,DAY!$A$2:$E$744,3,0),0)</f>
        <v>12</v>
      </c>
      <c r="H49" s="218">
        <f>IFERROR(VLOOKUP(H187,DAY!$A$2:$E$744,3,0),0)</f>
        <v>13</v>
      </c>
      <c r="I49" s="218">
        <f>IFERROR(VLOOKUP(I187,DAY!$A$2:$E$744,3,0),0)</f>
        <v>14</v>
      </c>
      <c r="J49" s="218">
        <f>IFERROR(VLOOKUP(J187,DAY!$A$2:$E$744,3,0),0)</f>
        <v>15</v>
      </c>
      <c r="K49" s="218">
        <f>IFERROR(VLOOKUP(K187,DAY!$A$2:$E$744,3,0),0)</f>
        <v>16</v>
      </c>
      <c r="L49" s="218">
        <f>IFERROR(VLOOKUP(L187,DAY!$A$2:$E$744,3,0),0)</f>
        <v>17</v>
      </c>
      <c r="M49" s="218">
        <f>IFERROR(VLOOKUP(M187,DAY!$A$2:$E$744,3,0),0)</f>
        <v>18</v>
      </c>
      <c r="N49" s="218">
        <f>IFERROR(VLOOKUP(N187,DAY!$A$2:$E$744,3,0),0)</f>
        <v>19</v>
      </c>
      <c r="O49" s="218">
        <f>IFERROR(VLOOKUP(O187,DAY!$A$2:$E$744,3,0),0)</f>
        <v>20</v>
      </c>
      <c r="P49" s="218">
        <f>IFERROR(VLOOKUP(P187,DAY!$A$2:$E$744,3,0),0)</f>
        <v>21</v>
      </c>
      <c r="Q49" s="218">
        <f>IFERROR(VLOOKUP(Q187,DAY!$A$2:$E$744,3,0),0)</f>
        <v>22</v>
      </c>
      <c r="R49" s="218">
        <f>IFERROR(VLOOKUP(R187,DAY!$A$2:$E$744,3,0),0)</f>
        <v>23</v>
      </c>
      <c r="S49" s="218">
        <f>IFERROR(VLOOKUP(S187,DAY!$A$2:$E$744,3,0),0)</f>
        <v>24</v>
      </c>
      <c r="T49" s="218">
        <f>IFERROR(VLOOKUP(T187,DAY!$A$2:$E$744,3,0),0)</f>
        <v>25</v>
      </c>
      <c r="U49" s="218">
        <f>IFERROR(VLOOKUP(U187,DAY!$A$2:$E$744,3,0),0)</f>
        <v>26</v>
      </c>
      <c r="V49" s="218">
        <f>IFERROR(VLOOKUP(V187,DAY!$A$2:$E$744,3,0),0)</f>
        <v>27</v>
      </c>
      <c r="W49" s="218">
        <f>IFERROR(VLOOKUP(W187,DAY!$A$2:$E$744,3,0),0)</f>
        <v>28</v>
      </c>
      <c r="X49" s="218">
        <f>IFERROR(VLOOKUP(X187,DAY!$A$2:$E$744,3,0),0)</f>
        <v>29</v>
      </c>
      <c r="Y49" s="218">
        <f>IFERROR(VLOOKUP(Y187,DAY!$A$2:$E$744,3,0),0)</f>
        <v>30</v>
      </c>
      <c r="Z49" s="218">
        <f>IFERROR(VLOOKUP(Z187,DAY!$A$2:$E$744,3,0),0)</f>
        <v>31</v>
      </c>
      <c r="AA49" s="218">
        <f>IFERROR(VLOOKUP(AA187,DAY!$A$2:$E$744,3,0),0)</f>
        <v>1</v>
      </c>
      <c r="AB49" s="448">
        <f>IFERROR(VLOOKUP(AC187,DAY!$A$2:$E$744,3,0),0)</f>
        <v>2</v>
      </c>
      <c r="AC49" s="449"/>
      <c r="AD49" s="218">
        <f>IFERROR(VLOOKUP(AD187,DAY!$A$2:$E$744,3,0),0)</f>
        <v>3</v>
      </c>
      <c r="AE49" s="225">
        <f>IFERROR(VLOOKUP(AE187,DAY!$A$2:$E$744,3,0),0)</f>
        <v>4</v>
      </c>
      <c r="AF49" s="422"/>
      <c r="AG49" s="424"/>
      <c r="AH49" s="409" t="s">
        <v>119</v>
      </c>
      <c r="AI49" s="422"/>
      <c r="AJ49" s="424"/>
      <c r="AK49" s="409" t="s">
        <v>119</v>
      </c>
      <c r="AN49" s="131"/>
      <c r="AO49" s="131"/>
      <c r="AR49" s="133">
        <f>IFERROR(VLOOKUP(AR188,DAY!$A$2:$E$744,2,0),0)</f>
        <v>0</v>
      </c>
    </row>
    <row r="50" spans="1:53" ht="32.25" customHeight="1" x14ac:dyDescent="0.4">
      <c r="A50" s="419"/>
      <c r="B50" s="219" t="s">
        <v>2</v>
      </c>
      <c r="C50" s="220" t="str">
        <f>IFERROR(VLOOKUP(C187,DAY!$A$2:$E$3000,4,0),0)</f>
        <v>金</v>
      </c>
      <c r="D50" s="220" t="str">
        <f>IFERROR(VLOOKUP(D187,DAY!$A$2:$E$3000,4,0),0)</f>
        <v>土</v>
      </c>
      <c r="E50" s="220" t="str">
        <f>IFERROR(VLOOKUP(E187,DAY!$A$2:$E$3000,4,0),0)</f>
        <v>日</v>
      </c>
      <c r="F50" s="220" t="str">
        <f>IFERROR(VLOOKUP(F187,DAY!$A$2:$E$3000,4,0),0)</f>
        <v>月</v>
      </c>
      <c r="G50" s="220" t="str">
        <f>IFERROR(VLOOKUP(G187,DAY!$A$2:$E$3000,4,0),0)</f>
        <v>火</v>
      </c>
      <c r="H50" s="220" t="str">
        <f>IFERROR(VLOOKUP(H187,DAY!$A$2:$E$3000,4,0),0)</f>
        <v>水</v>
      </c>
      <c r="I50" s="220" t="str">
        <f>IFERROR(VLOOKUP(I187,DAY!$A$2:$E$3000,4,0),0)</f>
        <v>木</v>
      </c>
      <c r="J50" s="220" t="str">
        <f>IFERROR(VLOOKUP(J187,DAY!$A$2:$E$3000,4,0),0)</f>
        <v>金</v>
      </c>
      <c r="K50" s="220" t="str">
        <f>IFERROR(VLOOKUP(K187,DAY!$A$2:$E$3000,4,0),0)</f>
        <v>土</v>
      </c>
      <c r="L50" s="220" t="str">
        <f>IFERROR(VLOOKUP(L187,DAY!$A$2:$E$3000,4,0),0)</f>
        <v>日</v>
      </c>
      <c r="M50" s="220" t="str">
        <f>IFERROR(VLOOKUP(M187,DAY!$A$2:$E$3000,4,0),0)</f>
        <v>月</v>
      </c>
      <c r="N50" s="220" t="str">
        <f>IFERROR(VLOOKUP(N187,DAY!$A$2:$E$3000,4,0),0)</f>
        <v>火</v>
      </c>
      <c r="O50" s="220" t="str">
        <f>IFERROR(VLOOKUP(O187,DAY!$A$2:$E$3000,4,0),0)</f>
        <v>水</v>
      </c>
      <c r="P50" s="220" t="str">
        <f>IFERROR(VLOOKUP(P187,DAY!$A$2:$E$3000,4,0),0)</f>
        <v>木</v>
      </c>
      <c r="Q50" s="220" t="str">
        <f>IFERROR(VLOOKUP(Q187,DAY!$A$2:$E$3000,4,0),0)</f>
        <v>金</v>
      </c>
      <c r="R50" s="220" t="str">
        <f>IFERROR(VLOOKUP(R187,DAY!$A$2:$E$3000,4,0),0)</f>
        <v>土</v>
      </c>
      <c r="S50" s="220" t="str">
        <f>IFERROR(VLOOKUP(S187,DAY!$A$2:$E$3000,4,0),0)</f>
        <v>日</v>
      </c>
      <c r="T50" s="220" t="str">
        <f>IFERROR(VLOOKUP(T187,DAY!$A$2:$E$3000,4,0),0)</f>
        <v>月</v>
      </c>
      <c r="U50" s="220" t="str">
        <f>IFERROR(VLOOKUP(U187,DAY!$A$2:$E$3000,4,0),0)</f>
        <v>火</v>
      </c>
      <c r="V50" s="220" t="str">
        <f>IFERROR(VLOOKUP(V187,DAY!$A$2:$E$3000,4,0),0)</f>
        <v>水</v>
      </c>
      <c r="W50" s="220" t="str">
        <f>IFERROR(VLOOKUP(W187,DAY!$A$2:$E$3000,4,0),0)</f>
        <v>木</v>
      </c>
      <c r="X50" s="220" t="str">
        <f>IFERROR(VLOOKUP(X187,DAY!$A$2:$E$3000,4,0),0)</f>
        <v>金</v>
      </c>
      <c r="Y50" s="220" t="str">
        <f>IFERROR(VLOOKUP(Y187,DAY!$A$2:$E$3000,4,0),0)</f>
        <v>土</v>
      </c>
      <c r="Z50" s="220" t="str">
        <f>IFERROR(VLOOKUP(Z187,DAY!$A$2:$E$3000,4,0),0)</f>
        <v>日</v>
      </c>
      <c r="AA50" s="220" t="str">
        <f>IFERROR(VLOOKUP(AA187,DAY!$A$2:$E$3000,4,0),0)</f>
        <v>月</v>
      </c>
      <c r="AB50" s="450" t="str">
        <f>IFERROR(VLOOKUP(AC187,DAY!$A$2:$E$3000,4,0),0)</f>
        <v>火</v>
      </c>
      <c r="AC50" s="451"/>
      <c r="AD50" s="220" t="str">
        <f>IFERROR(VLOOKUP(AD187,DAY!$A$2:$E$3000,4,0),0)</f>
        <v>水</v>
      </c>
      <c r="AE50" s="220" t="str">
        <f>IFERROR(VLOOKUP(AE187,DAY!$A$2:$E$3000,4,0),0)</f>
        <v>木</v>
      </c>
      <c r="AF50" s="422"/>
      <c r="AG50" s="424"/>
      <c r="AH50" s="409"/>
      <c r="AI50" s="422"/>
      <c r="AJ50" s="424"/>
      <c r="AK50" s="409"/>
      <c r="AN50" s="131"/>
      <c r="AO50" s="131"/>
      <c r="AR50" s="135">
        <f>IFERROR(VLOOKUP(AR188,DAY!$A$2:$E$744,3,0),0)</f>
        <v>0</v>
      </c>
    </row>
    <row r="51" spans="1:53" ht="117.75" customHeight="1" x14ac:dyDescent="0.4">
      <c r="A51" s="419"/>
      <c r="B51" s="221" t="s">
        <v>3</v>
      </c>
      <c r="C51" s="222" t="str">
        <f>IFERROR(VLOOKUP(C187,DAY!$A$2:$E$3000,5,0),0)</f>
        <v/>
      </c>
      <c r="D51" s="222" t="str">
        <f>IFERROR(VLOOKUP(D187,DAY!$A$2:$E$3000,5,0),0)</f>
        <v/>
      </c>
      <c r="E51" s="222" t="str">
        <f>IFERROR(VLOOKUP(E187,DAY!$A$2:$E$3000,5,0),0)</f>
        <v/>
      </c>
      <c r="F51" s="222" t="str">
        <f>IFERROR(VLOOKUP(F187,DAY!$A$2:$E$3000,5,0),0)</f>
        <v>山の日</v>
      </c>
      <c r="G51" s="222" t="str">
        <f>IFERROR(VLOOKUP(G187,DAY!$A$2:$E$3000,5,0),0)</f>
        <v/>
      </c>
      <c r="H51" s="222" t="str">
        <f>IFERROR(VLOOKUP(H187,DAY!$A$2:$E$3000,5,0),0)</f>
        <v/>
      </c>
      <c r="I51" s="222" t="str">
        <f>IFERROR(VLOOKUP(I187,DAY!$A$2:$E$3000,5,0),0)</f>
        <v/>
      </c>
      <c r="J51" s="222" t="str">
        <f>IFERROR(VLOOKUP(J187,DAY!$A$2:$E$3000,5,0),0)</f>
        <v/>
      </c>
      <c r="K51" s="222" t="str">
        <f>IFERROR(VLOOKUP(K187,DAY!$A$2:$E$3000,5,0),0)</f>
        <v/>
      </c>
      <c r="L51" s="222" t="str">
        <f>IFERROR(VLOOKUP(L187,DAY!$A$2:$E$3000,5,0),0)</f>
        <v/>
      </c>
      <c r="M51" s="222" t="str">
        <f>IFERROR(VLOOKUP(M187,DAY!$A$2:$E$3000,5,0),0)</f>
        <v/>
      </c>
      <c r="N51" s="222" t="str">
        <f>IFERROR(VLOOKUP(N187,DAY!$A$2:$E$3000,5,0),0)</f>
        <v/>
      </c>
      <c r="O51" s="222" t="str">
        <f>IFERROR(VLOOKUP(O187,DAY!$A$2:$E$3000,5,0),0)</f>
        <v/>
      </c>
      <c r="P51" s="222" t="str">
        <f>IFERROR(VLOOKUP(P187,DAY!$A$2:$E$3000,5,0),0)</f>
        <v/>
      </c>
      <c r="Q51" s="222" t="str">
        <f>IFERROR(VLOOKUP(Q187,DAY!$A$2:$E$3000,5,0),0)</f>
        <v/>
      </c>
      <c r="R51" s="222" t="str">
        <f>IFERROR(VLOOKUP(R187,DAY!$A$2:$E$3000,5,0),0)</f>
        <v/>
      </c>
      <c r="S51" s="222" t="str">
        <f>IFERROR(VLOOKUP(S187,DAY!$A$2:$E$3000,5,0),0)</f>
        <v/>
      </c>
      <c r="T51" s="222" t="str">
        <f>IFERROR(VLOOKUP(T187,DAY!$A$2:$E$3000,5,0),0)</f>
        <v/>
      </c>
      <c r="U51" s="222" t="str">
        <f>IFERROR(VLOOKUP(U187,DAY!$A$2:$E$3000,5,0),0)</f>
        <v/>
      </c>
      <c r="V51" s="222" t="str">
        <f>IFERROR(VLOOKUP(V187,DAY!$A$2:$E$3000,5,0),0)</f>
        <v/>
      </c>
      <c r="W51" s="222" t="str">
        <f>IFERROR(VLOOKUP(W187,DAY!$A$2:$E$3000,5,0),0)</f>
        <v/>
      </c>
      <c r="X51" s="222" t="str">
        <f>IFERROR(VLOOKUP(X187,DAY!$A$2:$E$3000,5,0),0)</f>
        <v/>
      </c>
      <c r="Y51" s="222" t="str">
        <f>IFERROR(VLOOKUP(Y187,DAY!$A$2:$E$3000,5,0),0)</f>
        <v/>
      </c>
      <c r="Z51" s="222" t="str">
        <f>IFERROR(VLOOKUP(Z187,DAY!$A$2:$E$3000,5,0),0)</f>
        <v/>
      </c>
      <c r="AA51" s="222" t="str">
        <f>IFERROR(VLOOKUP(AA187,DAY!$A$2:$E$3000,5,0),0)</f>
        <v/>
      </c>
      <c r="AB51" s="452" t="str">
        <f>IFERROR(VLOOKUP(AC187,DAY!$A$2:$E$3000,5,0),0)</f>
        <v/>
      </c>
      <c r="AC51" s="453"/>
      <c r="AD51" s="222" t="str">
        <f>IFERROR(VLOOKUP(AD187,DAY!$A$2:$E$3000,5,0),0)</f>
        <v/>
      </c>
      <c r="AE51" s="222" t="str">
        <f>IFERROR(VLOOKUP(AE187,DAY!$A$2:$E$3000,5,0),0)</f>
        <v/>
      </c>
      <c r="AF51" s="422"/>
      <c r="AG51" s="424"/>
      <c r="AH51" s="410"/>
      <c r="AI51" s="422"/>
      <c r="AJ51" s="424"/>
      <c r="AK51" s="410"/>
      <c r="AN51" s="144"/>
      <c r="AO51" s="144"/>
      <c r="AR51" s="135">
        <f>IFERROR(VLOOKUP(AR188,DAY!$A$2:$E$744,4,0),0)</f>
        <v>0</v>
      </c>
    </row>
    <row r="52" spans="1:53" ht="32.25" customHeight="1" x14ac:dyDescent="0.4">
      <c r="A52" s="419"/>
      <c r="B52" s="250" t="s">
        <v>4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431"/>
      <c r="AC52" s="432"/>
      <c r="AD52" s="223"/>
      <c r="AE52" s="223"/>
      <c r="AF52" s="231">
        <f>IF(COUNT(C52:AE52)=0,+(COUNTIF(C52:AE52,"作業"))+(COUNTIF(C52:AE52,"休日")),"")</f>
        <v>0</v>
      </c>
      <c r="AG52" s="233">
        <f>IF(+COUNT(C52:AE52)=0,(COUNTIF(C52:AE52,"休日")),"")</f>
        <v>0</v>
      </c>
      <c r="AH52" s="411"/>
      <c r="AI52" s="231">
        <f>IF(COUNT(C53:AE53)=0,+(COUNTIF(C53:AE53,"作業"))+(COUNTIF(C53:AE53,"休日")),"")</f>
        <v>0</v>
      </c>
      <c r="AJ52" s="233">
        <f>IF(COUNT(C53:AE53)=0,(COUNTIF(C53:AE53,"休日")),"")</f>
        <v>0</v>
      </c>
      <c r="AK52" s="413"/>
      <c r="AM52" s="138"/>
      <c r="AN52" s="131" t="str">
        <f>IF(ISTEXT(C52),"集計期間","集計期間外")</f>
        <v>集計期間外</v>
      </c>
      <c r="AO52" s="131"/>
      <c r="AP52" s="138"/>
      <c r="AQ52" s="138"/>
      <c r="AR52" s="137">
        <f>IFERROR(VLOOKUP(AR188,DAY!$A$2:$E$744,5,0),0)</f>
        <v>0</v>
      </c>
      <c r="AS52" s="139"/>
      <c r="AT52" s="139"/>
      <c r="AU52" s="139"/>
      <c r="AV52" s="139"/>
      <c r="AW52" s="139"/>
      <c r="AX52" s="139"/>
      <c r="AY52" s="139"/>
      <c r="AZ52" s="139"/>
      <c r="BA52" s="139"/>
    </row>
    <row r="53" spans="1:53" ht="32.25" customHeight="1" thickBot="1" x14ac:dyDescent="0.45">
      <c r="A53" s="420"/>
      <c r="B53" s="249" t="s">
        <v>5</v>
      </c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433"/>
      <c r="AC53" s="434"/>
      <c r="AD53" s="224"/>
      <c r="AE53" s="224"/>
      <c r="AF53" s="416">
        <f>IFERROR(AN53,0)</f>
        <v>0</v>
      </c>
      <c r="AG53" s="417"/>
      <c r="AH53" s="412"/>
      <c r="AI53" s="416">
        <f>IFERROR(AO53,0)</f>
        <v>0</v>
      </c>
      <c r="AJ53" s="417"/>
      <c r="AK53" s="414"/>
      <c r="AN53" s="140" t="e">
        <f>ROUND(AG52/AF52,3)</f>
        <v>#DIV/0!</v>
      </c>
      <c r="AO53" s="141" t="e">
        <f>ROUND(AJ52/AI52,3)</f>
        <v>#DIV/0!</v>
      </c>
      <c r="AR53" s="142">
        <f>IFERROR(VLOOKUP(AR188,DAY!$A$2:$E$744,6,0),0)</f>
        <v>0</v>
      </c>
    </row>
    <row r="54" spans="1:53" s="126" customFormat="1" ht="8.25" customHeight="1" thickBot="1" x14ac:dyDescent="0.45">
      <c r="A54" s="241"/>
      <c r="B54" s="245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2"/>
      <c r="AG54" s="242"/>
      <c r="AH54" s="241"/>
      <c r="AI54" s="242"/>
      <c r="AJ54" s="242"/>
      <c r="AK54" s="241"/>
      <c r="AL54" s="243"/>
      <c r="AM54" s="243"/>
      <c r="AN54" s="184"/>
      <c r="AO54" s="184"/>
      <c r="AP54" s="243"/>
      <c r="AQ54" s="243"/>
      <c r="AR54" s="244"/>
    </row>
    <row r="55" spans="1:53" s="139" customFormat="1" ht="32.25" customHeight="1" thickBot="1" x14ac:dyDescent="0.45">
      <c r="A55" s="443" t="s">
        <v>67</v>
      </c>
      <c r="B55" s="215" t="s">
        <v>0</v>
      </c>
      <c r="C55" s="216">
        <f>IFERROR(VLOOKUP(C188,DAY!$A$2:$E$3000,2,0),0)</f>
        <v>9</v>
      </c>
      <c r="D55" s="216">
        <f>IFERROR(VLOOKUP(D188,DAY!$A$2:$E$744,2,0),0)</f>
        <v>9</v>
      </c>
      <c r="E55" s="216">
        <f>IFERROR(VLOOKUP(E188,DAY!$A$2:$E$744,2,0),0)</f>
        <v>9</v>
      </c>
      <c r="F55" s="216">
        <f>IFERROR(VLOOKUP(F188,DAY!$A$2:$E$744,2,0),0)</f>
        <v>9</v>
      </c>
      <c r="G55" s="216">
        <f>IFERROR(VLOOKUP(G188,DAY!$A$2:$E$744,2,0),0)</f>
        <v>9</v>
      </c>
      <c r="H55" s="216">
        <f>IFERROR(VLOOKUP(H188,DAY!$A$2:$E$744,2,0),0)</f>
        <v>9</v>
      </c>
      <c r="I55" s="216">
        <f>IFERROR(VLOOKUP(I188,DAY!$A$2:$E$744,2,0),0)</f>
        <v>9</v>
      </c>
      <c r="J55" s="216">
        <f>IFERROR(VLOOKUP(J188,DAY!$A$2:$E$744,2,0),0)</f>
        <v>9</v>
      </c>
      <c r="K55" s="216">
        <f>IFERROR(VLOOKUP(K188,DAY!$A$2:$E$744,2,0),0)</f>
        <v>9</v>
      </c>
      <c r="L55" s="216">
        <f>IFERROR(VLOOKUP(L188,DAY!$A$2:$E$744,2,0),0)</f>
        <v>9</v>
      </c>
      <c r="M55" s="216">
        <f>IFERROR(VLOOKUP(M188,DAY!$A$2:$E$744,2,0),0)</f>
        <v>9</v>
      </c>
      <c r="N55" s="216">
        <f>IFERROR(VLOOKUP(N188,DAY!$A$2:$E$744,2,0),0)</f>
        <v>9</v>
      </c>
      <c r="O55" s="216">
        <f>IFERROR(VLOOKUP(O188,DAY!$A$2:$E$744,2,0),0)</f>
        <v>9</v>
      </c>
      <c r="P55" s="216">
        <f>IFERROR(VLOOKUP(P188,DAY!$A$2:$E$744,2,0),0)</f>
        <v>9</v>
      </c>
      <c r="Q55" s="216">
        <f>IFERROR(VLOOKUP(Q188,DAY!$A$2:$E$744,2,0),0)</f>
        <v>9</v>
      </c>
      <c r="R55" s="216">
        <f>IFERROR(VLOOKUP(R188,DAY!$A$2:$E$744,2,0),0)</f>
        <v>9</v>
      </c>
      <c r="S55" s="216">
        <f>IFERROR(VLOOKUP(S188,DAY!$A$2:$E$744,2,0),0)</f>
        <v>9</v>
      </c>
      <c r="T55" s="216">
        <f>IFERROR(VLOOKUP(T188,DAY!$A$2:$E$744,2,0),0)</f>
        <v>9</v>
      </c>
      <c r="U55" s="216">
        <f>IFERROR(VLOOKUP(U188,DAY!$A$2:$E$744,2,0),0)</f>
        <v>9</v>
      </c>
      <c r="V55" s="216">
        <f>IFERROR(VLOOKUP(V188,DAY!$A$2:$E$744,2,0),0)</f>
        <v>9</v>
      </c>
      <c r="W55" s="216">
        <f>IFERROR(VLOOKUP(W188,DAY!$A$2:$E$744,2,0),0)</f>
        <v>9</v>
      </c>
      <c r="X55" s="216">
        <f>IFERROR(VLOOKUP(X188,DAY!$A$2:$E$744,2,0),0)</f>
        <v>9</v>
      </c>
      <c r="Y55" s="216">
        <f>IFERROR(VLOOKUP(Y188,DAY!$A$2:$E$744,2,0),0)</f>
        <v>9</v>
      </c>
      <c r="Z55" s="216">
        <f>IFERROR(VLOOKUP(Z188,DAY!$A$2:$E$744,2,0),0)</f>
        <v>9</v>
      </c>
      <c r="AA55" s="216">
        <f>IFERROR(VLOOKUP(AA188,DAY!$A$2:$E$744,2,0),0)</f>
        <v>9</v>
      </c>
      <c r="AB55" s="446">
        <f>IFERROR(VLOOKUP(AC188,DAY!$A$2:$E$744,2,0),0)</f>
        <v>9</v>
      </c>
      <c r="AC55" s="447"/>
      <c r="AD55" s="216">
        <f>IFERROR(VLOOKUP(AD188,DAY!$A$2:$E$744,2,0),0)</f>
        <v>10</v>
      </c>
      <c r="AE55" s="216">
        <f>IFERROR(VLOOKUP(AE188,DAY!$A$2:$E$744,2,0),0)</f>
        <v>10</v>
      </c>
      <c r="AF55" s="421" t="s">
        <v>11</v>
      </c>
      <c r="AG55" s="423" t="s">
        <v>12</v>
      </c>
      <c r="AH55" s="252" t="str">
        <f>IF($AF$8="完全週休２日", "週", IF($AF$8="月単位", "月", "通"))</f>
        <v>通</v>
      </c>
      <c r="AI55" s="421" t="s">
        <v>11</v>
      </c>
      <c r="AJ55" s="423" t="s">
        <v>13</v>
      </c>
      <c r="AK55" s="252" t="str">
        <f>IF($AF$8="完全週休２日", "週", IF($AF$8="月単位", "月", "通"))</f>
        <v>通</v>
      </c>
      <c r="AL55" s="138"/>
      <c r="AM55" s="113"/>
      <c r="AN55" s="131"/>
      <c r="AO55" s="131"/>
      <c r="AP55" s="113"/>
      <c r="AQ55" s="113"/>
      <c r="AR55" s="145">
        <f>IFERROR(VLOOKUP(AR188,DAY!$A$2:$E$744,7,0),0)</f>
        <v>0</v>
      </c>
      <c r="AS55" s="114"/>
      <c r="AT55" s="114"/>
      <c r="AU55" s="114"/>
      <c r="AV55" s="114"/>
      <c r="AW55" s="114"/>
      <c r="AX55" s="114"/>
      <c r="AY55" s="114"/>
      <c r="AZ55" s="114"/>
      <c r="BA55" s="114"/>
    </row>
    <row r="56" spans="1:53" ht="32.25" customHeight="1" x14ac:dyDescent="0.4">
      <c r="A56" s="444"/>
      <c r="B56" s="217" t="s">
        <v>1</v>
      </c>
      <c r="C56" s="218">
        <f>IFERROR(VLOOKUP(C188,DAY!$A$2:$E$3000,3,0),0)</f>
        <v>5</v>
      </c>
      <c r="D56" s="218">
        <f>IFERROR(VLOOKUP(D188,DAY!$A$2:$E$744,3,0),0)</f>
        <v>6</v>
      </c>
      <c r="E56" s="218">
        <f>IFERROR(VLOOKUP(E188,DAY!$A$2:$E$744,3,0),0)</f>
        <v>7</v>
      </c>
      <c r="F56" s="218">
        <f>IFERROR(VLOOKUP(F188,DAY!$A$2:$E$744,3,0),0)</f>
        <v>8</v>
      </c>
      <c r="G56" s="218">
        <f>IFERROR(VLOOKUP(G188,DAY!$A$2:$E$744,3,0),0)</f>
        <v>9</v>
      </c>
      <c r="H56" s="218">
        <f>IFERROR(VLOOKUP(H188,DAY!$A$2:$E$744,3,0),0)</f>
        <v>10</v>
      </c>
      <c r="I56" s="218">
        <f>IFERROR(VLOOKUP(I188,DAY!$A$2:$E$744,3,0),0)</f>
        <v>11</v>
      </c>
      <c r="J56" s="218">
        <f>IFERROR(VLOOKUP(J188,DAY!$A$2:$E$744,3,0),0)</f>
        <v>12</v>
      </c>
      <c r="K56" s="218">
        <f>IFERROR(VLOOKUP(K188,DAY!$A$2:$E$744,3,0),0)</f>
        <v>13</v>
      </c>
      <c r="L56" s="218">
        <f>IFERROR(VLOOKUP(L188,DAY!$A$2:$E$744,3,0),0)</f>
        <v>14</v>
      </c>
      <c r="M56" s="218">
        <f>IFERROR(VLOOKUP(M188,DAY!$A$2:$E$744,3,0),0)</f>
        <v>15</v>
      </c>
      <c r="N56" s="218">
        <f>IFERROR(VLOOKUP(N188,DAY!$A$2:$E$744,3,0),0)</f>
        <v>16</v>
      </c>
      <c r="O56" s="218">
        <f>IFERROR(VLOOKUP(O188,DAY!$A$2:$E$744,3,0),0)</f>
        <v>17</v>
      </c>
      <c r="P56" s="218">
        <f>IFERROR(VLOOKUP(P188,DAY!$A$2:$E$744,3,0),0)</f>
        <v>18</v>
      </c>
      <c r="Q56" s="218">
        <f>IFERROR(VLOOKUP(Q188,DAY!$A$2:$E$744,3,0),0)</f>
        <v>19</v>
      </c>
      <c r="R56" s="218">
        <f>IFERROR(VLOOKUP(R188,DAY!$A$2:$E$744,3,0),0)</f>
        <v>20</v>
      </c>
      <c r="S56" s="218">
        <f>IFERROR(VLOOKUP(S188,DAY!$A$2:$E$744,3,0),0)</f>
        <v>21</v>
      </c>
      <c r="T56" s="218">
        <f>IFERROR(VLOOKUP(T188,DAY!$A$2:$E$744,3,0),0)</f>
        <v>22</v>
      </c>
      <c r="U56" s="218">
        <f>IFERROR(VLOOKUP(U188,DAY!$A$2:$E$744,3,0),0)</f>
        <v>23</v>
      </c>
      <c r="V56" s="218">
        <f>IFERROR(VLOOKUP(V188,DAY!$A$2:$E$744,3,0),0)</f>
        <v>24</v>
      </c>
      <c r="W56" s="218">
        <f>IFERROR(VLOOKUP(W188,DAY!$A$2:$E$744,3,0),0)</f>
        <v>25</v>
      </c>
      <c r="X56" s="218">
        <f>IFERROR(VLOOKUP(X188,DAY!$A$2:$E$744,3,0),0)</f>
        <v>26</v>
      </c>
      <c r="Y56" s="218">
        <f>IFERROR(VLOOKUP(Y188,DAY!$A$2:$E$744,3,0),0)</f>
        <v>27</v>
      </c>
      <c r="Z56" s="218">
        <f>IFERROR(VLOOKUP(Z188,DAY!$A$2:$E$744,3,0),0)</f>
        <v>28</v>
      </c>
      <c r="AA56" s="218">
        <f>IFERROR(VLOOKUP(AA188,DAY!$A$2:$E$744,3,0),0)</f>
        <v>29</v>
      </c>
      <c r="AB56" s="448">
        <f>IFERROR(VLOOKUP(AC188,DAY!$A$2:$E$744,3,0),0)</f>
        <v>30</v>
      </c>
      <c r="AC56" s="449"/>
      <c r="AD56" s="218">
        <f>IFERROR(VLOOKUP(AD188,DAY!$A$2:$E$744,3,0),0)</f>
        <v>1</v>
      </c>
      <c r="AE56" s="225">
        <f>IFERROR(VLOOKUP(AE188,DAY!$A$2:$E$744,3,0),0)</f>
        <v>2</v>
      </c>
      <c r="AF56" s="422"/>
      <c r="AG56" s="424"/>
      <c r="AH56" s="409" t="s">
        <v>119</v>
      </c>
      <c r="AI56" s="422"/>
      <c r="AJ56" s="424"/>
      <c r="AK56" s="409" t="s">
        <v>119</v>
      </c>
      <c r="AN56" s="131"/>
      <c r="AO56" s="131"/>
      <c r="AR56" s="132">
        <f>IFERROR(VLOOKUP(AR189,DAY!$A$2:$E$744,2,0),0)</f>
        <v>0</v>
      </c>
    </row>
    <row r="57" spans="1:53" ht="32.25" customHeight="1" x14ac:dyDescent="0.4">
      <c r="A57" s="444"/>
      <c r="B57" s="219" t="s">
        <v>2</v>
      </c>
      <c r="C57" s="220" t="str">
        <f>IFERROR(VLOOKUP(C188,DAY!$A$2:$E$3000,4,0),0)</f>
        <v>金</v>
      </c>
      <c r="D57" s="220" t="str">
        <f>IFERROR(VLOOKUP(D188,DAY!$A$2:$E$3000,4,0),0)</f>
        <v>土</v>
      </c>
      <c r="E57" s="220" t="str">
        <f>IFERROR(VLOOKUP(E188,DAY!$A$2:$E$3000,4,0),0)</f>
        <v>日</v>
      </c>
      <c r="F57" s="220" t="str">
        <f>IFERROR(VLOOKUP(F188,DAY!$A$2:$E$3000,4,0),0)</f>
        <v>月</v>
      </c>
      <c r="G57" s="220" t="str">
        <f>IFERROR(VLOOKUP(G188,DAY!$A$2:$E$3000,4,0),0)</f>
        <v>火</v>
      </c>
      <c r="H57" s="220" t="str">
        <f>IFERROR(VLOOKUP(H188,DAY!$A$2:$E$3000,4,0),0)</f>
        <v>水</v>
      </c>
      <c r="I57" s="220" t="str">
        <f>IFERROR(VLOOKUP(I188,DAY!$A$2:$E$3000,4,0),0)</f>
        <v>木</v>
      </c>
      <c r="J57" s="220" t="str">
        <f>IFERROR(VLOOKUP(J188,DAY!$A$2:$E$3000,4,0),0)</f>
        <v>金</v>
      </c>
      <c r="K57" s="220" t="str">
        <f>IFERROR(VLOOKUP(K188,DAY!$A$2:$E$3000,4,0),0)</f>
        <v>土</v>
      </c>
      <c r="L57" s="220" t="str">
        <f>IFERROR(VLOOKUP(L188,DAY!$A$2:$E$3000,4,0),0)</f>
        <v>日</v>
      </c>
      <c r="M57" s="220" t="str">
        <f>IFERROR(VLOOKUP(M188,DAY!$A$2:$E$3000,4,0),0)</f>
        <v>月</v>
      </c>
      <c r="N57" s="220" t="str">
        <f>IFERROR(VLOOKUP(N188,DAY!$A$2:$E$3000,4,0),0)</f>
        <v>火</v>
      </c>
      <c r="O57" s="220" t="str">
        <f>IFERROR(VLOOKUP(O188,DAY!$A$2:$E$3000,4,0),0)</f>
        <v>水</v>
      </c>
      <c r="P57" s="220" t="str">
        <f>IFERROR(VLOOKUP(P188,DAY!$A$2:$E$3000,4,0),0)</f>
        <v>木</v>
      </c>
      <c r="Q57" s="220" t="str">
        <f>IFERROR(VLOOKUP(Q188,DAY!$A$2:$E$3000,4,0),0)</f>
        <v>金</v>
      </c>
      <c r="R57" s="220" t="str">
        <f>IFERROR(VLOOKUP(R188,DAY!$A$2:$E$3000,4,0),0)</f>
        <v>土</v>
      </c>
      <c r="S57" s="220" t="str">
        <f>IFERROR(VLOOKUP(S188,DAY!$A$2:$E$3000,4,0),0)</f>
        <v>日</v>
      </c>
      <c r="T57" s="220" t="str">
        <f>IFERROR(VLOOKUP(T188,DAY!$A$2:$E$3000,4,0),0)</f>
        <v>月</v>
      </c>
      <c r="U57" s="220" t="str">
        <f>IFERROR(VLOOKUP(U188,DAY!$A$2:$E$3000,4,0),0)</f>
        <v>火</v>
      </c>
      <c r="V57" s="220" t="str">
        <f>IFERROR(VLOOKUP(V188,DAY!$A$2:$E$3000,4,0),0)</f>
        <v>水</v>
      </c>
      <c r="W57" s="220" t="str">
        <f>IFERROR(VLOOKUP(W188,DAY!$A$2:$E$3000,4,0),0)</f>
        <v>木</v>
      </c>
      <c r="X57" s="220" t="str">
        <f>IFERROR(VLOOKUP(X188,DAY!$A$2:$E$3000,4,0),0)</f>
        <v>金</v>
      </c>
      <c r="Y57" s="220" t="str">
        <f>IFERROR(VLOOKUP(Y188,DAY!$A$2:$E$3000,4,0),0)</f>
        <v>土</v>
      </c>
      <c r="Z57" s="220" t="str">
        <f>IFERROR(VLOOKUP(Z188,DAY!$A$2:$E$3000,4,0),0)</f>
        <v>日</v>
      </c>
      <c r="AA57" s="220" t="str">
        <f>IFERROR(VLOOKUP(AA188,DAY!$A$2:$E$3000,4,0),0)</f>
        <v>月</v>
      </c>
      <c r="AB57" s="450" t="str">
        <f>IFERROR(VLOOKUP(AC188,DAY!$A$2:$E$3000,4,0),0)</f>
        <v>火</v>
      </c>
      <c r="AC57" s="451"/>
      <c r="AD57" s="220" t="str">
        <f>IFERROR(VLOOKUP(AD188,DAY!$A$2:$E$3000,4,0),0)</f>
        <v>水</v>
      </c>
      <c r="AE57" s="220" t="str">
        <f>IFERROR(VLOOKUP(AE188,DAY!$A$2:$E$3000,4,0),0)</f>
        <v>木</v>
      </c>
      <c r="AF57" s="422"/>
      <c r="AG57" s="424"/>
      <c r="AH57" s="409"/>
      <c r="AI57" s="422"/>
      <c r="AJ57" s="424"/>
      <c r="AK57" s="409"/>
      <c r="AN57" s="131"/>
      <c r="AO57" s="131"/>
      <c r="AR57" s="135">
        <f>IFERROR(VLOOKUP(AR189,DAY!$A$2:$E$744,3,0),0)</f>
        <v>0</v>
      </c>
    </row>
    <row r="58" spans="1:53" ht="117.75" customHeight="1" x14ac:dyDescent="0.4">
      <c r="A58" s="444"/>
      <c r="B58" s="221" t="s">
        <v>3</v>
      </c>
      <c r="C58" s="222" t="str">
        <f>IFERROR(VLOOKUP(C188,DAY!$A$2:$E$3000,5,0),0)</f>
        <v/>
      </c>
      <c r="D58" s="222" t="str">
        <f>IFERROR(VLOOKUP(D188,DAY!$A$2:$E$3000,5,0),0)</f>
        <v/>
      </c>
      <c r="E58" s="222" t="str">
        <f>IFERROR(VLOOKUP(E188,DAY!$A$2:$E$3000,5,0),0)</f>
        <v/>
      </c>
      <c r="F58" s="222" t="str">
        <f>IFERROR(VLOOKUP(F188,DAY!$A$2:$E$3000,5,0),0)</f>
        <v/>
      </c>
      <c r="G58" s="222" t="str">
        <f>IFERROR(VLOOKUP(G188,DAY!$A$2:$E$3000,5,0),0)</f>
        <v/>
      </c>
      <c r="H58" s="222" t="str">
        <f>IFERROR(VLOOKUP(H188,DAY!$A$2:$E$3000,5,0),0)</f>
        <v/>
      </c>
      <c r="I58" s="222" t="str">
        <f>IFERROR(VLOOKUP(I188,DAY!$A$2:$E$3000,5,0),0)</f>
        <v/>
      </c>
      <c r="J58" s="222" t="str">
        <f>IFERROR(VLOOKUP(J188,DAY!$A$2:$E$3000,5,0),0)</f>
        <v/>
      </c>
      <c r="K58" s="222" t="str">
        <f>IFERROR(VLOOKUP(K188,DAY!$A$2:$E$3000,5,0),0)</f>
        <v/>
      </c>
      <c r="L58" s="222" t="str">
        <f>IFERROR(VLOOKUP(L188,DAY!$A$2:$E$3000,5,0),0)</f>
        <v/>
      </c>
      <c r="M58" s="222" t="str">
        <f>IFERROR(VLOOKUP(M188,DAY!$A$2:$E$3000,5,0),0)</f>
        <v>敬老の日</v>
      </c>
      <c r="N58" s="222" t="str">
        <f>IFERROR(VLOOKUP(N188,DAY!$A$2:$E$3000,5,0),0)</f>
        <v/>
      </c>
      <c r="O58" s="222" t="str">
        <f>IFERROR(VLOOKUP(O188,DAY!$A$2:$E$3000,5,0),0)</f>
        <v/>
      </c>
      <c r="P58" s="222" t="str">
        <f>IFERROR(VLOOKUP(P188,DAY!$A$2:$E$3000,5,0),0)</f>
        <v/>
      </c>
      <c r="Q58" s="222" t="str">
        <f>IFERROR(VLOOKUP(Q188,DAY!$A$2:$E$3000,5,0),0)</f>
        <v/>
      </c>
      <c r="R58" s="222" t="str">
        <f>IFERROR(VLOOKUP(R188,DAY!$A$2:$E$3000,5,0),0)</f>
        <v/>
      </c>
      <c r="S58" s="222" t="str">
        <f>IFERROR(VLOOKUP(S188,DAY!$A$2:$E$3000,5,0),0)</f>
        <v/>
      </c>
      <c r="T58" s="222" t="str">
        <f>IFERROR(VLOOKUP(T188,DAY!$A$2:$E$3000,5,0),0)</f>
        <v/>
      </c>
      <c r="U58" s="222" t="str">
        <f>IFERROR(VLOOKUP(U188,DAY!$A$2:$E$3000,5,0),0)</f>
        <v>秋分の日</v>
      </c>
      <c r="V58" s="222" t="str">
        <f>IFERROR(VLOOKUP(V188,DAY!$A$2:$E$3000,5,0),0)</f>
        <v/>
      </c>
      <c r="W58" s="222" t="str">
        <f>IFERROR(VLOOKUP(W188,DAY!$A$2:$E$3000,5,0),0)</f>
        <v/>
      </c>
      <c r="X58" s="222" t="str">
        <f>IFERROR(VLOOKUP(X188,DAY!$A$2:$E$3000,5,0),0)</f>
        <v/>
      </c>
      <c r="Y58" s="222" t="str">
        <f>IFERROR(VLOOKUP(Y188,DAY!$A$2:$E$3000,5,0),0)</f>
        <v/>
      </c>
      <c r="Z58" s="222" t="str">
        <f>IFERROR(VLOOKUP(Z188,DAY!$A$2:$E$3000,5,0),0)</f>
        <v/>
      </c>
      <c r="AA58" s="222" t="str">
        <f>IFERROR(VLOOKUP(AA188,DAY!$A$2:$E$3000,5,0),0)</f>
        <v/>
      </c>
      <c r="AB58" s="452" t="str">
        <f>IFERROR(VLOOKUP(AC188,DAY!$A$2:$E$3000,5,0),0)</f>
        <v/>
      </c>
      <c r="AC58" s="453"/>
      <c r="AD58" s="222" t="str">
        <f>IFERROR(VLOOKUP(AD188,DAY!$A$2:$E$3000,5,0),0)</f>
        <v/>
      </c>
      <c r="AE58" s="222" t="str">
        <f>IFERROR(VLOOKUP(AE188,DAY!$A$2:$E$3000,5,0),0)</f>
        <v/>
      </c>
      <c r="AF58" s="422"/>
      <c r="AG58" s="424"/>
      <c r="AH58" s="410"/>
      <c r="AI58" s="422"/>
      <c r="AJ58" s="424"/>
      <c r="AK58" s="410"/>
      <c r="AN58" s="144"/>
      <c r="AO58" s="144"/>
      <c r="AR58" s="135">
        <f>IFERROR(VLOOKUP(AR189,DAY!$A$2:$E$744,4,0),0)</f>
        <v>0</v>
      </c>
    </row>
    <row r="59" spans="1:53" ht="32.25" customHeight="1" x14ac:dyDescent="0.4">
      <c r="A59" s="444"/>
      <c r="B59" s="251" t="s">
        <v>4</v>
      </c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431"/>
      <c r="AC59" s="432"/>
      <c r="AD59" s="223"/>
      <c r="AE59" s="223"/>
      <c r="AF59" s="231">
        <f>IF(COUNT(C59:AE59)=0,+(COUNTIF(C59:AE59,"作業"))+(COUNTIF(C59:AE59,"休日")),"")</f>
        <v>0</v>
      </c>
      <c r="AG59" s="233">
        <f>IF(+COUNT(C59:AE59)=0,(COUNTIF(C59:AE59,"休日")),"")</f>
        <v>0</v>
      </c>
      <c r="AH59" s="411"/>
      <c r="AI59" s="231">
        <f>IF(COUNT(C60:AE60)=0,+(COUNTIF(C60:AE60,"作業"))+(COUNTIF(C60:AE60,"休日")),"")</f>
        <v>0</v>
      </c>
      <c r="AJ59" s="233">
        <f>IF(COUNT(C60:AE60)=0,(COUNTIF(C60:AE60,"休日")),"")</f>
        <v>0</v>
      </c>
      <c r="AK59" s="413"/>
      <c r="AM59" s="138"/>
      <c r="AN59" s="131" t="str">
        <f>IF(ISTEXT(C59),"集計期間","集計期間外")</f>
        <v>集計期間外</v>
      </c>
      <c r="AO59" s="131"/>
      <c r="AR59" s="137">
        <f>IFERROR(VLOOKUP(AR189,DAY!$A$2:$E$744,5,0),0)</f>
        <v>0</v>
      </c>
    </row>
    <row r="60" spans="1:53" ht="32.25" customHeight="1" thickBot="1" x14ac:dyDescent="0.45">
      <c r="A60" s="445"/>
      <c r="B60" s="249" t="s">
        <v>5</v>
      </c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433"/>
      <c r="AC60" s="434"/>
      <c r="AD60" s="224"/>
      <c r="AE60" s="224"/>
      <c r="AF60" s="416">
        <f>IFERROR(AN60,0)</f>
        <v>0</v>
      </c>
      <c r="AG60" s="417"/>
      <c r="AH60" s="412"/>
      <c r="AI60" s="416">
        <f>IFERROR(AO60,0)</f>
        <v>0</v>
      </c>
      <c r="AJ60" s="417"/>
      <c r="AK60" s="414"/>
      <c r="AN60" s="140" t="e">
        <f>ROUND(AG59/AF59,3)</f>
        <v>#DIV/0!</v>
      </c>
      <c r="AO60" s="141" t="e">
        <f>ROUND(AJ59/AI59,3)</f>
        <v>#DIV/0!</v>
      </c>
      <c r="AR60" s="142">
        <f>IFERROR(VLOOKUP(AR189,DAY!$A$2:$E$744,6,0),0)</f>
        <v>0</v>
      </c>
    </row>
    <row r="61" spans="1:53" s="126" customFormat="1" ht="8.25" customHeight="1" thickBot="1" x14ac:dyDescent="0.45">
      <c r="A61" s="241"/>
      <c r="B61" s="245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7"/>
      <c r="AG61" s="237"/>
      <c r="AH61" s="241"/>
      <c r="AI61" s="242"/>
      <c r="AJ61" s="242"/>
      <c r="AK61" s="241"/>
      <c r="AL61" s="243"/>
      <c r="AM61" s="243"/>
      <c r="AN61" s="184"/>
      <c r="AO61" s="184"/>
      <c r="AP61" s="243"/>
      <c r="AQ61" s="243"/>
      <c r="AR61" s="244"/>
    </row>
    <row r="62" spans="1:53" ht="32.25" customHeight="1" thickBot="1" x14ac:dyDescent="0.45">
      <c r="A62" s="443" t="s">
        <v>68</v>
      </c>
      <c r="B62" s="215" t="s">
        <v>0</v>
      </c>
      <c r="C62" s="216">
        <f>IFERROR(VLOOKUP(C189,DAY!$A$2:$E$3000,2,0),0)</f>
        <v>10</v>
      </c>
      <c r="D62" s="216">
        <f>IFERROR(VLOOKUP(D189,DAY!$A$2:$E$744,2,0),0)</f>
        <v>10</v>
      </c>
      <c r="E62" s="216">
        <f>IFERROR(VLOOKUP(E189,DAY!$A$2:$E$744,2,0),0)</f>
        <v>10</v>
      </c>
      <c r="F62" s="216">
        <f>IFERROR(VLOOKUP(F189,DAY!$A$2:$E$744,2,0),0)</f>
        <v>10</v>
      </c>
      <c r="G62" s="216">
        <f>IFERROR(VLOOKUP(G189,DAY!$A$2:$E$744,2,0),0)</f>
        <v>10</v>
      </c>
      <c r="H62" s="216">
        <f>IFERROR(VLOOKUP(H189,DAY!$A$2:$E$744,2,0),0)</f>
        <v>10</v>
      </c>
      <c r="I62" s="216">
        <f>IFERROR(VLOOKUP(I189,DAY!$A$2:$E$744,2,0),0)</f>
        <v>10</v>
      </c>
      <c r="J62" s="216">
        <f>IFERROR(VLOOKUP(J189,DAY!$A$2:$E$744,2,0),0)</f>
        <v>10</v>
      </c>
      <c r="K62" s="216">
        <f>IFERROR(VLOOKUP(K189,DAY!$A$2:$E$744,2,0),0)</f>
        <v>10</v>
      </c>
      <c r="L62" s="216">
        <f>IFERROR(VLOOKUP(L189,DAY!$A$2:$E$744,2,0),0)</f>
        <v>10</v>
      </c>
      <c r="M62" s="216">
        <f>IFERROR(VLOOKUP(M189,DAY!$A$2:$E$744,2,0),0)</f>
        <v>10</v>
      </c>
      <c r="N62" s="216">
        <f>IFERROR(VLOOKUP(N189,DAY!$A$2:$E$744,2,0),0)</f>
        <v>10</v>
      </c>
      <c r="O62" s="216">
        <f>IFERROR(VLOOKUP(O189,DAY!$A$2:$E$744,2,0),0)</f>
        <v>10</v>
      </c>
      <c r="P62" s="216">
        <f>IFERROR(VLOOKUP(P189,DAY!$A$2:$E$744,2,0),0)</f>
        <v>10</v>
      </c>
      <c r="Q62" s="216">
        <f>IFERROR(VLOOKUP(Q189,DAY!$A$2:$E$744,2,0),0)</f>
        <v>10</v>
      </c>
      <c r="R62" s="216">
        <f>IFERROR(VLOOKUP(R189,DAY!$A$2:$E$744,2,0),0)</f>
        <v>10</v>
      </c>
      <c r="S62" s="216">
        <f>IFERROR(VLOOKUP(S189,DAY!$A$2:$E$744,2,0),0)</f>
        <v>10</v>
      </c>
      <c r="T62" s="216">
        <f>IFERROR(VLOOKUP(T189,DAY!$A$2:$E$744,2,0),0)</f>
        <v>10</v>
      </c>
      <c r="U62" s="216">
        <f>IFERROR(VLOOKUP(U189,DAY!$A$2:$E$744,2,0),0)</f>
        <v>10</v>
      </c>
      <c r="V62" s="216">
        <f>IFERROR(VLOOKUP(V189,DAY!$A$2:$E$744,2,0),0)</f>
        <v>10</v>
      </c>
      <c r="W62" s="216">
        <f>IFERROR(VLOOKUP(W189,DAY!$A$2:$E$744,2,0),0)</f>
        <v>10</v>
      </c>
      <c r="X62" s="216">
        <f>IFERROR(VLOOKUP(X189,DAY!$A$2:$E$744,2,0),0)</f>
        <v>10</v>
      </c>
      <c r="Y62" s="216">
        <f>IFERROR(VLOOKUP(Y189,DAY!$A$2:$E$744,2,0),0)</f>
        <v>10</v>
      </c>
      <c r="Z62" s="216">
        <f>IFERROR(VLOOKUP(Z189,DAY!$A$2:$E$744,2,0),0)</f>
        <v>10</v>
      </c>
      <c r="AA62" s="216">
        <f>IFERROR(VLOOKUP(AA189,DAY!$A$2:$E$744,2,0),0)</f>
        <v>10</v>
      </c>
      <c r="AB62" s="446">
        <f>IFERROR(VLOOKUP(AC189,DAY!$A$2:$E$744,2,0),0)</f>
        <v>10</v>
      </c>
      <c r="AC62" s="447"/>
      <c r="AD62" s="216">
        <f>IFERROR(VLOOKUP(AD189,DAY!$A$2:$E$744,2,0),0)</f>
        <v>10</v>
      </c>
      <c r="AE62" s="216">
        <f>IFERROR(VLOOKUP(AE189,DAY!$A$2:$E$744,2,0),0)</f>
        <v>10</v>
      </c>
      <c r="AF62" s="421" t="s">
        <v>11</v>
      </c>
      <c r="AG62" s="423" t="s">
        <v>12</v>
      </c>
      <c r="AH62" s="252" t="str">
        <f>IF($AF$8="完全週休２日", "週", IF($AF$8="月単位", "月", "通"))</f>
        <v>通</v>
      </c>
      <c r="AI62" s="421" t="s">
        <v>11</v>
      </c>
      <c r="AJ62" s="423" t="s">
        <v>13</v>
      </c>
      <c r="AK62" s="252" t="str">
        <f>IF($AF$8="完全週休２日", "週", IF($AF$8="月単位", "月", "通"))</f>
        <v>通</v>
      </c>
      <c r="AL62" s="138"/>
      <c r="AN62" s="131"/>
      <c r="AO62" s="131"/>
      <c r="AR62" s="143">
        <f>IFERROR(VLOOKUP(AR189,DAY!$A$2:$E$744,7,0),0)</f>
        <v>0</v>
      </c>
    </row>
    <row r="63" spans="1:53" ht="32.25" customHeight="1" x14ac:dyDescent="0.4">
      <c r="A63" s="444"/>
      <c r="B63" s="217" t="s">
        <v>1</v>
      </c>
      <c r="C63" s="218">
        <f>IFERROR(VLOOKUP(C189,DAY!$A$2:$E$3000,3,0),0)</f>
        <v>3</v>
      </c>
      <c r="D63" s="218">
        <f>IFERROR(VLOOKUP(D189,DAY!$A$2:$E$744,3,0),0)</f>
        <v>4</v>
      </c>
      <c r="E63" s="218">
        <f>IFERROR(VLOOKUP(E189,DAY!$A$2:$E$744,3,0),0)</f>
        <v>5</v>
      </c>
      <c r="F63" s="218">
        <f>IFERROR(VLOOKUP(F189,DAY!$A$2:$E$744,3,0),0)</f>
        <v>6</v>
      </c>
      <c r="G63" s="218">
        <f>IFERROR(VLOOKUP(G189,DAY!$A$2:$E$744,3,0),0)</f>
        <v>7</v>
      </c>
      <c r="H63" s="218">
        <f>IFERROR(VLOOKUP(H189,DAY!$A$2:$E$744,3,0),0)</f>
        <v>8</v>
      </c>
      <c r="I63" s="218">
        <f>IFERROR(VLOOKUP(I189,DAY!$A$2:$E$744,3,0),0)</f>
        <v>9</v>
      </c>
      <c r="J63" s="218">
        <f>IFERROR(VLOOKUP(J189,DAY!$A$2:$E$744,3,0),0)</f>
        <v>10</v>
      </c>
      <c r="K63" s="218">
        <f>IFERROR(VLOOKUP(K189,DAY!$A$2:$E$744,3,0),0)</f>
        <v>11</v>
      </c>
      <c r="L63" s="218">
        <f>IFERROR(VLOOKUP(L189,DAY!$A$2:$E$744,3,0),0)</f>
        <v>12</v>
      </c>
      <c r="M63" s="218">
        <f>IFERROR(VLOOKUP(M189,DAY!$A$2:$E$744,3,0),0)</f>
        <v>13</v>
      </c>
      <c r="N63" s="218">
        <f>IFERROR(VLOOKUP(N189,DAY!$A$2:$E$744,3,0),0)</f>
        <v>14</v>
      </c>
      <c r="O63" s="218">
        <f>IFERROR(VLOOKUP(O189,DAY!$A$2:$E$744,3,0),0)</f>
        <v>15</v>
      </c>
      <c r="P63" s="218">
        <f>IFERROR(VLOOKUP(P189,DAY!$A$2:$E$744,3,0),0)</f>
        <v>16</v>
      </c>
      <c r="Q63" s="218">
        <f>IFERROR(VLOOKUP(Q189,DAY!$A$2:$E$744,3,0),0)</f>
        <v>17</v>
      </c>
      <c r="R63" s="218">
        <f>IFERROR(VLOOKUP(R189,DAY!$A$2:$E$744,3,0),0)</f>
        <v>18</v>
      </c>
      <c r="S63" s="218">
        <f>IFERROR(VLOOKUP(S189,DAY!$A$2:$E$744,3,0),0)</f>
        <v>19</v>
      </c>
      <c r="T63" s="218">
        <f>IFERROR(VLOOKUP(T189,DAY!$A$2:$E$744,3,0),0)</f>
        <v>20</v>
      </c>
      <c r="U63" s="218">
        <f>IFERROR(VLOOKUP(U189,DAY!$A$2:$E$744,3,0),0)</f>
        <v>21</v>
      </c>
      <c r="V63" s="218">
        <f>IFERROR(VLOOKUP(V189,DAY!$A$2:$E$744,3,0),0)</f>
        <v>22</v>
      </c>
      <c r="W63" s="218">
        <f>IFERROR(VLOOKUP(W189,DAY!$A$2:$E$744,3,0),0)</f>
        <v>23</v>
      </c>
      <c r="X63" s="218">
        <f>IFERROR(VLOOKUP(X189,DAY!$A$2:$E$744,3,0),0)</f>
        <v>24</v>
      </c>
      <c r="Y63" s="218">
        <f>IFERROR(VLOOKUP(Y189,DAY!$A$2:$E$744,3,0),0)</f>
        <v>25</v>
      </c>
      <c r="Z63" s="218">
        <f>IFERROR(VLOOKUP(Z189,DAY!$A$2:$E$744,3,0),0)</f>
        <v>26</v>
      </c>
      <c r="AA63" s="218">
        <f>IFERROR(VLOOKUP(AA189,DAY!$A$2:$E$744,3,0),0)</f>
        <v>27</v>
      </c>
      <c r="AB63" s="448">
        <f>IFERROR(VLOOKUP(AC189,DAY!$A$2:$E$744,3,0),0)</f>
        <v>28</v>
      </c>
      <c r="AC63" s="449"/>
      <c r="AD63" s="218">
        <f>IFERROR(VLOOKUP(AD189,DAY!$A$2:$E$744,3,0),0)</f>
        <v>29</v>
      </c>
      <c r="AE63" s="225">
        <f>IFERROR(VLOOKUP(AE189,DAY!$A$2:$E$744,3,0),0)</f>
        <v>30</v>
      </c>
      <c r="AF63" s="422"/>
      <c r="AG63" s="424"/>
      <c r="AH63" s="409" t="s">
        <v>119</v>
      </c>
      <c r="AI63" s="422"/>
      <c r="AJ63" s="424"/>
      <c r="AK63" s="409" t="s">
        <v>119</v>
      </c>
      <c r="AN63" s="131"/>
      <c r="AO63" s="131"/>
      <c r="AR63" s="133">
        <f>IFERROR(VLOOKUP(AR190,DAY!$A$2:$E$744,2,0),0)</f>
        <v>0</v>
      </c>
    </row>
    <row r="64" spans="1:53" ht="32.25" customHeight="1" x14ac:dyDescent="0.4">
      <c r="A64" s="444"/>
      <c r="B64" s="219" t="s">
        <v>2</v>
      </c>
      <c r="C64" s="220" t="str">
        <f>IFERROR(VLOOKUP(C189,DAY!$A$2:$E$3000,4,0),0)</f>
        <v>金</v>
      </c>
      <c r="D64" s="220" t="str">
        <f>IFERROR(VLOOKUP(D189,DAY!$A$2:$E$3000,4,0),0)</f>
        <v>土</v>
      </c>
      <c r="E64" s="220" t="str">
        <f>IFERROR(VLOOKUP(E189,DAY!$A$2:$E$3000,4,0),0)</f>
        <v>日</v>
      </c>
      <c r="F64" s="220" t="str">
        <f>IFERROR(VLOOKUP(F189,DAY!$A$2:$E$3000,4,0),0)</f>
        <v>月</v>
      </c>
      <c r="G64" s="220" t="str">
        <f>IFERROR(VLOOKUP(G189,DAY!$A$2:$E$3000,4,0),0)</f>
        <v>火</v>
      </c>
      <c r="H64" s="220" t="str">
        <f>IFERROR(VLOOKUP(H189,DAY!$A$2:$E$3000,4,0),0)</f>
        <v>水</v>
      </c>
      <c r="I64" s="220" t="str">
        <f>IFERROR(VLOOKUP(I189,DAY!$A$2:$E$3000,4,0),0)</f>
        <v>木</v>
      </c>
      <c r="J64" s="220" t="str">
        <f>IFERROR(VLOOKUP(J189,DAY!$A$2:$E$3000,4,0),0)</f>
        <v>金</v>
      </c>
      <c r="K64" s="220" t="str">
        <f>IFERROR(VLOOKUP(K189,DAY!$A$2:$E$3000,4,0),0)</f>
        <v>土</v>
      </c>
      <c r="L64" s="220" t="str">
        <f>IFERROR(VLOOKUP(L189,DAY!$A$2:$E$3000,4,0),0)</f>
        <v>日</v>
      </c>
      <c r="M64" s="220" t="str">
        <f>IFERROR(VLOOKUP(M189,DAY!$A$2:$E$3000,4,0),0)</f>
        <v>月</v>
      </c>
      <c r="N64" s="220" t="str">
        <f>IFERROR(VLOOKUP(N189,DAY!$A$2:$E$3000,4,0),0)</f>
        <v>火</v>
      </c>
      <c r="O64" s="220" t="str">
        <f>IFERROR(VLOOKUP(O189,DAY!$A$2:$E$3000,4,0),0)</f>
        <v>水</v>
      </c>
      <c r="P64" s="220" t="str">
        <f>IFERROR(VLOOKUP(P189,DAY!$A$2:$E$3000,4,0),0)</f>
        <v>木</v>
      </c>
      <c r="Q64" s="220" t="str">
        <f>IFERROR(VLOOKUP(Q189,DAY!$A$2:$E$3000,4,0),0)</f>
        <v>金</v>
      </c>
      <c r="R64" s="220" t="str">
        <f>IFERROR(VLOOKUP(R189,DAY!$A$2:$E$3000,4,0),0)</f>
        <v>土</v>
      </c>
      <c r="S64" s="220" t="str">
        <f>IFERROR(VLOOKUP(S189,DAY!$A$2:$E$3000,4,0),0)</f>
        <v>日</v>
      </c>
      <c r="T64" s="220" t="str">
        <f>IFERROR(VLOOKUP(T189,DAY!$A$2:$E$3000,4,0),0)</f>
        <v>月</v>
      </c>
      <c r="U64" s="220" t="str">
        <f>IFERROR(VLOOKUP(U189,DAY!$A$2:$E$3000,4,0),0)</f>
        <v>火</v>
      </c>
      <c r="V64" s="220" t="str">
        <f>IFERROR(VLOOKUP(V189,DAY!$A$2:$E$3000,4,0),0)</f>
        <v>水</v>
      </c>
      <c r="W64" s="220" t="str">
        <f>IFERROR(VLOOKUP(W189,DAY!$A$2:$E$3000,4,0),0)</f>
        <v>木</v>
      </c>
      <c r="X64" s="220" t="str">
        <f>IFERROR(VLOOKUP(X189,DAY!$A$2:$E$3000,4,0),0)</f>
        <v>金</v>
      </c>
      <c r="Y64" s="220" t="str">
        <f>IFERROR(VLOOKUP(Y189,DAY!$A$2:$E$3000,4,0),0)</f>
        <v>土</v>
      </c>
      <c r="Z64" s="220" t="str">
        <f>IFERROR(VLOOKUP(Z189,DAY!$A$2:$E$3000,4,0),0)</f>
        <v>日</v>
      </c>
      <c r="AA64" s="220" t="str">
        <f>IFERROR(VLOOKUP(AA189,DAY!$A$2:$E$3000,4,0),0)</f>
        <v>月</v>
      </c>
      <c r="AB64" s="450" t="str">
        <f>IFERROR(VLOOKUP(AC189,DAY!$A$2:$E$3000,4,0),0)</f>
        <v>火</v>
      </c>
      <c r="AC64" s="451"/>
      <c r="AD64" s="220" t="str">
        <f>IFERROR(VLOOKUP(AD189,DAY!$A$2:$E$3000,4,0),0)</f>
        <v>水</v>
      </c>
      <c r="AE64" s="220" t="str">
        <f>IFERROR(VLOOKUP(AE189,DAY!$A$2:$E$3000,4,0),0)</f>
        <v>木</v>
      </c>
      <c r="AF64" s="422"/>
      <c r="AG64" s="424"/>
      <c r="AH64" s="409"/>
      <c r="AI64" s="422"/>
      <c r="AJ64" s="424"/>
      <c r="AK64" s="409"/>
      <c r="AN64" s="131"/>
      <c r="AO64" s="131"/>
      <c r="AR64" s="135">
        <f>IFERROR(VLOOKUP(AR190,DAY!$A$2:$E$744,3,0),0)</f>
        <v>0</v>
      </c>
    </row>
    <row r="65" spans="1:44" ht="117.75" customHeight="1" x14ac:dyDescent="0.4">
      <c r="A65" s="444"/>
      <c r="B65" s="221" t="s">
        <v>3</v>
      </c>
      <c r="C65" s="222" t="str">
        <f>IFERROR(VLOOKUP(C189,DAY!$A$2:$E$3000,5,0),0)</f>
        <v/>
      </c>
      <c r="D65" s="222" t="str">
        <f>IFERROR(VLOOKUP(D189,DAY!$A$2:$E$3000,5,0),0)</f>
        <v/>
      </c>
      <c r="E65" s="222" t="str">
        <f>IFERROR(VLOOKUP(E189,DAY!$A$2:$E$3000,5,0),0)</f>
        <v/>
      </c>
      <c r="F65" s="222" t="str">
        <f>IFERROR(VLOOKUP(F189,DAY!$A$2:$E$3000,5,0),0)</f>
        <v/>
      </c>
      <c r="G65" s="222" t="str">
        <f>IFERROR(VLOOKUP(G189,DAY!$A$2:$E$3000,5,0),0)</f>
        <v/>
      </c>
      <c r="H65" s="222" t="str">
        <f>IFERROR(VLOOKUP(H189,DAY!$A$2:$E$3000,5,0),0)</f>
        <v/>
      </c>
      <c r="I65" s="222" t="str">
        <f>IFERROR(VLOOKUP(I189,DAY!$A$2:$E$3000,5,0),0)</f>
        <v/>
      </c>
      <c r="J65" s="222" t="str">
        <f>IFERROR(VLOOKUP(J189,DAY!$A$2:$E$3000,5,0),0)</f>
        <v/>
      </c>
      <c r="K65" s="222" t="str">
        <f>IFERROR(VLOOKUP(K189,DAY!$A$2:$E$3000,5,0),0)</f>
        <v/>
      </c>
      <c r="L65" s="222" t="str">
        <f>IFERROR(VLOOKUP(L189,DAY!$A$2:$E$3000,5,0),0)</f>
        <v/>
      </c>
      <c r="M65" s="222" t="str">
        <f>IFERROR(VLOOKUP(M189,DAY!$A$2:$E$3000,5,0),0)</f>
        <v>スポーツの日</v>
      </c>
      <c r="N65" s="222" t="str">
        <f>IFERROR(VLOOKUP(N189,DAY!$A$2:$E$3000,5,0),0)</f>
        <v/>
      </c>
      <c r="O65" s="222" t="str">
        <f>IFERROR(VLOOKUP(O189,DAY!$A$2:$E$3000,5,0),0)</f>
        <v/>
      </c>
      <c r="P65" s="222" t="str">
        <f>IFERROR(VLOOKUP(P189,DAY!$A$2:$E$3000,5,0),0)</f>
        <v/>
      </c>
      <c r="Q65" s="222" t="str">
        <f>IFERROR(VLOOKUP(Q189,DAY!$A$2:$E$3000,5,0),0)</f>
        <v/>
      </c>
      <c r="R65" s="222" t="str">
        <f>IFERROR(VLOOKUP(R189,DAY!$A$2:$E$3000,5,0),0)</f>
        <v/>
      </c>
      <c r="S65" s="222" t="str">
        <f>IFERROR(VLOOKUP(S189,DAY!$A$2:$E$3000,5,0),0)</f>
        <v/>
      </c>
      <c r="T65" s="222" t="str">
        <f>IFERROR(VLOOKUP(T189,DAY!$A$2:$E$3000,5,0),0)</f>
        <v/>
      </c>
      <c r="U65" s="222" t="str">
        <f>IFERROR(VLOOKUP(U189,DAY!$A$2:$E$3000,5,0),0)</f>
        <v/>
      </c>
      <c r="V65" s="222" t="str">
        <f>IFERROR(VLOOKUP(V189,DAY!$A$2:$E$3000,5,0),0)</f>
        <v/>
      </c>
      <c r="W65" s="222" t="str">
        <f>IFERROR(VLOOKUP(W189,DAY!$A$2:$E$3000,5,0),0)</f>
        <v/>
      </c>
      <c r="X65" s="222" t="str">
        <f>IFERROR(VLOOKUP(X189,DAY!$A$2:$E$3000,5,0),0)</f>
        <v/>
      </c>
      <c r="Y65" s="222" t="str">
        <f>IFERROR(VLOOKUP(Y189,DAY!$A$2:$E$3000,5,0),0)</f>
        <v/>
      </c>
      <c r="Z65" s="222" t="str">
        <f>IFERROR(VLOOKUP(Z189,DAY!$A$2:$E$3000,5,0),0)</f>
        <v/>
      </c>
      <c r="AA65" s="222" t="str">
        <f>IFERROR(VLOOKUP(AA189,DAY!$A$2:$E$3000,5,0),0)</f>
        <v/>
      </c>
      <c r="AB65" s="452" t="str">
        <f>IFERROR(VLOOKUP(AC189,DAY!$A$2:$E$3000,5,0),0)</f>
        <v/>
      </c>
      <c r="AC65" s="453"/>
      <c r="AD65" s="222" t="str">
        <f>IFERROR(VLOOKUP(AD189,DAY!$A$2:$E$3000,5,0),0)</f>
        <v/>
      </c>
      <c r="AE65" s="222" t="str">
        <f>IFERROR(VLOOKUP(AE189,DAY!$A$2:$E$3000,5,0),0)</f>
        <v/>
      </c>
      <c r="AF65" s="422"/>
      <c r="AG65" s="424"/>
      <c r="AH65" s="410"/>
      <c r="AI65" s="422"/>
      <c r="AJ65" s="424"/>
      <c r="AK65" s="410"/>
      <c r="AN65" s="144"/>
      <c r="AO65" s="144"/>
      <c r="AR65" s="135">
        <f>IFERROR(VLOOKUP(AR190,DAY!$A$2:$E$744,4,0),0)</f>
        <v>0</v>
      </c>
    </row>
    <row r="66" spans="1:44" ht="32.25" customHeight="1" x14ac:dyDescent="0.4">
      <c r="A66" s="444"/>
      <c r="B66" s="250" t="s">
        <v>4</v>
      </c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431"/>
      <c r="AC66" s="432"/>
      <c r="AD66" s="223"/>
      <c r="AE66" s="223"/>
      <c r="AF66" s="231">
        <f>IF(COUNT(C66:AE66)=0,+(COUNTIF(C66:AE66,"作業"))+(COUNTIF(C66:AE66,"休日")),"")</f>
        <v>0</v>
      </c>
      <c r="AG66" s="233">
        <f>IF(+COUNT(C66:AE66)=0,(COUNTIF(C66:AE66,"休日")),"")</f>
        <v>0</v>
      </c>
      <c r="AH66" s="411"/>
      <c r="AI66" s="231">
        <f>IF(COUNT(C67:AE67)=0,+(COUNTIF(C67:AE67,"作業"))+(COUNTIF(C67:AE67,"休日")),"")</f>
        <v>0</v>
      </c>
      <c r="AJ66" s="233">
        <f>IF(COUNT(C67:AE67)=0,(COUNTIF(C67:AE67,"休日")),"")</f>
        <v>0</v>
      </c>
      <c r="AK66" s="413"/>
      <c r="AM66" s="138"/>
      <c r="AN66" s="131" t="str">
        <f>IF(ISTEXT(C66),"集計期間","集計期間外")</f>
        <v>集計期間外</v>
      </c>
      <c r="AO66" s="131"/>
      <c r="AR66" s="137">
        <f>IFERROR(VLOOKUP(AR190,DAY!$A$2:$E$744,5,0),0)</f>
        <v>0</v>
      </c>
    </row>
    <row r="67" spans="1:44" ht="32.25" customHeight="1" thickBot="1" x14ac:dyDescent="0.45">
      <c r="A67" s="445"/>
      <c r="B67" s="249" t="s">
        <v>5</v>
      </c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433"/>
      <c r="AC67" s="434"/>
      <c r="AD67" s="224"/>
      <c r="AE67" s="224"/>
      <c r="AF67" s="416">
        <f>IFERROR(AN67,0)</f>
        <v>0</v>
      </c>
      <c r="AG67" s="417"/>
      <c r="AH67" s="412"/>
      <c r="AI67" s="416">
        <f>IFERROR(AO67,0)</f>
        <v>0</v>
      </c>
      <c r="AJ67" s="417"/>
      <c r="AK67" s="414"/>
      <c r="AN67" s="140" t="e">
        <f>ROUND(AG66/AF66,3)</f>
        <v>#DIV/0!</v>
      </c>
      <c r="AO67" s="141" t="e">
        <f>ROUND(AJ66/AI66,3)</f>
        <v>#DIV/0!</v>
      </c>
      <c r="AR67" s="142">
        <f>IFERROR(VLOOKUP(AR190,DAY!$A$2:$E$744,6,0),0)</f>
        <v>0</v>
      </c>
    </row>
    <row r="68" spans="1:44" s="126" customFormat="1" ht="7.5" customHeight="1" thickBot="1" x14ac:dyDescent="0.45">
      <c r="A68" s="241"/>
      <c r="B68" s="245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37"/>
      <c r="AG68" s="237"/>
      <c r="AH68" s="241"/>
      <c r="AI68" s="242"/>
      <c r="AJ68" s="242"/>
      <c r="AK68" s="241"/>
      <c r="AL68" s="243"/>
      <c r="AM68" s="243"/>
      <c r="AN68" s="184"/>
      <c r="AO68" s="184"/>
      <c r="AP68" s="243"/>
      <c r="AQ68" s="243"/>
      <c r="AR68" s="244"/>
    </row>
    <row r="69" spans="1:44" ht="32.25" customHeight="1" thickBot="1" x14ac:dyDescent="0.45">
      <c r="A69" s="418" t="s">
        <v>69</v>
      </c>
      <c r="B69" s="215" t="s">
        <v>0</v>
      </c>
      <c r="C69" s="226">
        <f>IFERROR(VLOOKUP(C190,DAY!$A$2:$E$3000,2,0),0)</f>
        <v>10</v>
      </c>
      <c r="D69" s="226">
        <f>IFERROR(VLOOKUP(D190,DAY!$A$2:$E$744,2,0),0)</f>
        <v>11</v>
      </c>
      <c r="E69" s="226">
        <f>IFERROR(VLOOKUP(E190,DAY!$A$2:$E$744,2,0),0)</f>
        <v>11</v>
      </c>
      <c r="F69" s="226">
        <f>IFERROR(VLOOKUP(F190,DAY!$A$2:$E$744,2,0),0)</f>
        <v>11</v>
      </c>
      <c r="G69" s="226">
        <f>IFERROR(VLOOKUP(G190,DAY!$A$2:$E$744,2,0),0)</f>
        <v>11</v>
      </c>
      <c r="H69" s="226">
        <f>IFERROR(VLOOKUP(H190,DAY!$A$2:$E$744,2,0),0)</f>
        <v>11</v>
      </c>
      <c r="I69" s="226">
        <f>IFERROR(VLOOKUP(I190,DAY!$A$2:$E$744,2,0),0)</f>
        <v>11</v>
      </c>
      <c r="J69" s="226">
        <f>IFERROR(VLOOKUP(J190,DAY!$A$2:$E$744,2,0),0)</f>
        <v>11</v>
      </c>
      <c r="K69" s="226">
        <f>IFERROR(VLOOKUP(K190,DAY!$A$2:$E$744,2,0),0)</f>
        <v>11</v>
      </c>
      <c r="L69" s="226">
        <f>IFERROR(VLOOKUP(L190,DAY!$A$2:$E$744,2,0),0)</f>
        <v>11</v>
      </c>
      <c r="M69" s="226">
        <f>IFERROR(VLOOKUP(M190,DAY!$A$2:$E$744,2,0),0)</f>
        <v>11</v>
      </c>
      <c r="N69" s="226">
        <f>IFERROR(VLOOKUP(N190,DAY!$A$2:$E$744,2,0),0)</f>
        <v>11</v>
      </c>
      <c r="O69" s="226">
        <f>IFERROR(VLOOKUP(O190,DAY!$A$2:$E$744,2,0),0)</f>
        <v>11</v>
      </c>
      <c r="P69" s="226">
        <f>IFERROR(VLOOKUP(P190,DAY!$A$2:$E$744,2,0),0)</f>
        <v>11</v>
      </c>
      <c r="Q69" s="226">
        <f>IFERROR(VLOOKUP(Q190,DAY!$A$2:$E$744,2,0),0)</f>
        <v>11</v>
      </c>
      <c r="R69" s="226">
        <f>IFERROR(VLOOKUP(R190,DAY!$A$2:$E$744,2,0),0)</f>
        <v>11</v>
      </c>
      <c r="S69" s="226">
        <f>IFERROR(VLOOKUP(S190,DAY!$A$2:$E$744,2,0),0)</f>
        <v>11</v>
      </c>
      <c r="T69" s="226">
        <f>IFERROR(VLOOKUP(T190,DAY!$A$2:$E$744,2,0),0)</f>
        <v>11</v>
      </c>
      <c r="U69" s="226">
        <f>IFERROR(VLOOKUP(U190,DAY!$A$2:$E$744,2,0),0)</f>
        <v>11</v>
      </c>
      <c r="V69" s="226">
        <f>IFERROR(VLOOKUP(V190,DAY!$A$2:$E$744,2,0),0)</f>
        <v>11</v>
      </c>
      <c r="W69" s="226">
        <f>IFERROR(VLOOKUP(W190,DAY!$A$2:$E$744,2,0),0)</f>
        <v>11</v>
      </c>
      <c r="X69" s="226">
        <f>IFERROR(VLOOKUP(X190,DAY!$A$2:$E$744,2,0),0)</f>
        <v>11</v>
      </c>
      <c r="Y69" s="226">
        <f>IFERROR(VLOOKUP(Y190,DAY!$A$2:$E$744,2,0),0)</f>
        <v>11</v>
      </c>
      <c r="Z69" s="226">
        <f>IFERROR(VLOOKUP(Z190,DAY!$A$2:$E$744,2,0),0)</f>
        <v>11</v>
      </c>
      <c r="AA69" s="226">
        <f>IFERROR(VLOOKUP(AA190,DAY!$A$2:$E$744,2,0),0)</f>
        <v>11</v>
      </c>
      <c r="AB69" s="441">
        <f>IFERROR(VLOOKUP(AC190,DAY!$A$2:$E$744,2,0),0)</f>
        <v>11</v>
      </c>
      <c r="AC69" s="442"/>
      <c r="AD69" s="226">
        <f>IFERROR(VLOOKUP(AD190,DAY!$A$2:$E$744,2,0),0)</f>
        <v>11</v>
      </c>
      <c r="AE69" s="226">
        <f>IFERROR(VLOOKUP(AE190,DAY!$A$2:$E$744,2,0),0)</f>
        <v>11</v>
      </c>
      <c r="AF69" s="421" t="s">
        <v>11</v>
      </c>
      <c r="AG69" s="423" t="s">
        <v>12</v>
      </c>
      <c r="AH69" s="252" t="str">
        <f>IF($AF$8="完全週休２日", "週", IF($AF$8="月単位", "月", "通"))</f>
        <v>通</v>
      </c>
      <c r="AI69" s="421" t="s">
        <v>11</v>
      </c>
      <c r="AJ69" s="423" t="s">
        <v>13</v>
      </c>
      <c r="AK69" s="252" t="str">
        <f>IF($AF$8="完全週休２日", "週", IF($AF$8="月単位", "月", "通"))</f>
        <v>通</v>
      </c>
      <c r="AL69" s="138"/>
      <c r="AN69" s="131"/>
      <c r="AO69" s="131"/>
      <c r="AR69" s="145">
        <f>IFERROR(VLOOKUP(AR190,DAY!$A$2:$E$744,7,0),0)</f>
        <v>0</v>
      </c>
    </row>
    <row r="70" spans="1:44" ht="32.25" customHeight="1" x14ac:dyDescent="0.4">
      <c r="A70" s="419"/>
      <c r="B70" s="217" t="s">
        <v>1</v>
      </c>
      <c r="C70" s="227">
        <f>IFERROR(VLOOKUP(C190,DAY!$A$2:$E$3000,3,0),0)</f>
        <v>31</v>
      </c>
      <c r="D70" s="227">
        <f>IFERROR(VLOOKUP(D190,DAY!$A$2:$E$744,3,0),0)</f>
        <v>1</v>
      </c>
      <c r="E70" s="227">
        <f>IFERROR(VLOOKUP(E190,DAY!$A$2:$E$744,3,0),0)</f>
        <v>2</v>
      </c>
      <c r="F70" s="227">
        <f>IFERROR(VLOOKUP(F190,DAY!$A$2:$E$744,3,0),0)</f>
        <v>3</v>
      </c>
      <c r="G70" s="227">
        <f>IFERROR(VLOOKUP(G190,DAY!$A$2:$E$744,3,0),0)</f>
        <v>4</v>
      </c>
      <c r="H70" s="227">
        <f>IFERROR(VLOOKUP(H190,DAY!$A$2:$E$744,3,0),0)</f>
        <v>5</v>
      </c>
      <c r="I70" s="227">
        <f>IFERROR(VLOOKUP(I190,DAY!$A$2:$E$744,3,0),0)</f>
        <v>6</v>
      </c>
      <c r="J70" s="227">
        <f>IFERROR(VLOOKUP(J190,DAY!$A$2:$E$744,3,0),0)</f>
        <v>7</v>
      </c>
      <c r="K70" s="227">
        <f>IFERROR(VLOOKUP(K190,DAY!$A$2:$E$744,3,0),0)</f>
        <v>8</v>
      </c>
      <c r="L70" s="227">
        <f>IFERROR(VLOOKUP(L190,DAY!$A$2:$E$744,3,0),0)</f>
        <v>9</v>
      </c>
      <c r="M70" s="227">
        <f>IFERROR(VLOOKUP(M190,DAY!$A$2:$E$744,3,0),0)</f>
        <v>10</v>
      </c>
      <c r="N70" s="227">
        <f>IFERROR(VLOOKUP(N190,DAY!$A$2:$E$744,3,0),0)</f>
        <v>11</v>
      </c>
      <c r="O70" s="227">
        <f>IFERROR(VLOOKUP(O190,DAY!$A$2:$E$744,3,0),0)</f>
        <v>12</v>
      </c>
      <c r="P70" s="227">
        <f>IFERROR(VLOOKUP(P190,DAY!$A$2:$E$744,3,0),0)</f>
        <v>13</v>
      </c>
      <c r="Q70" s="227">
        <f>IFERROR(VLOOKUP(Q190,DAY!$A$2:$E$744,3,0),0)</f>
        <v>14</v>
      </c>
      <c r="R70" s="227">
        <f>IFERROR(VLOOKUP(R190,DAY!$A$2:$E$744,3,0),0)</f>
        <v>15</v>
      </c>
      <c r="S70" s="227">
        <f>IFERROR(VLOOKUP(S190,DAY!$A$2:$E$744,3,0),0)</f>
        <v>16</v>
      </c>
      <c r="T70" s="227">
        <f>IFERROR(VLOOKUP(T190,DAY!$A$2:$E$744,3,0),0)</f>
        <v>17</v>
      </c>
      <c r="U70" s="227">
        <f>IFERROR(VLOOKUP(U190,DAY!$A$2:$E$744,3,0),0)</f>
        <v>18</v>
      </c>
      <c r="V70" s="227">
        <f>IFERROR(VLOOKUP(V190,DAY!$A$2:$E$744,3,0),0)</f>
        <v>19</v>
      </c>
      <c r="W70" s="227">
        <f>IFERROR(VLOOKUP(W190,DAY!$A$2:$E$744,3,0),0)</f>
        <v>20</v>
      </c>
      <c r="X70" s="227">
        <f>IFERROR(VLOOKUP(X190,DAY!$A$2:$E$744,3,0),0)</f>
        <v>21</v>
      </c>
      <c r="Y70" s="227">
        <f>IFERROR(VLOOKUP(Y190,DAY!$A$2:$E$744,3,0),0)</f>
        <v>22</v>
      </c>
      <c r="Z70" s="227">
        <f>IFERROR(VLOOKUP(Z190,DAY!$A$2:$E$744,3,0),0)</f>
        <v>23</v>
      </c>
      <c r="AA70" s="227">
        <f>IFERROR(VLOOKUP(AA190,DAY!$A$2:$E$744,3,0),0)</f>
        <v>24</v>
      </c>
      <c r="AB70" s="425">
        <f>IFERROR(VLOOKUP(AC190,DAY!$A$2:$E$744,3,0),0)</f>
        <v>25</v>
      </c>
      <c r="AC70" s="426"/>
      <c r="AD70" s="227">
        <f>IFERROR(VLOOKUP(AD190,DAY!$A$2:$E$744,3,0),0)</f>
        <v>26</v>
      </c>
      <c r="AE70" s="228">
        <f>IFERROR(VLOOKUP(AE190,DAY!$A$2:$E$744,3,0),0)</f>
        <v>27</v>
      </c>
      <c r="AF70" s="422"/>
      <c r="AG70" s="424"/>
      <c r="AH70" s="409" t="s">
        <v>119</v>
      </c>
      <c r="AI70" s="422"/>
      <c r="AJ70" s="424"/>
      <c r="AK70" s="409" t="s">
        <v>119</v>
      </c>
      <c r="AN70" s="131"/>
      <c r="AO70" s="131"/>
      <c r="AR70" s="132">
        <f>IFERROR(VLOOKUP(AR191,DAY!$A$2:$E$744,2,0),0)</f>
        <v>0</v>
      </c>
    </row>
    <row r="71" spans="1:44" ht="32.25" customHeight="1" x14ac:dyDescent="0.4">
      <c r="A71" s="419"/>
      <c r="B71" s="219" t="s">
        <v>2</v>
      </c>
      <c r="C71" s="229" t="str">
        <f>IFERROR(VLOOKUP(C190,DAY!$A$2:$E$3000,4,0),0)</f>
        <v>金</v>
      </c>
      <c r="D71" s="229" t="str">
        <f>IFERROR(VLOOKUP(D190,DAY!$A$2:$E$3000,4,0),0)</f>
        <v>土</v>
      </c>
      <c r="E71" s="229" t="str">
        <f>IFERROR(VLOOKUP(E190,DAY!$A$2:$E$3000,4,0),0)</f>
        <v>日</v>
      </c>
      <c r="F71" s="229" t="str">
        <f>IFERROR(VLOOKUP(F190,DAY!$A$2:$E$3000,4,0),0)</f>
        <v>月</v>
      </c>
      <c r="G71" s="229" t="str">
        <f>IFERROR(VLOOKUP(G190,DAY!$A$2:$E$3000,4,0),0)</f>
        <v>火</v>
      </c>
      <c r="H71" s="229" t="str">
        <f>IFERROR(VLOOKUP(H190,DAY!$A$2:$E$3000,4,0),0)</f>
        <v>水</v>
      </c>
      <c r="I71" s="229" t="str">
        <f>IFERROR(VLOOKUP(I190,DAY!$A$2:$E$3000,4,0),0)</f>
        <v>木</v>
      </c>
      <c r="J71" s="229" t="str">
        <f>IFERROR(VLOOKUP(J190,DAY!$A$2:$E$3000,4,0),0)</f>
        <v>金</v>
      </c>
      <c r="K71" s="229" t="str">
        <f>IFERROR(VLOOKUP(K190,DAY!$A$2:$E$3000,4,0),0)</f>
        <v>土</v>
      </c>
      <c r="L71" s="229" t="str">
        <f>IFERROR(VLOOKUP(L190,DAY!$A$2:$E$3000,4,0),0)</f>
        <v>日</v>
      </c>
      <c r="M71" s="229" t="str">
        <f>IFERROR(VLOOKUP(M190,DAY!$A$2:$E$3000,4,0),0)</f>
        <v>月</v>
      </c>
      <c r="N71" s="229" t="str">
        <f>IFERROR(VLOOKUP(N190,DAY!$A$2:$E$3000,4,0),0)</f>
        <v>火</v>
      </c>
      <c r="O71" s="229" t="str">
        <f>IFERROR(VLOOKUP(O190,DAY!$A$2:$E$3000,4,0),0)</f>
        <v>水</v>
      </c>
      <c r="P71" s="229" t="str">
        <f>IFERROR(VLOOKUP(P190,DAY!$A$2:$E$3000,4,0),0)</f>
        <v>木</v>
      </c>
      <c r="Q71" s="229" t="str">
        <f>IFERROR(VLOOKUP(Q190,DAY!$A$2:$E$3000,4,0),0)</f>
        <v>金</v>
      </c>
      <c r="R71" s="229" t="str">
        <f>IFERROR(VLOOKUP(R190,DAY!$A$2:$E$3000,4,0),0)</f>
        <v>土</v>
      </c>
      <c r="S71" s="229" t="str">
        <f>IFERROR(VLOOKUP(S190,DAY!$A$2:$E$3000,4,0),0)</f>
        <v>日</v>
      </c>
      <c r="T71" s="229" t="str">
        <f>IFERROR(VLOOKUP(T190,DAY!$A$2:$E$3000,4,0),0)</f>
        <v>月</v>
      </c>
      <c r="U71" s="229" t="str">
        <f>IFERROR(VLOOKUP(U190,DAY!$A$2:$E$3000,4,0),0)</f>
        <v>火</v>
      </c>
      <c r="V71" s="229" t="str">
        <f>IFERROR(VLOOKUP(V190,DAY!$A$2:$E$3000,4,0),0)</f>
        <v>水</v>
      </c>
      <c r="W71" s="229" t="str">
        <f>IFERROR(VLOOKUP(W190,DAY!$A$2:$E$3000,4,0),0)</f>
        <v>木</v>
      </c>
      <c r="X71" s="229" t="str">
        <f>IFERROR(VLOOKUP(X190,DAY!$A$2:$E$3000,4,0),0)</f>
        <v>金</v>
      </c>
      <c r="Y71" s="229" t="str">
        <f>IFERROR(VLOOKUP(Y190,DAY!$A$2:$E$3000,4,0),0)</f>
        <v>土</v>
      </c>
      <c r="Z71" s="229" t="str">
        <f>IFERROR(VLOOKUP(Z190,DAY!$A$2:$E$3000,4,0),0)</f>
        <v>日</v>
      </c>
      <c r="AA71" s="229" t="str">
        <f>IFERROR(VLOOKUP(AA190,DAY!$A$2:$E$3000,4,0),0)</f>
        <v>月</v>
      </c>
      <c r="AB71" s="427" t="str">
        <f>IFERROR(VLOOKUP(AC190,DAY!$A$2:$E$3000,4,0),0)</f>
        <v>火</v>
      </c>
      <c r="AC71" s="428"/>
      <c r="AD71" s="229" t="str">
        <f>IFERROR(VLOOKUP(AD190,DAY!$A$2:$E$3000,4,0),0)</f>
        <v>水</v>
      </c>
      <c r="AE71" s="229" t="str">
        <f>IFERROR(VLOOKUP(AE190,DAY!$A$2:$E$3000,4,0),0)</f>
        <v>木</v>
      </c>
      <c r="AF71" s="422"/>
      <c r="AG71" s="424"/>
      <c r="AH71" s="409"/>
      <c r="AI71" s="422"/>
      <c r="AJ71" s="424"/>
      <c r="AK71" s="409"/>
      <c r="AN71" s="131"/>
      <c r="AO71" s="131"/>
      <c r="AR71" s="135">
        <f>IFERROR(VLOOKUP(AR191,DAY!$A$2:$E$744,3,0),0)</f>
        <v>0</v>
      </c>
    </row>
    <row r="72" spans="1:44" ht="117" customHeight="1" x14ac:dyDescent="0.4">
      <c r="A72" s="419"/>
      <c r="B72" s="221" t="s">
        <v>3</v>
      </c>
      <c r="C72" s="230" t="str">
        <f>IFERROR(VLOOKUP(C190,DAY!$A$2:$E$3000,5,0),0)</f>
        <v/>
      </c>
      <c r="D72" s="230" t="str">
        <f>IFERROR(VLOOKUP(D190,DAY!$A$2:$E$3000,5,0),0)</f>
        <v/>
      </c>
      <c r="E72" s="230" t="str">
        <f>IFERROR(VLOOKUP(E190,DAY!$A$2:$E$3000,5,0),0)</f>
        <v/>
      </c>
      <c r="F72" s="230" t="str">
        <f>IFERROR(VLOOKUP(F190,DAY!$A$2:$E$3000,5,0),0)</f>
        <v>文化の日</v>
      </c>
      <c r="G72" s="230" t="str">
        <f>IFERROR(VLOOKUP(G190,DAY!$A$2:$E$3000,5,0),0)</f>
        <v/>
      </c>
      <c r="H72" s="230" t="str">
        <f>IFERROR(VLOOKUP(H190,DAY!$A$2:$E$3000,5,0),0)</f>
        <v/>
      </c>
      <c r="I72" s="230" t="str">
        <f>IFERROR(VLOOKUP(I190,DAY!$A$2:$E$3000,5,0),0)</f>
        <v/>
      </c>
      <c r="J72" s="230" t="str">
        <f>IFERROR(VLOOKUP(J190,DAY!$A$2:$E$3000,5,0),0)</f>
        <v/>
      </c>
      <c r="K72" s="230" t="str">
        <f>IFERROR(VLOOKUP(K190,DAY!$A$2:$E$3000,5,0),0)</f>
        <v/>
      </c>
      <c r="L72" s="230" t="str">
        <f>IFERROR(VLOOKUP(L190,DAY!$A$2:$E$3000,5,0),0)</f>
        <v/>
      </c>
      <c r="M72" s="230" t="str">
        <f>IFERROR(VLOOKUP(M190,DAY!$A$2:$E$3000,5,0),0)</f>
        <v/>
      </c>
      <c r="N72" s="230" t="str">
        <f>IFERROR(VLOOKUP(N190,DAY!$A$2:$E$3000,5,0),0)</f>
        <v/>
      </c>
      <c r="O72" s="230" t="str">
        <f>IFERROR(VLOOKUP(O190,DAY!$A$2:$E$3000,5,0),0)</f>
        <v/>
      </c>
      <c r="P72" s="230" t="str">
        <f>IFERROR(VLOOKUP(P190,DAY!$A$2:$E$3000,5,0),0)</f>
        <v/>
      </c>
      <c r="Q72" s="230" t="str">
        <f>IFERROR(VLOOKUP(Q190,DAY!$A$2:$E$3000,5,0),0)</f>
        <v/>
      </c>
      <c r="R72" s="230" t="str">
        <f>IFERROR(VLOOKUP(R190,DAY!$A$2:$E$3000,5,0),0)</f>
        <v/>
      </c>
      <c r="S72" s="230" t="str">
        <f>IFERROR(VLOOKUP(S190,DAY!$A$2:$E$3000,5,0),0)</f>
        <v/>
      </c>
      <c r="T72" s="230" t="str">
        <f>IFERROR(VLOOKUP(T190,DAY!$A$2:$E$3000,5,0),0)</f>
        <v/>
      </c>
      <c r="U72" s="230" t="str">
        <f>IFERROR(VLOOKUP(U190,DAY!$A$2:$E$3000,5,0),0)</f>
        <v/>
      </c>
      <c r="V72" s="230" t="str">
        <f>IFERROR(VLOOKUP(V190,DAY!$A$2:$E$3000,5,0),0)</f>
        <v/>
      </c>
      <c r="W72" s="230" t="str">
        <f>IFERROR(VLOOKUP(W190,DAY!$A$2:$E$3000,5,0),0)</f>
        <v/>
      </c>
      <c r="X72" s="230" t="str">
        <f>IFERROR(VLOOKUP(X190,DAY!$A$2:$E$3000,5,0),0)</f>
        <v/>
      </c>
      <c r="Y72" s="230" t="str">
        <f>IFERROR(VLOOKUP(Y190,DAY!$A$2:$E$3000,5,0),0)</f>
        <v/>
      </c>
      <c r="Z72" s="230" t="str">
        <f>IFERROR(VLOOKUP(Z190,DAY!$A$2:$E$3000,5,0),0)</f>
        <v>勤労感謝の日</v>
      </c>
      <c r="AA72" s="230" t="str">
        <f>IFERROR(VLOOKUP(AA190,DAY!$A$2:$E$3000,5,0),0)</f>
        <v>振替休日</v>
      </c>
      <c r="AB72" s="429" t="str">
        <f>IFERROR(VLOOKUP(AC190,DAY!$A$2:$E$3000,5,0),0)</f>
        <v/>
      </c>
      <c r="AC72" s="430"/>
      <c r="AD72" s="230" t="str">
        <f>IFERROR(VLOOKUP(AD190,DAY!$A$2:$E$3000,5,0),0)</f>
        <v/>
      </c>
      <c r="AE72" s="230" t="str">
        <f>IFERROR(VLOOKUP(AE190,DAY!$A$2:$E$3000,5,0),0)</f>
        <v/>
      </c>
      <c r="AF72" s="422"/>
      <c r="AG72" s="424"/>
      <c r="AH72" s="410"/>
      <c r="AI72" s="422"/>
      <c r="AJ72" s="424"/>
      <c r="AK72" s="410"/>
      <c r="AN72" s="144"/>
      <c r="AO72" s="144"/>
      <c r="AR72" s="135">
        <f>IFERROR(VLOOKUP(AR191,DAY!$A$2:$E$744,4,0),0)</f>
        <v>0</v>
      </c>
    </row>
    <row r="73" spans="1:44" ht="32.25" customHeight="1" x14ac:dyDescent="0.4">
      <c r="A73" s="419"/>
      <c r="B73" s="251" t="s">
        <v>4</v>
      </c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431"/>
      <c r="AC73" s="432"/>
      <c r="AD73" s="223"/>
      <c r="AE73" s="223"/>
      <c r="AF73" s="231">
        <f>IF(COUNT(C73:AE73)=0,+(COUNTIF(C73:AE73,"作業"))+(COUNTIF(C73:AE73,"休日")),"")</f>
        <v>0</v>
      </c>
      <c r="AG73" s="233">
        <f>IF(+COUNT(C73:AE73)=0,(COUNTIF(C73:AE73,"休日")),"")</f>
        <v>0</v>
      </c>
      <c r="AH73" s="411"/>
      <c r="AI73" s="231">
        <f>IF(COUNT(C74:AE74)=0,+(COUNTIF(C74:AE74,"作業"))+(COUNTIF(C74:AE74,"休日")),"")</f>
        <v>0</v>
      </c>
      <c r="AJ73" s="233">
        <f>IF(COUNT(C74:AE74)=0,(COUNTIF(C74:AE74,"休日")),"")</f>
        <v>0</v>
      </c>
      <c r="AK73" s="413"/>
      <c r="AM73" s="138"/>
      <c r="AN73" s="131" t="str">
        <f>IF(ISTEXT(C73),"集計期間","集計期間外")</f>
        <v>集計期間外</v>
      </c>
      <c r="AO73" s="131"/>
      <c r="AR73" s="137">
        <f>IFERROR(VLOOKUP(AR191,DAY!$A$2:$E$744,5,0),0)</f>
        <v>0</v>
      </c>
    </row>
    <row r="74" spans="1:44" ht="32.25" customHeight="1" thickBot="1" x14ac:dyDescent="0.45">
      <c r="A74" s="420"/>
      <c r="B74" s="249" t="s">
        <v>5</v>
      </c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433"/>
      <c r="AC74" s="434"/>
      <c r="AD74" s="224"/>
      <c r="AE74" s="224"/>
      <c r="AF74" s="416">
        <f>IFERROR(AN74,0)</f>
        <v>0</v>
      </c>
      <c r="AG74" s="417"/>
      <c r="AH74" s="412"/>
      <c r="AI74" s="416">
        <f>IFERROR(AO74,0)</f>
        <v>0</v>
      </c>
      <c r="AJ74" s="417"/>
      <c r="AK74" s="414"/>
      <c r="AN74" s="140" t="e">
        <f>ROUND(AG73/AF73,3)</f>
        <v>#DIV/0!</v>
      </c>
      <c r="AO74" s="141" t="e">
        <f>ROUND(AJ73/AI73,3)</f>
        <v>#DIV/0!</v>
      </c>
      <c r="AR74" s="142">
        <f>IFERROR(VLOOKUP(AR191,DAY!$A$2:$E$744,6,0),0)</f>
        <v>0</v>
      </c>
    </row>
    <row r="75" spans="1:44" s="126" customFormat="1" ht="8.25" customHeight="1" thickBot="1" x14ac:dyDescent="0.45">
      <c r="A75" s="241"/>
      <c r="B75" s="245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2"/>
      <c r="AG75" s="242"/>
      <c r="AH75" s="241"/>
      <c r="AI75" s="242"/>
      <c r="AJ75" s="242"/>
      <c r="AK75" s="241"/>
      <c r="AL75" s="243"/>
      <c r="AM75" s="243"/>
      <c r="AN75" s="184"/>
      <c r="AO75" s="184"/>
      <c r="AP75" s="243"/>
      <c r="AQ75" s="243"/>
      <c r="AR75" s="244"/>
    </row>
    <row r="76" spans="1:44" ht="32.25" customHeight="1" thickBot="1" x14ac:dyDescent="0.45">
      <c r="A76" s="418" t="s">
        <v>70</v>
      </c>
      <c r="B76" s="215" t="s">
        <v>0</v>
      </c>
      <c r="C76" s="226">
        <f>IFERROR(VLOOKUP(C191,DAY!$A$2:$E$3000,2,0),0)</f>
        <v>11</v>
      </c>
      <c r="D76" s="226">
        <f>IFERROR(VLOOKUP(D191,DAY!$A$2:$E$744,2,0),0)</f>
        <v>11</v>
      </c>
      <c r="E76" s="226">
        <f>IFERROR(VLOOKUP(E191,DAY!$A$2:$E$744,2,0),0)</f>
        <v>11</v>
      </c>
      <c r="F76" s="226">
        <f>IFERROR(VLOOKUP(F191,DAY!$A$2:$E$744,2,0),0)</f>
        <v>12</v>
      </c>
      <c r="G76" s="226">
        <f>IFERROR(VLOOKUP(G191,DAY!$A$2:$E$744,2,0),0)</f>
        <v>12</v>
      </c>
      <c r="H76" s="226">
        <f>IFERROR(VLOOKUP(H191,DAY!$A$2:$E$744,2,0),0)</f>
        <v>12</v>
      </c>
      <c r="I76" s="226">
        <f>IFERROR(VLOOKUP(I191,DAY!$A$2:$E$744,2,0),0)</f>
        <v>12</v>
      </c>
      <c r="J76" s="226">
        <f>IFERROR(VLOOKUP(J191,DAY!$A$2:$E$744,2,0),0)</f>
        <v>12</v>
      </c>
      <c r="K76" s="226">
        <f>IFERROR(VLOOKUP(K191,DAY!$A$2:$E$744,2,0),0)</f>
        <v>12</v>
      </c>
      <c r="L76" s="226">
        <f>IFERROR(VLOOKUP(L191,DAY!$A$2:$E$744,2,0),0)</f>
        <v>12</v>
      </c>
      <c r="M76" s="226">
        <f>IFERROR(VLOOKUP(M191,DAY!$A$2:$E$744,2,0),0)</f>
        <v>12</v>
      </c>
      <c r="N76" s="226">
        <f>IFERROR(VLOOKUP(N191,DAY!$A$2:$E$744,2,0),0)</f>
        <v>12</v>
      </c>
      <c r="O76" s="226">
        <f>IFERROR(VLOOKUP(O191,DAY!$A$2:$E$744,2,0),0)</f>
        <v>12</v>
      </c>
      <c r="P76" s="226">
        <f>IFERROR(VLOOKUP(P191,DAY!$A$2:$E$744,2,0),0)</f>
        <v>12</v>
      </c>
      <c r="Q76" s="226">
        <f>IFERROR(VLOOKUP(Q191,DAY!$A$2:$E$744,2,0),0)</f>
        <v>12</v>
      </c>
      <c r="R76" s="226">
        <f>IFERROR(VLOOKUP(R191,DAY!$A$2:$E$744,2,0),0)</f>
        <v>12</v>
      </c>
      <c r="S76" s="226">
        <f>IFERROR(VLOOKUP(S191,DAY!$A$2:$E$744,2,0),0)</f>
        <v>12</v>
      </c>
      <c r="T76" s="226">
        <f>IFERROR(VLOOKUP(T191,DAY!$A$2:$E$744,2,0),0)</f>
        <v>12</v>
      </c>
      <c r="U76" s="226">
        <f>IFERROR(VLOOKUP(U191,DAY!$A$2:$E$744,2,0),0)</f>
        <v>12</v>
      </c>
      <c r="V76" s="226">
        <f>IFERROR(VLOOKUP(V191,DAY!$A$2:$E$744,2,0),0)</f>
        <v>12</v>
      </c>
      <c r="W76" s="226">
        <f>IFERROR(VLOOKUP(W191,DAY!$A$2:$E$744,2,0),0)</f>
        <v>12</v>
      </c>
      <c r="X76" s="226">
        <f>IFERROR(VLOOKUP(X191,DAY!$A$2:$E$744,2,0),0)</f>
        <v>12</v>
      </c>
      <c r="Y76" s="226">
        <f>IFERROR(VLOOKUP(Y191,DAY!$A$2:$E$744,2,0),0)</f>
        <v>12</v>
      </c>
      <c r="Z76" s="226">
        <f>IFERROR(VLOOKUP(Z191,DAY!$A$2:$E$744,2,0),0)</f>
        <v>12</v>
      </c>
      <c r="AA76" s="226">
        <f>IFERROR(VLOOKUP(AA191,DAY!$A$2:$E$744,2,0),0)</f>
        <v>12</v>
      </c>
      <c r="AB76" s="441">
        <f>IFERROR(VLOOKUP(AC191,DAY!$A$2:$E$744,2,0),0)</f>
        <v>12</v>
      </c>
      <c r="AC76" s="442"/>
      <c r="AD76" s="226">
        <f>IFERROR(VLOOKUP(AD191,DAY!$A$2:$E$744,2,0),0)</f>
        <v>12</v>
      </c>
      <c r="AE76" s="226">
        <f>IFERROR(VLOOKUP(AE191,DAY!$A$2:$E$744,2,0),0)</f>
        <v>12</v>
      </c>
      <c r="AF76" s="421" t="s">
        <v>11</v>
      </c>
      <c r="AG76" s="423" t="s">
        <v>12</v>
      </c>
      <c r="AH76" s="252" t="str">
        <f>IF($AF$8="完全週休２日", "週", IF($AF$8="月単位", "月", "通"))</f>
        <v>通</v>
      </c>
      <c r="AI76" s="421" t="s">
        <v>11</v>
      </c>
      <c r="AJ76" s="423" t="s">
        <v>13</v>
      </c>
      <c r="AK76" s="252" t="str">
        <f>IF($AF$8="完全週休２日", "週", IF($AF$8="月単位", "月", "通"))</f>
        <v>通</v>
      </c>
      <c r="AL76" s="138"/>
      <c r="AN76" s="131"/>
      <c r="AO76" s="131"/>
      <c r="AR76" s="143">
        <f>IFERROR(VLOOKUP(AR191,DAY!$A$2:$E$744,7,0),0)</f>
        <v>0</v>
      </c>
    </row>
    <row r="77" spans="1:44" ht="32.25" customHeight="1" x14ac:dyDescent="0.4">
      <c r="A77" s="419"/>
      <c r="B77" s="217" t="s">
        <v>1</v>
      </c>
      <c r="C77" s="227">
        <f>IFERROR(VLOOKUP(C191,DAY!$A$2:$E$3000,3,0),0)</f>
        <v>28</v>
      </c>
      <c r="D77" s="227">
        <f>IFERROR(VLOOKUP(D191,DAY!$A$2:$E$744,3,0),0)</f>
        <v>29</v>
      </c>
      <c r="E77" s="227">
        <f>IFERROR(VLOOKUP(E191,DAY!$A$2:$E$744,3,0),0)</f>
        <v>30</v>
      </c>
      <c r="F77" s="227">
        <f>IFERROR(VLOOKUP(F191,DAY!$A$2:$E$744,3,0),0)</f>
        <v>1</v>
      </c>
      <c r="G77" s="227">
        <f>IFERROR(VLOOKUP(G191,DAY!$A$2:$E$744,3,0),0)</f>
        <v>2</v>
      </c>
      <c r="H77" s="227">
        <f>IFERROR(VLOOKUP(H191,DAY!$A$2:$E$744,3,0),0)</f>
        <v>3</v>
      </c>
      <c r="I77" s="227">
        <f>IFERROR(VLOOKUP(I191,DAY!$A$2:$E$744,3,0),0)</f>
        <v>4</v>
      </c>
      <c r="J77" s="227">
        <f>IFERROR(VLOOKUP(J191,DAY!$A$2:$E$744,3,0),0)</f>
        <v>5</v>
      </c>
      <c r="K77" s="227">
        <f>IFERROR(VLOOKUP(K191,DAY!$A$2:$E$744,3,0),0)</f>
        <v>6</v>
      </c>
      <c r="L77" s="227">
        <f>IFERROR(VLOOKUP(L191,DAY!$A$2:$E$744,3,0),0)</f>
        <v>7</v>
      </c>
      <c r="M77" s="227">
        <f>IFERROR(VLOOKUP(M191,DAY!$A$2:$E$744,3,0),0)</f>
        <v>8</v>
      </c>
      <c r="N77" s="227">
        <f>IFERROR(VLOOKUP(N191,DAY!$A$2:$E$744,3,0),0)</f>
        <v>9</v>
      </c>
      <c r="O77" s="227">
        <f>IFERROR(VLOOKUP(O191,DAY!$A$2:$E$744,3,0),0)</f>
        <v>10</v>
      </c>
      <c r="P77" s="227">
        <f>IFERROR(VLOOKUP(P191,DAY!$A$2:$E$744,3,0),0)</f>
        <v>11</v>
      </c>
      <c r="Q77" s="227">
        <f>IFERROR(VLOOKUP(Q191,DAY!$A$2:$E$744,3,0),0)</f>
        <v>12</v>
      </c>
      <c r="R77" s="227">
        <f>IFERROR(VLOOKUP(R191,DAY!$A$2:$E$744,3,0),0)</f>
        <v>13</v>
      </c>
      <c r="S77" s="227">
        <f>IFERROR(VLOOKUP(S191,DAY!$A$2:$E$744,3,0),0)</f>
        <v>14</v>
      </c>
      <c r="T77" s="227">
        <f>IFERROR(VLOOKUP(T191,DAY!$A$2:$E$744,3,0),0)</f>
        <v>15</v>
      </c>
      <c r="U77" s="227">
        <f>IFERROR(VLOOKUP(U191,DAY!$A$2:$E$744,3,0),0)</f>
        <v>16</v>
      </c>
      <c r="V77" s="227">
        <f>IFERROR(VLOOKUP(V191,DAY!$A$2:$E$744,3,0),0)</f>
        <v>17</v>
      </c>
      <c r="W77" s="227">
        <f>IFERROR(VLOOKUP(W191,DAY!$A$2:$E$744,3,0),0)</f>
        <v>18</v>
      </c>
      <c r="X77" s="227">
        <f>IFERROR(VLOOKUP(X191,DAY!$A$2:$E$744,3,0),0)</f>
        <v>19</v>
      </c>
      <c r="Y77" s="227">
        <f>IFERROR(VLOOKUP(Y191,DAY!$A$2:$E$744,3,0),0)</f>
        <v>20</v>
      </c>
      <c r="Z77" s="227">
        <f>IFERROR(VLOOKUP(Z191,DAY!$A$2:$E$744,3,0),0)</f>
        <v>21</v>
      </c>
      <c r="AA77" s="227">
        <f>IFERROR(VLOOKUP(AA191,DAY!$A$2:$E$744,3,0),0)</f>
        <v>22</v>
      </c>
      <c r="AB77" s="425">
        <f>IFERROR(VLOOKUP(AC191,DAY!$A$2:$E$744,3,0),0)</f>
        <v>23</v>
      </c>
      <c r="AC77" s="426"/>
      <c r="AD77" s="227">
        <f>IFERROR(VLOOKUP(AD191,DAY!$A$2:$E$744,3,0),0)</f>
        <v>24</v>
      </c>
      <c r="AE77" s="228">
        <f>IFERROR(VLOOKUP(AE191,DAY!$A$2:$E$744,3,0),0)</f>
        <v>25</v>
      </c>
      <c r="AF77" s="422"/>
      <c r="AG77" s="424"/>
      <c r="AH77" s="409" t="s">
        <v>119</v>
      </c>
      <c r="AI77" s="422"/>
      <c r="AJ77" s="424"/>
      <c r="AK77" s="409" t="s">
        <v>119</v>
      </c>
      <c r="AN77" s="131"/>
      <c r="AO77" s="131"/>
      <c r="AR77" s="133">
        <f>IFERROR(VLOOKUP(AR192,DAY!$A$2:$E$744,2,0),0)</f>
        <v>0</v>
      </c>
    </row>
    <row r="78" spans="1:44" ht="32.25" customHeight="1" x14ac:dyDescent="0.4">
      <c r="A78" s="419"/>
      <c r="B78" s="219" t="s">
        <v>2</v>
      </c>
      <c r="C78" s="229" t="str">
        <f>IFERROR(VLOOKUP(C191,DAY!$A$2:$E$3000,4,0),0)</f>
        <v>金</v>
      </c>
      <c r="D78" s="229" t="str">
        <f>IFERROR(VLOOKUP(D191,DAY!$A$2:$E$3000,4,0),0)</f>
        <v>土</v>
      </c>
      <c r="E78" s="229" t="str">
        <f>IFERROR(VLOOKUP(E191,DAY!$A$2:$E$3000,4,0),0)</f>
        <v>日</v>
      </c>
      <c r="F78" s="229" t="str">
        <f>IFERROR(VLOOKUP(F191,DAY!$A$2:$E$3000,4,0),0)</f>
        <v>月</v>
      </c>
      <c r="G78" s="229" t="str">
        <f>IFERROR(VLOOKUP(G191,DAY!$A$2:$E$3000,4,0),0)</f>
        <v>火</v>
      </c>
      <c r="H78" s="229" t="str">
        <f>IFERROR(VLOOKUP(H191,DAY!$A$2:$E$3000,4,0),0)</f>
        <v>水</v>
      </c>
      <c r="I78" s="229" t="str">
        <f>IFERROR(VLOOKUP(I191,DAY!$A$2:$E$3000,4,0),0)</f>
        <v>木</v>
      </c>
      <c r="J78" s="229" t="str">
        <f>IFERROR(VLOOKUP(J191,DAY!$A$2:$E$3000,4,0),0)</f>
        <v>金</v>
      </c>
      <c r="K78" s="229" t="str">
        <f>IFERROR(VLOOKUP(K191,DAY!$A$2:$E$3000,4,0),0)</f>
        <v>土</v>
      </c>
      <c r="L78" s="229" t="str">
        <f>IFERROR(VLOOKUP(L191,DAY!$A$2:$E$3000,4,0),0)</f>
        <v>日</v>
      </c>
      <c r="M78" s="229" t="str">
        <f>IFERROR(VLOOKUP(M191,DAY!$A$2:$E$3000,4,0),0)</f>
        <v>月</v>
      </c>
      <c r="N78" s="229" t="str">
        <f>IFERROR(VLOOKUP(N191,DAY!$A$2:$E$3000,4,0),0)</f>
        <v>火</v>
      </c>
      <c r="O78" s="229" t="str">
        <f>IFERROR(VLOOKUP(O191,DAY!$A$2:$E$3000,4,0),0)</f>
        <v>水</v>
      </c>
      <c r="P78" s="229" t="str">
        <f>IFERROR(VLOOKUP(P191,DAY!$A$2:$E$3000,4,0),0)</f>
        <v>木</v>
      </c>
      <c r="Q78" s="229" t="str">
        <f>IFERROR(VLOOKUP(Q191,DAY!$A$2:$E$3000,4,0),0)</f>
        <v>金</v>
      </c>
      <c r="R78" s="229" t="str">
        <f>IFERROR(VLOOKUP(R191,DAY!$A$2:$E$3000,4,0),0)</f>
        <v>土</v>
      </c>
      <c r="S78" s="229" t="str">
        <f>IFERROR(VLOOKUP(S191,DAY!$A$2:$E$3000,4,0),0)</f>
        <v>日</v>
      </c>
      <c r="T78" s="229" t="str">
        <f>IFERROR(VLOOKUP(T191,DAY!$A$2:$E$3000,4,0),0)</f>
        <v>月</v>
      </c>
      <c r="U78" s="229" t="str">
        <f>IFERROR(VLOOKUP(U191,DAY!$A$2:$E$3000,4,0),0)</f>
        <v>火</v>
      </c>
      <c r="V78" s="229" t="str">
        <f>IFERROR(VLOOKUP(V191,DAY!$A$2:$E$3000,4,0),0)</f>
        <v>水</v>
      </c>
      <c r="W78" s="229" t="str">
        <f>IFERROR(VLOOKUP(W191,DAY!$A$2:$E$3000,4,0),0)</f>
        <v>木</v>
      </c>
      <c r="X78" s="229" t="str">
        <f>IFERROR(VLOOKUP(X191,DAY!$A$2:$E$3000,4,0),0)</f>
        <v>金</v>
      </c>
      <c r="Y78" s="229" t="str">
        <f>IFERROR(VLOOKUP(Y191,DAY!$A$2:$E$3000,4,0),0)</f>
        <v>土</v>
      </c>
      <c r="Z78" s="229" t="str">
        <f>IFERROR(VLOOKUP(Z191,DAY!$A$2:$E$3000,4,0),0)</f>
        <v>日</v>
      </c>
      <c r="AA78" s="229" t="str">
        <f>IFERROR(VLOOKUP(AA191,DAY!$A$2:$E$3000,4,0),0)</f>
        <v>月</v>
      </c>
      <c r="AB78" s="427" t="str">
        <f>IFERROR(VLOOKUP(AC191,DAY!$A$2:$E$3000,4,0),0)</f>
        <v>火</v>
      </c>
      <c r="AC78" s="428"/>
      <c r="AD78" s="229" t="str">
        <f>IFERROR(VLOOKUP(AD191,DAY!$A$2:$E$3000,4,0),0)</f>
        <v>水</v>
      </c>
      <c r="AE78" s="229" t="str">
        <f>IFERROR(VLOOKUP(AE191,DAY!$A$2:$E$3000,4,0),0)</f>
        <v>木</v>
      </c>
      <c r="AF78" s="422"/>
      <c r="AG78" s="424"/>
      <c r="AH78" s="409"/>
      <c r="AI78" s="422"/>
      <c r="AJ78" s="424"/>
      <c r="AK78" s="409"/>
      <c r="AN78" s="131"/>
      <c r="AO78" s="131"/>
      <c r="AR78" s="135">
        <f>IFERROR(VLOOKUP(AR192,DAY!$A$2:$E$744,3,0),0)</f>
        <v>0</v>
      </c>
    </row>
    <row r="79" spans="1:44" ht="117" customHeight="1" x14ac:dyDescent="0.4">
      <c r="A79" s="419"/>
      <c r="B79" s="221" t="s">
        <v>3</v>
      </c>
      <c r="C79" s="230" t="str">
        <f>IFERROR(VLOOKUP(C191,DAY!$A$2:$E$3000,5,0),0)</f>
        <v/>
      </c>
      <c r="D79" s="230" t="str">
        <f>IFERROR(VLOOKUP(D191,DAY!$A$2:$E$3000,5,0),0)</f>
        <v/>
      </c>
      <c r="E79" s="230" t="str">
        <f>IFERROR(VLOOKUP(E191,DAY!$A$2:$E$3000,5,0),0)</f>
        <v/>
      </c>
      <c r="F79" s="230" t="str">
        <f>IFERROR(VLOOKUP(F191,DAY!$A$2:$E$3000,5,0),0)</f>
        <v/>
      </c>
      <c r="G79" s="230" t="str">
        <f>IFERROR(VLOOKUP(G191,DAY!$A$2:$E$3000,5,0),0)</f>
        <v/>
      </c>
      <c r="H79" s="230" t="str">
        <f>IFERROR(VLOOKUP(H191,DAY!$A$2:$E$3000,5,0),0)</f>
        <v/>
      </c>
      <c r="I79" s="230" t="str">
        <f>IFERROR(VLOOKUP(I191,DAY!$A$2:$E$3000,5,0),0)</f>
        <v/>
      </c>
      <c r="J79" s="230" t="str">
        <f>IFERROR(VLOOKUP(J191,DAY!$A$2:$E$3000,5,0),0)</f>
        <v/>
      </c>
      <c r="K79" s="230" t="str">
        <f>IFERROR(VLOOKUP(K191,DAY!$A$2:$E$3000,5,0),0)</f>
        <v/>
      </c>
      <c r="L79" s="230" t="str">
        <f>IFERROR(VLOOKUP(L191,DAY!$A$2:$E$3000,5,0),0)</f>
        <v/>
      </c>
      <c r="M79" s="230" t="str">
        <f>IFERROR(VLOOKUP(M191,DAY!$A$2:$E$3000,5,0),0)</f>
        <v/>
      </c>
      <c r="N79" s="230" t="str">
        <f>IFERROR(VLOOKUP(N191,DAY!$A$2:$E$3000,5,0),0)</f>
        <v/>
      </c>
      <c r="O79" s="230" t="str">
        <f>IFERROR(VLOOKUP(O191,DAY!$A$2:$E$3000,5,0),0)</f>
        <v/>
      </c>
      <c r="P79" s="230" t="str">
        <f>IFERROR(VLOOKUP(P191,DAY!$A$2:$E$3000,5,0),0)</f>
        <v/>
      </c>
      <c r="Q79" s="230" t="str">
        <f>IFERROR(VLOOKUP(Q191,DAY!$A$2:$E$3000,5,0),0)</f>
        <v/>
      </c>
      <c r="R79" s="230" t="str">
        <f>IFERROR(VLOOKUP(R191,DAY!$A$2:$E$3000,5,0),0)</f>
        <v/>
      </c>
      <c r="S79" s="230" t="str">
        <f>IFERROR(VLOOKUP(S191,DAY!$A$2:$E$3000,5,0),0)</f>
        <v/>
      </c>
      <c r="T79" s="230" t="str">
        <f>IFERROR(VLOOKUP(T191,DAY!$A$2:$E$3000,5,0),0)</f>
        <v/>
      </c>
      <c r="U79" s="230" t="str">
        <f>IFERROR(VLOOKUP(U191,DAY!$A$2:$E$3000,5,0),0)</f>
        <v/>
      </c>
      <c r="V79" s="230" t="str">
        <f>IFERROR(VLOOKUP(V191,DAY!$A$2:$E$3000,5,0),0)</f>
        <v/>
      </c>
      <c r="W79" s="230" t="str">
        <f>IFERROR(VLOOKUP(W191,DAY!$A$2:$E$3000,5,0),0)</f>
        <v/>
      </c>
      <c r="X79" s="230" t="str">
        <f>IFERROR(VLOOKUP(X191,DAY!$A$2:$E$3000,5,0),0)</f>
        <v/>
      </c>
      <c r="Y79" s="230" t="str">
        <f>IFERROR(VLOOKUP(Y191,DAY!$A$2:$E$3000,5,0),0)</f>
        <v/>
      </c>
      <c r="Z79" s="230" t="str">
        <f>IFERROR(VLOOKUP(Z191,DAY!$A$2:$E$3000,5,0),0)</f>
        <v/>
      </c>
      <c r="AA79" s="230" t="str">
        <f>IFERROR(VLOOKUP(AA191,DAY!$A$2:$E$3000,5,0),0)</f>
        <v/>
      </c>
      <c r="AB79" s="429" t="str">
        <f>IFERROR(VLOOKUP(AC191,DAY!$A$2:$E$3000,5,0),0)</f>
        <v/>
      </c>
      <c r="AC79" s="430"/>
      <c r="AD79" s="230" t="str">
        <f>IFERROR(VLOOKUP(AD191,DAY!$A$2:$E$3000,5,0),0)</f>
        <v/>
      </c>
      <c r="AE79" s="230" t="str">
        <f>IFERROR(VLOOKUP(AE191,DAY!$A$2:$E$3000,5,0),0)</f>
        <v/>
      </c>
      <c r="AF79" s="422"/>
      <c r="AG79" s="424"/>
      <c r="AH79" s="410"/>
      <c r="AI79" s="422"/>
      <c r="AJ79" s="424"/>
      <c r="AK79" s="410"/>
      <c r="AN79" s="144"/>
      <c r="AO79" s="144"/>
      <c r="AR79" s="135">
        <f>IFERROR(VLOOKUP(AR192,DAY!$A$2:$E$744,4,0),0)</f>
        <v>0</v>
      </c>
    </row>
    <row r="80" spans="1:44" ht="32.25" customHeight="1" x14ac:dyDescent="0.4">
      <c r="A80" s="419"/>
      <c r="B80" s="251" t="s">
        <v>4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431"/>
      <c r="AC80" s="432"/>
      <c r="AD80" s="223"/>
      <c r="AE80" s="223"/>
      <c r="AF80" s="231">
        <f>IF(COUNT(C80:AE80)=0,+(COUNTIF(C80:AE80,"作業"))+(COUNTIF(C80:AE80,"休日")),"")</f>
        <v>0</v>
      </c>
      <c r="AG80" s="233">
        <f>IF(+COUNT(C80:AE80)=0,(COUNTIF(C80:AE80,"休日")),"")</f>
        <v>0</v>
      </c>
      <c r="AH80" s="411"/>
      <c r="AI80" s="231">
        <f>IF(COUNT(C81:AE81)=0,+(COUNTIF(C81:AE81,"作業"))+(COUNTIF(C81:AE81,"休日")),"")</f>
        <v>0</v>
      </c>
      <c r="AJ80" s="233">
        <f>IF(COUNT(C81:AE81)=0,(COUNTIF(C81:AE81,"休日")),"")</f>
        <v>0</v>
      </c>
      <c r="AK80" s="413"/>
      <c r="AM80" s="144"/>
      <c r="AN80" s="131" t="str">
        <f>IF(ISTEXT(C80),"集計期間","集計期間外")</f>
        <v>集計期間外</v>
      </c>
      <c r="AO80" s="131"/>
      <c r="AR80" s="137">
        <f>IFERROR(VLOOKUP(AR192,DAY!$A$2:$E$744,5,0),0)</f>
        <v>0</v>
      </c>
    </row>
    <row r="81" spans="1:44" ht="32.25" customHeight="1" thickBot="1" x14ac:dyDescent="0.45">
      <c r="A81" s="420"/>
      <c r="B81" s="249" t="s">
        <v>5</v>
      </c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433"/>
      <c r="AC81" s="434"/>
      <c r="AD81" s="224"/>
      <c r="AE81" s="224"/>
      <c r="AF81" s="416">
        <f>IFERROR(AN81,0)</f>
        <v>0</v>
      </c>
      <c r="AG81" s="417"/>
      <c r="AH81" s="412"/>
      <c r="AI81" s="416">
        <f>IFERROR(AO81,0)</f>
        <v>0</v>
      </c>
      <c r="AJ81" s="417"/>
      <c r="AK81" s="414"/>
      <c r="AN81" s="140" t="e">
        <f>ROUND(AG80/AF80,3)</f>
        <v>#DIV/0!</v>
      </c>
      <c r="AO81" s="141" t="e">
        <f>ROUND(AJ80/AI80,3)</f>
        <v>#DIV/0!</v>
      </c>
      <c r="AR81" s="142">
        <f>IFERROR(VLOOKUP(AR192,DAY!$A$2:$E$744,6,0),0)</f>
        <v>0</v>
      </c>
    </row>
    <row r="82" spans="1:44" s="126" customFormat="1" ht="8.25" customHeight="1" thickBot="1" x14ac:dyDescent="0.45">
      <c r="A82" s="241"/>
      <c r="B82" s="245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2"/>
      <c r="AG82" s="242"/>
      <c r="AH82" s="241"/>
      <c r="AI82" s="242"/>
      <c r="AJ82" s="242"/>
      <c r="AK82" s="241"/>
      <c r="AL82" s="243"/>
      <c r="AM82" s="243"/>
      <c r="AN82" s="184"/>
      <c r="AO82" s="184"/>
      <c r="AP82" s="243"/>
      <c r="AQ82" s="243"/>
      <c r="AR82" s="244"/>
    </row>
    <row r="83" spans="1:44" ht="32.25" customHeight="1" thickBot="1" x14ac:dyDescent="0.45">
      <c r="A83" s="418" t="s">
        <v>71</v>
      </c>
      <c r="B83" s="215" t="s">
        <v>0</v>
      </c>
      <c r="C83" s="226">
        <f>IFERROR(VLOOKUP(C192,DAY!$A$2:$E$3000,2,0),0)</f>
        <v>12</v>
      </c>
      <c r="D83" s="226">
        <f>IFERROR(VLOOKUP(D192,DAY!$A$2:$E$744,2,0),0)</f>
        <v>12</v>
      </c>
      <c r="E83" s="226">
        <f>IFERROR(VLOOKUP(E192,DAY!$A$2:$E$744,2,0),0)</f>
        <v>12</v>
      </c>
      <c r="F83" s="226">
        <f>IFERROR(VLOOKUP(F192,DAY!$A$2:$E$744,2,0),0)</f>
        <v>12</v>
      </c>
      <c r="G83" s="226">
        <f>IFERROR(VLOOKUP(G192,DAY!$A$2:$E$744,2,0),0)</f>
        <v>12</v>
      </c>
      <c r="H83" s="226">
        <f>IFERROR(VLOOKUP(H192,DAY!$A$2:$E$744,2,0),0)</f>
        <v>12</v>
      </c>
      <c r="I83" s="226">
        <f>IFERROR(VLOOKUP(I192,DAY!$A$2:$E$744,2,0),0)</f>
        <v>1</v>
      </c>
      <c r="J83" s="226">
        <f>IFERROR(VLOOKUP(J192,DAY!$A$2:$E$744,2,0),0)</f>
        <v>1</v>
      </c>
      <c r="K83" s="226">
        <f>IFERROR(VLOOKUP(K192,DAY!$A$2:$E$744,2,0),0)</f>
        <v>1</v>
      </c>
      <c r="L83" s="226">
        <f>IFERROR(VLOOKUP(L192,DAY!$A$2:$E$744,2,0),0)</f>
        <v>1</v>
      </c>
      <c r="M83" s="226">
        <f>IFERROR(VLOOKUP(M192,DAY!$A$2:$E$744,2,0),0)</f>
        <v>1</v>
      </c>
      <c r="N83" s="226">
        <f>IFERROR(VLOOKUP(N192,DAY!$A$2:$E$744,2,0),0)</f>
        <v>1</v>
      </c>
      <c r="O83" s="226">
        <f>IFERROR(VLOOKUP(O192,DAY!$A$2:$E$744,2,0),0)</f>
        <v>1</v>
      </c>
      <c r="P83" s="226">
        <f>IFERROR(VLOOKUP(P192,DAY!$A$2:$E$744,2,0),0)</f>
        <v>1</v>
      </c>
      <c r="Q83" s="226">
        <f>IFERROR(VLOOKUP(Q192,DAY!$A$2:$E$744,2,0),0)</f>
        <v>1</v>
      </c>
      <c r="R83" s="226">
        <f>IFERROR(VLOOKUP(R192,DAY!$A$2:$E$744,2,0),0)</f>
        <v>1</v>
      </c>
      <c r="S83" s="226">
        <f>IFERROR(VLOOKUP(S192,DAY!$A$2:$E$744,2,0),0)</f>
        <v>1</v>
      </c>
      <c r="T83" s="226">
        <f>IFERROR(VLOOKUP(T192,DAY!$A$2:$E$744,2,0),0)</f>
        <v>1</v>
      </c>
      <c r="U83" s="226">
        <f>IFERROR(VLOOKUP(U192,DAY!$A$2:$E$744,2,0),0)</f>
        <v>1</v>
      </c>
      <c r="V83" s="226">
        <f>IFERROR(VLOOKUP(V192,DAY!$A$2:$E$744,2,0),0)</f>
        <v>1</v>
      </c>
      <c r="W83" s="226">
        <f>IFERROR(VLOOKUP(W192,DAY!$A$2:$E$744,2,0),0)</f>
        <v>1</v>
      </c>
      <c r="X83" s="226">
        <f>IFERROR(VLOOKUP(X192,DAY!$A$2:$E$744,2,0),0)</f>
        <v>1</v>
      </c>
      <c r="Y83" s="226">
        <f>IFERROR(VLOOKUP(Y192,DAY!$A$2:$E$744,2,0),0)</f>
        <v>1</v>
      </c>
      <c r="Z83" s="226">
        <f>IFERROR(VLOOKUP(Z192,DAY!$A$2:$E$744,2,0),0)</f>
        <v>1</v>
      </c>
      <c r="AA83" s="226">
        <f>IFERROR(VLOOKUP(AA192,DAY!$A$2:$E$744,2,0),0)</f>
        <v>1</v>
      </c>
      <c r="AB83" s="441">
        <f>IFERROR(VLOOKUP(AC192,DAY!$A$2:$E$744,2,0),0)</f>
        <v>1</v>
      </c>
      <c r="AC83" s="442"/>
      <c r="AD83" s="226">
        <f>IFERROR(VLOOKUP(AD192,DAY!$A$2:$E$744,2,0),0)</f>
        <v>1</v>
      </c>
      <c r="AE83" s="226">
        <f>IFERROR(VLOOKUP(AE192,DAY!$A$2:$E$744,2,0),0)</f>
        <v>1</v>
      </c>
      <c r="AF83" s="421" t="s">
        <v>11</v>
      </c>
      <c r="AG83" s="423" t="s">
        <v>12</v>
      </c>
      <c r="AH83" s="252" t="str">
        <f>IF($AF$8="完全週休２日", "週", IF($AF$8="月単位", "月", "通"))</f>
        <v>通</v>
      </c>
      <c r="AI83" s="421" t="s">
        <v>11</v>
      </c>
      <c r="AJ83" s="423" t="s">
        <v>13</v>
      </c>
      <c r="AK83" s="252" t="str">
        <f>IF($AF$8="完全週休２日", "週", IF($AF$8="月単位", "月", "通"))</f>
        <v>通</v>
      </c>
      <c r="AL83" s="138"/>
      <c r="AN83" s="131"/>
      <c r="AO83" s="131"/>
      <c r="AR83" s="145">
        <f>IFERROR(VLOOKUP(AR192,DAY!$A$2:$E$744,7,0),0)</f>
        <v>0</v>
      </c>
    </row>
    <row r="84" spans="1:44" ht="32.25" customHeight="1" x14ac:dyDescent="0.4">
      <c r="A84" s="419"/>
      <c r="B84" s="217" t="s">
        <v>1</v>
      </c>
      <c r="C84" s="227">
        <f>IFERROR(VLOOKUP(C192,DAY!$A$2:$E$3000,3,0),0)</f>
        <v>26</v>
      </c>
      <c r="D84" s="227">
        <f>IFERROR(VLOOKUP(D192,DAY!$A$2:$E$744,3,0),0)</f>
        <v>27</v>
      </c>
      <c r="E84" s="227">
        <f>IFERROR(VLOOKUP(E192,DAY!$A$2:$E$744,3,0),0)</f>
        <v>28</v>
      </c>
      <c r="F84" s="227">
        <f>IFERROR(VLOOKUP(F192,DAY!$A$2:$E$744,3,0),0)</f>
        <v>29</v>
      </c>
      <c r="G84" s="227">
        <f>IFERROR(VLOOKUP(G192,DAY!$A$2:$E$744,3,0),0)</f>
        <v>30</v>
      </c>
      <c r="H84" s="227">
        <f>IFERROR(VLOOKUP(H192,DAY!$A$2:$E$744,3,0),0)</f>
        <v>31</v>
      </c>
      <c r="I84" s="227">
        <f>IFERROR(VLOOKUP(I192,DAY!$A$2:$E$744,3,0),0)</f>
        <v>1</v>
      </c>
      <c r="J84" s="227">
        <f>IFERROR(VLOOKUP(J192,DAY!$A$2:$E$744,3,0),0)</f>
        <v>2</v>
      </c>
      <c r="K84" s="227">
        <f>IFERROR(VLOOKUP(K192,DAY!$A$2:$E$744,3,0),0)</f>
        <v>3</v>
      </c>
      <c r="L84" s="227">
        <f>IFERROR(VLOOKUP(L192,DAY!$A$2:$E$744,3,0),0)</f>
        <v>4</v>
      </c>
      <c r="M84" s="227">
        <f>IFERROR(VLOOKUP(M192,DAY!$A$2:$E$744,3,0),0)</f>
        <v>5</v>
      </c>
      <c r="N84" s="227">
        <f>IFERROR(VLOOKUP(N192,DAY!$A$2:$E$744,3,0),0)</f>
        <v>6</v>
      </c>
      <c r="O84" s="227">
        <f>IFERROR(VLOOKUP(O192,DAY!$A$2:$E$744,3,0),0)</f>
        <v>7</v>
      </c>
      <c r="P84" s="227">
        <f>IFERROR(VLOOKUP(P192,DAY!$A$2:$E$744,3,0),0)</f>
        <v>8</v>
      </c>
      <c r="Q84" s="227">
        <f>IFERROR(VLOOKUP(Q192,DAY!$A$2:$E$744,3,0),0)</f>
        <v>9</v>
      </c>
      <c r="R84" s="227">
        <f>IFERROR(VLOOKUP(R192,DAY!$A$2:$E$744,3,0),0)</f>
        <v>10</v>
      </c>
      <c r="S84" s="227">
        <f>IFERROR(VLOOKUP(S192,DAY!$A$2:$E$744,3,0),0)</f>
        <v>11</v>
      </c>
      <c r="T84" s="227">
        <f>IFERROR(VLOOKUP(T192,DAY!$A$2:$E$744,3,0),0)</f>
        <v>12</v>
      </c>
      <c r="U84" s="227">
        <f>IFERROR(VLOOKUP(U192,DAY!$A$2:$E$744,3,0),0)</f>
        <v>13</v>
      </c>
      <c r="V84" s="227">
        <f>IFERROR(VLOOKUP(V192,DAY!$A$2:$E$744,3,0),0)</f>
        <v>14</v>
      </c>
      <c r="W84" s="227">
        <f>IFERROR(VLOOKUP(W192,DAY!$A$2:$E$744,3,0),0)</f>
        <v>15</v>
      </c>
      <c r="X84" s="227">
        <f>IFERROR(VLOOKUP(X192,DAY!$A$2:$E$744,3,0),0)</f>
        <v>16</v>
      </c>
      <c r="Y84" s="227">
        <f>IFERROR(VLOOKUP(Y192,DAY!$A$2:$E$744,3,0),0)</f>
        <v>17</v>
      </c>
      <c r="Z84" s="227">
        <f>IFERROR(VLOOKUP(Z192,DAY!$A$2:$E$744,3,0),0)</f>
        <v>18</v>
      </c>
      <c r="AA84" s="227">
        <f>IFERROR(VLOOKUP(AA192,DAY!$A$2:$E$744,3,0),0)</f>
        <v>19</v>
      </c>
      <c r="AB84" s="425">
        <f>IFERROR(VLOOKUP(AC192,DAY!$A$2:$E$744,3,0),0)</f>
        <v>20</v>
      </c>
      <c r="AC84" s="426"/>
      <c r="AD84" s="227">
        <f>IFERROR(VLOOKUP(AD192,DAY!$A$2:$E$744,3,0),0)</f>
        <v>21</v>
      </c>
      <c r="AE84" s="228">
        <f>IFERROR(VLOOKUP(AE192,DAY!$A$2:$E$744,3,0),0)</f>
        <v>22</v>
      </c>
      <c r="AF84" s="422"/>
      <c r="AG84" s="424"/>
      <c r="AH84" s="409" t="s">
        <v>119</v>
      </c>
      <c r="AI84" s="422"/>
      <c r="AJ84" s="424"/>
      <c r="AK84" s="409" t="s">
        <v>119</v>
      </c>
      <c r="AN84" s="131"/>
      <c r="AO84" s="131"/>
      <c r="AR84" s="132">
        <f>IFERROR(VLOOKUP(AR193,DAY!$A$2:$E$744,2,0),0)</f>
        <v>0</v>
      </c>
    </row>
    <row r="85" spans="1:44" ht="32.25" customHeight="1" x14ac:dyDescent="0.4">
      <c r="A85" s="419"/>
      <c r="B85" s="219" t="s">
        <v>2</v>
      </c>
      <c r="C85" s="229" t="str">
        <f>IFERROR(VLOOKUP(C192,DAY!$A$2:$E$3000,4,0),0)</f>
        <v>金</v>
      </c>
      <c r="D85" s="229" t="str">
        <f>IFERROR(VLOOKUP(D192,DAY!$A$2:$E$3000,4,0),0)</f>
        <v>土</v>
      </c>
      <c r="E85" s="229" t="str">
        <f>IFERROR(VLOOKUP(E192,DAY!$A$2:$E$3000,4,0),0)</f>
        <v>日</v>
      </c>
      <c r="F85" s="229" t="str">
        <f>IFERROR(VLOOKUP(F192,DAY!$A$2:$E$3000,4,0),0)</f>
        <v>月</v>
      </c>
      <c r="G85" s="229" t="str">
        <f>IFERROR(VLOOKUP(G192,DAY!$A$2:$E$3000,4,0),0)</f>
        <v>火</v>
      </c>
      <c r="H85" s="229" t="str">
        <f>IFERROR(VLOOKUP(H192,DAY!$A$2:$E$3000,4,0),0)</f>
        <v>水</v>
      </c>
      <c r="I85" s="229" t="str">
        <f>IFERROR(VLOOKUP(I192,DAY!$A$2:$E$3000,4,0),0)</f>
        <v>木</v>
      </c>
      <c r="J85" s="229" t="str">
        <f>IFERROR(VLOOKUP(J192,DAY!$A$2:$E$3000,4,0),0)</f>
        <v>金</v>
      </c>
      <c r="K85" s="229" t="str">
        <f>IFERROR(VLOOKUP(K192,DAY!$A$2:$E$3000,4,0),0)</f>
        <v>土</v>
      </c>
      <c r="L85" s="229" t="str">
        <f>IFERROR(VLOOKUP(L192,DAY!$A$2:$E$3000,4,0),0)</f>
        <v>日</v>
      </c>
      <c r="M85" s="229" t="str">
        <f>IFERROR(VLOOKUP(M192,DAY!$A$2:$E$3000,4,0),0)</f>
        <v>月</v>
      </c>
      <c r="N85" s="229" t="str">
        <f>IFERROR(VLOOKUP(N192,DAY!$A$2:$E$3000,4,0),0)</f>
        <v>火</v>
      </c>
      <c r="O85" s="229" t="str">
        <f>IFERROR(VLOOKUP(O192,DAY!$A$2:$E$3000,4,0),0)</f>
        <v>水</v>
      </c>
      <c r="P85" s="229" t="str">
        <f>IFERROR(VLOOKUP(P192,DAY!$A$2:$E$3000,4,0),0)</f>
        <v>木</v>
      </c>
      <c r="Q85" s="229" t="str">
        <f>IFERROR(VLOOKUP(Q192,DAY!$A$2:$E$3000,4,0),0)</f>
        <v>金</v>
      </c>
      <c r="R85" s="229" t="str">
        <f>IFERROR(VLOOKUP(R192,DAY!$A$2:$E$3000,4,0),0)</f>
        <v>土</v>
      </c>
      <c r="S85" s="229" t="str">
        <f>IFERROR(VLOOKUP(S192,DAY!$A$2:$E$3000,4,0),0)</f>
        <v>日</v>
      </c>
      <c r="T85" s="229" t="str">
        <f>IFERROR(VLOOKUP(T192,DAY!$A$2:$E$3000,4,0),0)</f>
        <v>月</v>
      </c>
      <c r="U85" s="229" t="str">
        <f>IFERROR(VLOOKUP(U192,DAY!$A$2:$E$3000,4,0),0)</f>
        <v>火</v>
      </c>
      <c r="V85" s="229" t="str">
        <f>IFERROR(VLOOKUP(V192,DAY!$A$2:$E$3000,4,0),0)</f>
        <v>水</v>
      </c>
      <c r="W85" s="229" t="str">
        <f>IFERROR(VLOOKUP(W192,DAY!$A$2:$E$3000,4,0),0)</f>
        <v>木</v>
      </c>
      <c r="X85" s="229" t="str">
        <f>IFERROR(VLOOKUP(X192,DAY!$A$2:$E$3000,4,0),0)</f>
        <v>金</v>
      </c>
      <c r="Y85" s="229" t="str">
        <f>IFERROR(VLOOKUP(Y192,DAY!$A$2:$E$3000,4,0),0)</f>
        <v>土</v>
      </c>
      <c r="Z85" s="229" t="str">
        <f>IFERROR(VLOOKUP(Z192,DAY!$A$2:$E$3000,4,0),0)</f>
        <v>日</v>
      </c>
      <c r="AA85" s="229" t="str">
        <f>IFERROR(VLOOKUP(AA192,DAY!$A$2:$E$3000,4,0),0)</f>
        <v>月</v>
      </c>
      <c r="AB85" s="427" t="str">
        <f>IFERROR(VLOOKUP(AC192,DAY!$A$2:$E$3000,4,0),0)</f>
        <v>火</v>
      </c>
      <c r="AC85" s="428"/>
      <c r="AD85" s="229" t="str">
        <f>IFERROR(VLOOKUP(AD192,DAY!$A$2:$E$3000,4,0),0)</f>
        <v>水</v>
      </c>
      <c r="AE85" s="229" t="str">
        <f>IFERROR(VLOOKUP(AE192,DAY!$A$2:$E$3000,4,0),0)</f>
        <v>木</v>
      </c>
      <c r="AF85" s="422"/>
      <c r="AG85" s="424"/>
      <c r="AH85" s="409"/>
      <c r="AI85" s="422"/>
      <c r="AJ85" s="424"/>
      <c r="AK85" s="409"/>
      <c r="AN85" s="131"/>
      <c r="AO85" s="131"/>
      <c r="AR85" s="135">
        <f>IFERROR(VLOOKUP(AR193,DAY!$A$2:$E$744,3,0),0)</f>
        <v>0</v>
      </c>
    </row>
    <row r="86" spans="1:44" ht="117" customHeight="1" x14ac:dyDescent="0.4">
      <c r="A86" s="419"/>
      <c r="B86" s="221" t="s">
        <v>3</v>
      </c>
      <c r="C86" s="230" t="str">
        <f>IFERROR(VLOOKUP(C192,DAY!$A$2:$E$3000,5,0),0)</f>
        <v/>
      </c>
      <c r="D86" s="230" t="str">
        <f>IFERROR(VLOOKUP(D192,DAY!$A$2:$E$3000,5,0),0)</f>
        <v/>
      </c>
      <c r="E86" s="230" t="str">
        <f>IFERROR(VLOOKUP(E192,DAY!$A$2:$E$3000,5,0),0)</f>
        <v/>
      </c>
      <c r="F86" s="230" t="str">
        <f>IFERROR(VLOOKUP(F192,DAY!$A$2:$E$3000,5,0),0)</f>
        <v/>
      </c>
      <c r="G86" s="230" t="str">
        <f>IFERROR(VLOOKUP(G192,DAY!$A$2:$E$3000,5,0),0)</f>
        <v/>
      </c>
      <c r="H86" s="230" t="str">
        <f>IFERROR(VLOOKUP(H192,DAY!$A$2:$E$3000,5,0),0)</f>
        <v/>
      </c>
      <c r="I86" s="230" t="str">
        <f>IFERROR(VLOOKUP(I192,DAY!$A$2:$E$3000,5,0),0)</f>
        <v>元日</v>
      </c>
      <c r="J86" s="230" t="str">
        <f>IFERROR(VLOOKUP(J192,DAY!$A$2:$E$3000,5,0),0)</f>
        <v/>
      </c>
      <c r="K86" s="230" t="str">
        <f>IFERROR(VLOOKUP(K192,DAY!$A$2:$E$3000,5,0),0)</f>
        <v/>
      </c>
      <c r="L86" s="230" t="str">
        <f>IFERROR(VLOOKUP(L192,DAY!$A$2:$E$3000,5,0),0)</f>
        <v/>
      </c>
      <c r="M86" s="230" t="str">
        <f>IFERROR(VLOOKUP(M192,DAY!$A$2:$E$3000,5,0),0)</f>
        <v/>
      </c>
      <c r="N86" s="230" t="str">
        <f>IFERROR(VLOOKUP(N192,DAY!$A$2:$E$3000,5,0),0)</f>
        <v/>
      </c>
      <c r="O86" s="230" t="str">
        <f>IFERROR(VLOOKUP(O192,DAY!$A$2:$E$3000,5,0),0)</f>
        <v/>
      </c>
      <c r="P86" s="230" t="str">
        <f>IFERROR(VLOOKUP(P192,DAY!$A$2:$E$3000,5,0),0)</f>
        <v/>
      </c>
      <c r="Q86" s="230" t="str">
        <f>IFERROR(VLOOKUP(Q192,DAY!$A$2:$E$3000,5,0),0)</f>
        <v/>
      </c>
      <c r="R86" s="230" t="str">
        <f>IFERROR(VLOOKUP(R192,DAY!$A$2:$E$3000,5,0),0)</f>
        <v/>
      </c>
      <c r="S86" s="230" t="str">
        <f>IFERROR(VLOOKUP(S192,DAY!$A$2:$E$3000,5,0),0)</f>
        <v/>
      </c>
      <c r="T86" s="230" t="str">
        <f>IFERROR(VLOOKUP(T192,DAY!$A$2:$E$3000,5,0),0)</f>
        <v>成人の日</v>
      </c>
      <c r="U86" s="230" t="str">
        <f>IFERROR(VLOOKUP(U192,DAY!$A$2:$E$3000,5,0),0)</f>
        <v/>
      </c>
      <c r="V86" s="230" t="str">
        <f>IFERROR(VLOOKUP(V192,DAY!$A$2:$E$3000,5,0),0)</f>
        <v/>
      </c>
      <c r="W86" s="230" t="str">
        <f>IFERROR(VLOOKUP(W192,DAY!$A$2:$E$3000,5,0),0)</f>
        <v/>
      </c>
      <c r="X86" s="230" t="str">
        <f>IFERROR(VLOOKUP(X192,DAY!$A$2:$E$3000,5,0),0)</f>
        <v/>
      </c>
      <c r="Y86" s="230" t="str">
        <f>IFERROR(VLOOKUP(Y192,DAY!$A$2:$E$3000,5,0),0)</f>
        <v/>
      </c>
      <c r="Z86" s="230" t="str">
        <f>IFERROR(VLOOKUP(Z192,DAY!$A$2:$E$3000,5,0),0)</f>
        <v/>
      </c>
      <c r="AA86" s="230" t="str">
        <f>IFERROR(VLOOKUP(AA192,DAY!$A$2:$E$3000,5,0),0)</f>
        <v/>
      </c>
      <c r="AB86" s="429" t="str">
        <f>IFERROR(VLOOKUP(AC192,DAY!$A$2:$E$3000,5,0),0)</f>
        <v/>
      </c>
      <c r="AC86" s="430"/>
      <c r="AD86" s="230" t="str">
        <f>IFERROR(VLOOKUP(AD192,DAY!$A$2:$E$3000,5,0),0)</f>
        <v/>
      </c>
      <c r="AE86" s="230" t="str">
        <f>IFERROR(VLOOKUP(AE192,DAY!$A$2:$E$3000,5,0),0)</f>
        <v/>
      </c>
      <c r="AF86" s="422"/>
      <c r="AG86" s="424"/>
      <c r="AH86" s="410"/>
      <c r="AI86" s="422"/>
      <c r="AJ86" s="424"/>
      <c r="AK86" s="410"/>
      <c r="AN86" s="144"/>
      <c r="AO86" s="144"/>
      <c r="AR86" s="135">
        <f>IFERROR(VLOOKUP(AR193,DAY!$A$2:$E$744,4,0),0)</f>
        <v>0</v>
      </c>
    </row>
    <row r="87" spans="1:44" ht="32.25" customHeight="1" x14ac:dyDescent="0.4">
      <c r="A87" s="419"/>
      <c r="B87" s="251" t="s">
        <v>4</v>
      </c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431"/>
      <c r="AC87" s="432"/>
      <c r="AD87" s="223"/>
      <c r="AE87" s="223"/>
      <c r="AF87" s="231">
        <f>IF(COUNT(C87:AE87)=0,+(COUNTIF(C87:AE87,"作業"))+(COUNTIF(C87:AE87,"休日")),"")</f>
        <v>0</v>
      </c>
      <c r="AG87" s="233">
        <f>IF(+COUNT(C87:AE87)=0,(COUNTIF(C87:AE87,"休日")),"")</f>
        <v>0</v>
      </c>
      <c r="AH87" s="411"/>
      <c r="AI87" s="231">
        <f>IF(COUNT(C88:AE88)=0,+(COUNTIF(C88:AE88,"作業"))+(COUNTIF(C88:AE88,"休日")),"")</f>
        <v>0</v>
      </c>
      <c r="AJ87" s="233">
        <f>IF(COUNT(C88:AE88)=0,(COUNTIF(C88:AE88,"休日")),"")</f>
        <v>0</v>
      </c>
      <c r="AK87" s="413"/>
      <c r="AM87" s="138"/>
      <c r="AN87" s="131" t="str">
        <f>IF(ISTEXT(C87),"集計期間","集計期間外")</f>
        <v>集計期間外</v>
      </c>
      <c r="AO87" s="131"/>
      <c r="AR87" s="137">
        <f>IFERROR(VLOOKUP(AR193,DAY!$A$2:$E$744,5,0),0)</f>
        <v>0</v>
      </c>
    </row>
    <row r="88" spans="1:44" ht="32.25" customHeight="1" thickBot="1" x14ac:dyDescent="0.45">
      <c r="A88" s="420"/>
      <c r="B88" s="249" t="s">
        <v>5</v>
      </c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433"/>
      <c r="AC88" s="434"/>
      <c r="AD88" s="224"/>
      <c r="AE88" s="224"/>
      <c r="AF88" s="416">
        <f>IFERROR(AN88,0)</f>
        <v>0</v>
      </c>
      <c r="AG88" s="417"/>
      <c r="AH88" s="412"/>
      <c r="AI88" s="416">
        <f>IFERROR(AO88,0)</f>
        <v>0</v>
      </c>
      <c r="AJ88" s="417"/>
      <c r="AK88" s="414"/>
      <c r="AN88" s="140" t="e">
        <f>ROUND(AG87/AF87,3)</f>
        <v>#DIV/0!</v>
      </c>
      <c r="AO88" s="141" t="e">
        <f>ROUND(AJ87/AI87,3)</f>
        <v>#DIV/0!</v>
      </c>
      <c r="AR88" s="142">
        <f>IFERROR(VLOOKUP(AR193,DAY!$A$2:$E$744,6,0),0)</f>
        <v>0</v>
      </c>
    </row>
    <row r="89" spans="1:44" s="126" customFormat="1" ht="8.25" customHeight="1" thickBot="1" x14ac:dyDescent="0.45">
      <c r="A89" s="241"/>
      <c r="B89" s="235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7"/>
      <c r="AG89" s="237"/>
      <c r="AH89" s="234"/>
      <c r="AI89" s="237"/>
      <c r="AJ89" s="237"/>
      <c r="AK89" s="241"/>
      <c r="AL89" s="243"/>
      <c r="AM89" s="243"/>
      <c r="AN89" s="184"/>
      <c r="AO89" s="184"/>
      <c r="AP89" s="243"/>
      <c r="AQ89" s="243"/>
      <c r="AR89" s="244"/>
    </row>
    <row r="90" spans="1:44" ht="32.25" customHeight="1" thickBot="1" x14ac:dyDescent="0.45">
      <c r="A90" s="418" t="s">
        <v>72</v>
      </c>
      <c r="B90" s="215" t="s">
        <v>0</v>
      </c>
      <c r="C90" s="226">
        <f>IFERROR(VLOOKUP(C193,DAY!$A$2:$E$3000,2,0),0)</f>
        <v>1</v>
      </c>
      <c r="D90" s="226">
        <f>IFERROR(VLOOKUP(D193,DAY!$A$2:$E$3000,2,0),0)</f>
        <v>1</v>
      </c>
      <c r="E90" s="226">
        <f>IFERROR(VLOOKUP(E193,DAY!$A$2:$E$3000,2,0),0)</f>
        <v>1</v>
      </c>
      <c r="F90" s="226">
        <f>IFERROR(VLOOKUP(F193,DAY!$A$2:$E$3000,2,0),0)</f>
        <v>1</v>
      </c>
      <c r="G90" s="226">
        <f>IFERROR(VLOOKUP(G193,DAY!$A$2:$E$3000,2,0),0)</f>
        <v>1</v>
      </c>
      <c r="H90" s="226">
        <f>IFERROR(VLOOKUP(H193,DAY!$A$2:$E$3000,2,0),0)</f>
        <v>1</v>
      </c>
      <c r="I90" s="226">
        <f>IFERROR(VLOOKUP(I193,DAY!$A$2:$E$3000,2,0),0)</f>
        <v>1</v>
      </c>
      <c r="J90" s="226">
        <f>IFERROR(VLOOKUP(J193,DAY!$A$2:$E$3000,2,0),0)</f>
        <v>1</v>
      </c>
      <c r="K90" s="226">
        <f>IFERROR(VLOOKUP(K193,DAY!$A$2:$E$3000,2,0),0)</f>
        <v>1</v>
      </c>
      <c r="L90" s="226">
        <f>IFERROR(VLOOKUP(L193,DAY!$A$2:$E$3000,2,0),0)</f>
        <v>2</v>
      </c>
      <c r="M90" s="226">
        <f>IFERROR(VLOOKUP(M193,DAY!$A$2:$E$3000,2,0),0)</f>
        <v>2</v>
      </c>
      <c r="N90" s="226">
        <f>IFERROR(VLOOKUP(N193,DAY!$A$2:$E$3000,2,0),0)</f>
        <v>2</v>
      </c>
      <c r="O90" s="226">
        <f>IFERROR(VLOOKUP(O193,DAY!$A$2:$E$3000,2,0),0)</f>
        <v>2</v>
      </c>
      <c r="P90" s="226">
        <f>IFERROR(VLOOKUP(P193,DAY!$A$2:$E$3000,2,0),0)</f>
        <v>2</v>
      </c>
      <c r="Q90" s="226">
        <f>IFERROR(VLOOKUP(Q193,DAY!$A$2:$E$3000,2,0),0)</f>
        <v>2</v>
      </c>
      <c r="R90" s="226">
        <f>IFERROR(VLOOKUP(R193,DAY!$A$2:$E$3000,2,0),0)</f>
        <v>2</v>
      </c>
      <c r="S90" s="226">
        <f>IFERROR(VLOOKUP(S193,DAY!$A$2:$E$3000,2,0),0)</f>
        <v>2</v>
      </c>
      <c r="T90" s="226">
        <f>IFERROR(VLOOKUP(T193,DAY!$A$2:$E$3000,2,0),0)</f>
        <v>2</v>
      </c>
      <c r="U90" s="226">
        <f>IFERROR(VLOOKUP(U193,DAY!$A$2:$E$3000,2,0),0)</f>
        <v>2</v>
      </c>
      <c r="V90" s="226">
        <f>IFERROR(VLOOKUP(V193,DAY!$A$2:$E$3000,2,0),0)</f>
        <v>2</v>
      </c>
      <c r="W90" s="226">
        <f>IFERROR(VLOOKUP(W193,DAY!$A$2:$E$3000,2,0),0)</f>
        <v>2</v>
      </c>
      <c r="X90" s="226">
        <f>IFERROR(VLOOKUP(X193,DAY!$A$2:$E$3000,2,0),0)</f>
        <v>2</v>
      </c>
      <c r="Y90" s="226">
        <f>IFERROR(VLOOKUP(Y193,DAY!$A$2:$E$3000,2,0),0)</f>
        <v>2</v>
      </c>
      <c r="Z90" s="226">
        <f>IFERROR(VLOOKUP(Z193,DAY!$A$2:$E$3000,2,0),0)</f>
        <v>2</v>
      </c>
      <c r="AA90" s="226">
        <f>IFERROR(VLOOKUP(AA193,DAY!$A$2:$E$3000,2,0),0)</f>
        <v>2</v>
      </c>
      <c r="AB90" s="441">
        <f>IFERROR(VLOOKUP(AC193,DAY!$A$2:$E$3000,2,0),0)</f>
        <v>2</v>
      </c>
      <c r="AC90" s="442"/>
      <c r="AD90" s="226">
        <f>IFERROR(VLOOKUP(AD193,DAY!$A$2:$E$3000,2,0),0)</f>
        <v>2</v>
      </c>
      <c r="AE90" s="226">
        <f>IFERROR(VLOOKUP(AE193,DAY!$A$2:$E$3000,2,0),0)</f>
        <v>2</v>
      </c>
      <c r="AF90" s="421" t="s">
        <v>11</v>
      </c>
      <c r="AG90" s="423" t="s">
        <v>12</v>
      </c>
      <c r="AH90" s="252" t="str">
        <f>IF($AF$8="完全週休２日", "週", IF($AF$8="月単位", "月", "通"))</f>
        <v>通</v>
      </c>
      <c r="AI90" s="421" t="s">
        <v>11</v>
      </c>
      <c r="AJ90" s="423" t="s">
        <v>13</v>
      </c>
      <c r="AK90" s="252" t="str">
        <f>IF($AF$8="完全週休２日", "週", IF($AF$8="月単位", "月", "通"))</f>
        <v>通</v>
      </c>
      <c r="AL90" s="138"/>
      <c r="AN90" s="131"/>
      <c r="AO90" s="131"/>
      <c r="AR90" s="143">
        <f>IFERROR(VLOOKUP(AR193,DAY!$A$2:$E$744,7,0),0)</f>
        <v>0</v>
      </c>
    </row>
    <row r="91" spans="1:44" ht="32.25" customHeight="1" x14ac:dyDescent="0.4">
      <c r="A91" s="419"/>
      <c r="B91" s="217" t="s">
        <v>1</v>
      </c>
      <c r="C91" s="227">
        <f>IFERROR(VLOOKUP(C193,DAY!$A$2:$E$3000,3,0),0)</f>
        <v>23</v>
      </c>
      <c r="D91" s="227">
        <f>IFERROR(VLOOKUP(D193,DAY!$A$2:$E$3000,3,0),0)</f>
        <v>24</v>
      </c>
      <c r="E91" s="227">
        <f>IFERROR(VLOOKUP(E193,DAY!$A$2:$E$3000,3,0),0)</f>
        <v>25</v>
      </c>
      <c r="F91" s="227">
        <f>IFERROR(VLOOKUP(F193,DAY!$A$2:$E$3000,3,0),0)</f>
        <v>26</v>
      </c>
      <c r="G91" s="227">
        <f>IFERROR(VLOOKUP(G193,DAY!$A$2:$E$3000,3,0),0)</f>
        <v>27</v>
      </c>
      <c r="H91" s="227">
        <f>IFERROR(VLOOKUP(H193,DAY!$A$2:$E$3000,3,0),0)</f>
        <v>28</v>
      </c>
      <c r="I91" s="227">
        <f>IFERROR(VLOOKUP(I193,DAY!$A$2:$E$3000,3,0),0)</f>
        <v>29</v>
      </c>
      <c r="J91" s="227">
        <f>IFERROR(VLOOKUP(J193,DAY!$A$2:$E$3000,3,0),0)</f>
        <v>30</v>
      </c>
      <c r="K91" s="227">
        <f>IFERROR(VLOOKUP(K193,DAY!$A$2:$E$3000,3,0),0)</f>
        <v>31</v>
      </c>
      <c r="L91" s="227">
        <f>IFERROR(VLOOKUP(L193,DAY!$A$2:$E$3000,3,0),0)</f>
        <v>1</v>
      </c>
      <c r="M91" s="227">
        <f>IFERROR(VLOOKUP(M193,DAY!$A$2:$E$3000,3,0),0)</f>
        <v>2</v>
      </c>
      <c r="N91" s="227">
        <f>IFERROR(VLOOKUP(N193,DAY!$A$2:$E$3000,3,0),0)</f>
        <v>3</v>
      </c>
      <c r="O91" s="227">
        <f>IFERROR(VLOOKUP(O193,DAY!$A$2:$E$3000,3,0),0)</f>
        <v>4</v>
      </c>
      <c r="P91" s="227">
        <f>IFERROR(VLOOKUP(P193,DAY!$A$2:$E$3000,3,0),0)</f>
        <v>5</v>
      </c>
      <c r="Q91" s="227">
        <f>IFERROR(VLOOKUP(Q193,DAY!$A$2:$E$3000,3,0),0)</f>
        <v>6</v>
      </c>
      <c r="R91" s="227">
        <f>IFERROR(VLOOKUP(R193,DAY!$A$2:$E$3000,3,0),0)</f>
        <v>7</v>
      </c>
      <c r="S91" s="227">
        <f>IFERROR(VLOOKUP(S193,DAY!$A$2:$E$3000,3,0),0)</f>
        <v>8</v>
      </c>
      <c r="T91" s="227">
        <f>IFERROR(VLOOKUP(T193,DAY!$A$2:$E$3000,3,0),0)</f>
        <v>9</v>
      </c>
      <c r="U91" s="227">
        <f>IFERROR(VLOOKUP(U193,DAY!$A$2:$E$3000,3,0),0)</f>
        <v>10</v>
      </c>
      <c r="V91" s="227">
        <f>IFERROR(VLOOKUP(V193,DAY!$A$2:$E$3000,3,0),0)</f>
        <v>11</v>
      </c>
      <c r="W91" s="227">
        <f>IFERROR(VLOOKUP(W193,DAY!$A$2:$E$3000,3,0),0)</f>
        <v>12</v>
      </c>
      <c r="X91" s="227">
        <f>IFERROR(VLOOKUP(X193,DAY!$A$2:$E$3000,3,0),0)</f>
        <v>13</v>
      </c>
      <c r="Y91" s="227">
        <f>IFERROR(VLOOKUP(Y193,DAY!$A$2:$E$3000,3,0),0)</f>
        <v>14</v>
      </c>
      <c r="Z91" s="227">
        <f>IFERROR(VLOOKUP(Z193,DAY!$A$2:$E$3000,3,0),0)</f>
        <v>15</v>
      </c>
      <c r="AA91" s="227">
        <f>IFERROR(VLOOKUP(AA193,DAY!$A$2:$E$3000,3,0),0)</f>
        <v>16</v>
      </c>
      <c r="AB91" s="425">
        <f>IFERROR(VLOOKUP(AC193,DAY!$A$2:$E$3000,3,0),0)</f>
        <v>17</v>
      </c>
      <c r="AC91" s="426"/>
      <c r="AD91" s="227">
        <f>IFERROR(VLOOKUP(AD193,DAY!$A$2:$E$3000,3,0),0)</f>
        <v>18</v>
      </c>
      <c r="AE91" s="227">
        <f>IFERROR(VLOOKUP(AE193,DAY!$A$2:$E$3000,3,0),0)</f>
        <v>19</v>
      </c>
      <c r="AF91" s="422"/>
      <c r="AG91" s="424"/>
      <c r="AH91" s="409" t="s">
        <v>119</v>
      </c>
      <c r="AI91" s="422"/>
      <c r="AJ91" s="424"/>
      <c r="AK91" s="409" t="s">
        <v>119</v>
      </c>
      <c r="AN91" s="131"/>
      <c r="AO91" s="131"/>
      <c r="AR91" s="133">
        <f>IFERROR(VLOOKUP(AR194,DAY!$A$2:$E$744,2,0),0)</f>
        <v>0</v>
      </c>
    </row>
    <row r="92" spans="1:44" ht="32.25" customHeight="1" x14ac:dyDescent="0.4">
      <c r="A92" s="419"/>
      <c r="B92" s="219" t="s">
        <v>2</v>
      </c>
      <c r="C92" s="229" t="str">
        <f>IFERROR(VLOOKUP(C193,DAY!$A$2:$E$3000,4,0),0)</f>
        <v>金</v>
      </c>
      <c r="D92" s="229" t="str">
        <f>IFERROR(VLOOKUP(D193,DAY!$A$2:$E$3000,4,0),0)</f>
        <v>土</v>
      </c>
      <c r="E92" s="229" t="str">
        <f>IFERROR(VLOOKUP(E193,DAY!$A$2:$E$3000,4,0),0)</f>
        <v>日</v>
      </c>
      <c r="F92" s="229" t="str">
        <f>IFERROR(VLOOKUP(F193,DAY!$A$2:$E$3000,4,0),0)</f>
        <v>月</v>
      </c>
      <c r="G92" s="229" t="str">
        <f>IFERROR(VLOOKUP(G193,DAY!$A$2:$E$3000,4,0),0)</f>
        <v>火</v>
      </c>
      <c r="H92" s="229" t="str">
        <f>IFERROR(VLOOKUP(H193,DAY!$A$2:$E$3000,4,0),0)</f>
        <v>水</v>
      </c>
      <c r="I92" s="229" t="str">
        <f>IFERROR(VLOOKUP(I193,DAY!$A$2:$E$3000,4,0),0)</f>
        <v>木</v>
      </c>
      <c r="J92" s="229" t="str">
        <f>IFERROR(VLOOKUP(J193,DAY!$A$2:$E$3000,4,0),0)</f>
        <v>金</v>
      </c>
      <c r="K92" s="229" t="str">
        <f>IFERROR(VLOOKUP(K193,DAY!$A$2:$E$3000,4,0),0)</f>
        <v>土</v>
      </c>
      <c r="L92" s="229" t="str">
        <f>IFERROR(VLOOKUP(L193,DAY!$A$2:$E$3000,4,0),0)</f>
        <v>日</v>
      </c>
      <c r="M92" s="229" t="str">
        <f>IFERROR(VLOOKUP(M193,DAY!$A$2:$E$3000,4,0),0)</f>
        <v>月</v>
      </c>
      <c r="N92" s="229" t="str">
        <f>IFERROR(VLOOKUP(N193,DAY!$A$2:$E$3000,4,0),0)</f>
        <v>火</v>
      </c>
      <c r="O92" s="229" t="str">
        <f>IFERROR(VLOOKUP(O193,DAY!$A$2:$E$3000,4,0),0)</f>
        <v>水</v>
      </c>
      <c r="P92" s="229" t="str">
        <f>IFERROR(VLOOKUP(P193,DAY!$A$2:$E$3000,4,0),0)</f>
        <v>木</v>
      </c>
      <c r="Q92" s="229" t="str">
        <f>IFERROR(VLOOKUP(Q193,DAY!$A$2:$E$3000,4,0),0)</f>
        <v>金</v>
      </c>
      <c r="R92" s="229" t="str">
        <f>IFERROR(VLOOKUP(R193,DAY!$A$2:$E$3000,4,0),0)</f>
        <v>土</v>
      </c>
      <c r="S92" s="229" t="str">
        <f>IFERROR(VLOOKUP(S193,DAY!$A$2:$E$3000,4,0),0)</f>
        <v>日</v>
      </c>
      <c r="T92" s="229" t="str">
        <f>IFERROR(VLOOKUP(T193,DAY!$A$2:$E$3000,4,0),0)</f>
        <v>月</v>
      </c>
      <c r="U92" s="229" t="str">
        <f>IFERROR(VLOOKUP(U193,DAY!$A$2:$E$3000,4,0),0)</f>
        <v>火</v>
      </c>
      <c r="V92" s="229" t="str">
        <f>IFERROR(VLOOKUP(V193,DAY!$A$2:$E$3000,4,0),0)</f>
        <v>水</v>
      </c>
      <c r="W92" s="229" t="str">
        <f>IFERROR(VLOOKUP(W193,DAY!$A$2:$E$3000,4,0),0)</f>
        <v>木</v>
      </c>
      <c r="X92" s="229" t="str">
        <f>IFERROR(VLOOKUP(X193,DAY!$A$2:$E$3000,4,0),0)</f>
        <v>金</v>
      </c>
      <c r="Y92" s="229" t="str">
        <f>IFERROR(VLOOKUP(Y193,DAY!$A$2:$E$3000,4,0),0)</f>
        <v>土</v>
      </c>
      <c r="Z92" s="229" t="str">
        <f>IFERROR(VLOOKUP(Z193,DAY!$A$2:$E$3000,4,0),0)</f>
        <v>日</v>
      </c>
      <c r="AA92" s="229" t="str">
        <f>IFERROR(VLOOKUP(AA193,DAY!$A$2:$E$3000,4,0),0)</f>
        <v>月</v>
      </c>
      <c r="AB92" s="427" t="str">
        <f>IFERROR(VLOOKUP(AC193,DAY!$A$2:$E$3000,4,0),0)</f>
        <v>火</v>
      </c>
      <c r="AC92" s="428"/>
      <c r="AD92" s="229" t="str">
        <f>IFERROR(VLOOKUP(AD193,DAY!$A$2:$E$3000,4,0),0)</f>
        <v>水</v>
      </c>
      <c r="AE92" s="229" t="str">
        <f>IFERROR(VLOOKUP(AE193,DAY!$A$2:$E$3000,4,0),0)</f>
        <v>木</v>
      </c>
      <c r="AF92" s="422"/>
      <c r="AG92" s="424"/>
      <c r="AH92" s="409"/>
      <c r="AI92" s="422"/>
      <c r="AJ92" s="424"/>
      <c r="AK92" s="409"/>
      <c r="AN92" s="131"/>
      <c r="AO92" s="131"/>
      <c r="AR92" s="135">
        <f>IFERROR(VLOOKUP(AR194,DAY!$A$2:$E$744,3,0),0)</f>
        <v>0</v>
      </c>
    </row>
    <row r="93" spans="1:44" ht="117" customHeight="1" x14ac:dyDescent="0.4">
      <c r="A93" s="419"/>
      <c r="B93" s="221" t="s">
        <v>3</v>
      </c>
      <c r="C93" s="230" t="str">
        <f>IFERROR(VLOOKUP(C193,DAY!$A$2:$E$3000,5,0),0)</f>
        <v/>
      </c>
      <c r="D93" s="230" t="str">
        <f>IFERROR(VLOOKUP(D193,DAY!$A$2:$E$3000,5,0),0)</f>
        <v/>
      </c>
      <c r="E93" s="230" t="str">
        <f>IFERROR(VLOOKUP(E193,DAY!$A$2:$E$3000,5,0),0)</f>
        <v/>
      </c>
      <c r="F93" s="230" t="str">
        <f>IFERROR(VLOOKUP(F193,DAY!$A$2:$E$3000,5,0),0)</f>
        <v/>
      </c>
      <c r="G93" s="230" t="str">
        <f>IFERROR(VLOOKUP(G193,DAY!$A$2:$E$3000,5,0),0)</f>
        <v/>
      </c>
      <c r="H93" s="230" t="str">
        <f>IFERROR(VLOOKUP(H193,DAY!$A$2:$E$3000,5,0),0)</f>
        <v/>
      </c>
      <c r="I93" s="230" t="str">
        <f>IFERROR(VLOOKUP(I193,DAY!$A$2:$E$3000,5,0),0)</f>
        <v/>
      </c>
      <c r="J93" s="230" t="str">
        <f>IFERROR(VLOOKUP(J193,DAY!$A$2:$E$3000,5,0),0)</f>
        <v/>
      </c>
      <c r="K93" s="230" t="str">
        <f>IFERROR(VLOOKUP(K193,DAY!$A$2:$E$3000,5,0),0)</f>
        <v/>
      </c>
      <c r="L93" s="230" t="str">
        <f>IFERROR(VLOOKUP(L193,DAY!$A$2:$E$3000,5,0),0)</f>
        <v/>
      </c>
      <c r="M93" s="230" t="str">
        <f>IFERROR(VLOOKUP(M193,DAY!$A$2:$E$3000,5,0),0)</f>
        <v/>
      </c>
      <c r="N93" s="230" t="str">
        <f>IFERROR(VLOOKUP(N193,DAY!$A$2:$E$3000,5,0),0)</f>
        <v/>
      </c>
      <c r="O93" s="230" t="str">
        <f>IFERROR(VLOOKUP(O193,DAY!$A$2:$E$3000,5,0),0)</f>
        <v/>
      </c>
      <c r="P93" s="230" t="str">
        <f>IFERROR(VLOOKUP(P193,DAY!$A$2:$E$3000,5,0),0)</f>
        <v/>
      </c>
      <c r="Q93" s="230" t="str">
        <f>IFERROR(VLOOKUP(Q193,DAY!$A$2:$E$3000,5,0),0)</f>
        <v/>
      </c>
      <c r="R93" s="230" t="str">
        <f>IFERROR(VLOOKUP(R193,DAY!$A$2:$E$3000,5,0),0)</f>
        <v/>
      </c>
      <c r="S93" s="230" t="str">
        <f>IFERROR(VLOOKUP(S193,DAY!$A$2:$E$3000,5,0),0)</f>
        <v/>
      </c>
      <c r="T93" s="230" t="str">
        <f>IFERROR(VLOOKUP(T193,DAY!$A$2:$E$3000,5,0),0)</f>
        <v/>
      </c>
      <c r="U93" s="230" t="str">
        <f>IFERROR(VLOOKUP(U193,DAY!$A$2:$E$3000,5,0),0)</f>
        <v/>
      </c>
      <c r="V93" s="230" t="str">
        <f>IFERROR(VLOOKUP(V193,DAY!$A$2:$E$3000,5,0),0)</f>
        <v>建国記念の日</v>
      </c>
      <c r="W93" s="230" t="str">
        <f>IFERROR(VLOOKUP(W193,DAY!$A$2:$E$3000,5,0),0)</f>
        <v/>
      </c>
      <c r="X93" s="230" t="str">
        <f>IFERROR(VLOOKUP(X193,DAY!$A$2:$E$3000,5,0),0)</f>
        <v/>
      </c>
      <c r="Y93" s="230" t="str">
        <f>IFERROR(VLOOKUP(Y193,DAY!$A$2:$E$3000,5,0),0)</f>
        <v/>
      </c>
      <c r="Z93" s="230" t="str">
        <f>IFERROR(VLOOKUP(Z193,DAY!$A$2:$E$3000,5,0),0)</f>
        <v/>
      </c>
      <c r="AA93" s="230" t="str">
        <f>IFERROR(VLOOKUP(AA193,DAY!$A$2:$E$3000,5,0),0)</f>
        <v/>
      </c>
      <c r="AB93" s="429" t="str">
        <f>IFERROR(VLOOKUP(AC193,DAY!$A$2:$E$3000,5,0),0)</f>
        <v/>
      </c>
      <c r="AC93" s="430"/>
      <c r="AD93" s="230" t="str">
        <f>IFERROR(VLOOKUP(AD193,DAY!$A$2:$E$3000,5,0),0)</f>
        <v/>
      </c>
      <c r="AE93" s="230" t="str">
        <f>IFERROR(VLOOKUP(AE193,DAY!$A$2:$E$3000,5,0),0)</f>
        <v/>
      </c>
      <c r="AF93" s="422"/>
      <c r="AG93" s="424"/>
      <c r="AH93" s="410"/>
      <c r="AI93" s="422"/>
      <c r="AJ93" s="424"/>
      <c r="AK93" s="410"/>
      <c r="AN93" s="144"/>
      <c r="AO93" s="144"/>
      <c r="AR93" s="135">
        <f>IFERROR(VLOOKUP(AR194,DAY!$A$2:$E$744,4,0),0)</f>
        <v>0</v>
      </c>
    </row>
    <row r="94" spans="1:44" ht="32.25" customHeight="1" x14ac:dyDescent="0.4">
      <c r="A94" s="419"/>
      <c r="B94" s="251" t="s">
        <v>4</v>
      </c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431"/>
      <c r="AC94" s="432"/>
      <c r="AD94" s="223"/>
      <c r="AE94" s="223"/>
      <c r="AF94" s="231">
        <f>IF(COUNT(C94:AE94)=0,+(COUNTIF(C94:AE94,"作業"))+(COUNTIF(C94:AE94,"休日")),"")</f>
        <v>0</v>
      </c>
      <c r="AG94" s="233">
        <f>IF(+COUNT(C94:AE94)=0,(COUNTIF(C94:AE94,"休日")),"")</f>
        <v>0</v>
      </c>
      <c r="AH94" s="411"/>
      <c r="AI94" s="231">
        <f>IF(COUNT(C95:AE95)=0,+(COUNTIF(C95:AE95,"作業"))+(COUNTIF(C95:AE95,"休日")),"")</f>
        <v>0</v>
      </c>
      <c r="AJ94" s="233">
        <f>IF(COUNT(C95:AE95)=0,(COUNTIF(C95:AE95,"休日")),"")</f>
        <v>0</v>
      </c>
      <c r="AK94" s="413"/>
      <c r="AM94" s="138"/>
      <c r="AN94" s="131" t="str">
        <f>IF(ISTEXT(C94),"集計期間","集計期間外")</f>
        <v>集計期間外</v>
      </c>
      <c r="AO94" s="131"/>
      <c r="AR94" s="137">
        <f>IFERROR(VLOOKUP(AR194,DAY!$A$2:$E$744,5,0),0)</f>
        <v>0</v>
      </c>
    </row>
    <row r="95" spans="1:44" ht="32.25" customHeight="1" thickBot="1" x14ac:dyDescent="0.45">
      <c r="A95" s="420"/>
      <c r="B95" s="249" t="s">
        <v>5</v>
      </c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433"/>
      <c r="AC95" s="434"/>
      <c r="AD95" s="224"/>
      <c r="AE95" s="224"/>
      <c r="AF95" s="416">
        <f>IFERROR(AN95,0)</f>
        <v>0</v>
      </c>
      <c r="AG95" s="417"/>
      <c r="AH95" s="412"/>
      <c r="AI95" s="416">
        <f>IFERROR(AO95,0)</f>
        <v>0</v>
      </c>
      <c r="AJ95" s="417"/>
      <c r="AK95" s="414"/>
      <c r="AN95" s="140" t="e">
        <f>ROUND(AG94/AF94,3)</f>
        <v>#DIV/0!</v>
      </c>
      <c r="AO95" s="141" t="e">
        <f>ROUND(AJ94/AI94,3)</f>
        <v>#DIV/0!</v>
      </c>
      <c r="AR95" s="142">
        <f>IFERROR(VLOOKUP(AR194,DAY!$A$2:$E$744,6,0),0)</f>
        <v>0</v>
      </c>
    </row>
    <row r="96" spans="1:44" s="126" customFormat="1" ht="8.25" customHeight="1" thickBot="1" x14ac:dyDescent="0.45">
      <c r="A96" s="241"/>
      <c r="B96" s="245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2"/>
      <c r="AG96" s="242"/>
      <c r="AH96" s="241"/>
      <c r="AI96" s="242"/>
      <c r="AJ96" s="242"/>
      <c r="AK96" s="241"/>
      <c r="AL96" s="243"/>
      <c r="AM96" s="243"/>
      <c r="AN96" s="184"/>
      <c r="AO96" s="184"/>
      <c r="AP96" s="243"/>
      <c r="AQ96" s="243"/>
      <c r="AR96" s="244"/>
    </row>
    <row r="97" spans="1:44" ht="32.25" customHeight="1" thickBot="1" x14ac:dyDescent="0.45">
      <c r="A97" s="418" t="s">
        <v>73</v>
      </c>
      <c r="B97" s="215" t="s">
        <v>0</v>
      </c>
      <c r="C97" s="226">
        <f>IFERROR(VLOOKUP(C194,DAY!$A$2:$E$3000,2,0),0)</f>
        <v>2</v>
      </c>
      <c r="D97" s="226">
        <f>IFERROR(VLOOKUP(D194,DAY!$A$2:$E$3000,2,0),0)</f>
        <v>2</v>
      </c>
      <c r="E97" s="226">
        <f>IFERROR(VLOOKUP(E194,DAY!$A$2:$E$3000,2,0),0)</f>
        <v>2</v>
      </c>
      <c r="F97" s="226">
        <f>IFERROR(VLOOKUP(F194,DAY!$A$2:$E$3000,2,0),0)</f>
        <v>2</v>
      </c>
      <c r="G97" s="226">
        <f>IFERROR(VLOOKUP(G194,DAY!$A$2:$E$3000,2,0),0)</f>
        <v>2</v>
      </c>
      <c r="H97" s="226">
        <f>IFERROR(VLOOKUP(H194,DAY!$A$2:$E$3000,2,0),0)</f>
        <v>2</v>
      </c>
      <c r="I97" s="226">
        <f>IFERROR(VLOOKUP(I194,DAY!$A$2:$E$3000,2,0),0)</f>
        <v>2</v>
      </c>
      <c r="J97" s="226">
        <f>IFERROR(VLOOKUP(J194,DAY!$A$2:$E$3000,2,0),0)</f>
        <v>2</v>
      </c>
      <c r="K97" s="226">
        <f>IFERROR(VLOOKUP(K194,DAY!$A$2:$E$3000,2,0),0)</f>
        <v>2</v>
      </c>
      <c r="L97" s="226">
        <f>IFERROR(VLOOKUP(L194,DAY!$A$2:$E$3000,2,0),0)</f>
        <v>3</v>
      </c>
      <c r="M97" s="226">
        <f>IFERROR(VLOOKUP(M194,DAY!$A$2:$E$3000,2,0),0)</f>
        <v>3</v>
      </c>
      <c r="N97" s="226">
        <f>IFERROR(VLOOKUP(N194,DAY!$A$2:$E$3000,2,0),0)</f>
        <v>3</v>
      </c>
      <c r="O97" s="226">
        <f>IFERROR(VLOOKUP(O194,DAY!$A$2:$E$3000,2,0),0)</f>
        <v>3</v>
      </c>
      <c r="P97" s="226">
        <f>IFERROR(VLOOKUP(P194,DAY!$A$2:$E$3000,2,0),0)</f>
        <v>3</v>
      </c>
      <c r="Q97" s="226">
        <f>IFERROR(VLOOKUP(Q194,DAY!$A$2:$E$3000,2,0),0)</f>
        <v>3</v>
      </c>
      <c r="R97" s="226">
        <f>IFERROR(VLOOKUP(R194,DAY!$A$2:$E$3000,2,0),0)</f>
        <v>3</v>
      </c>
      <c r="S97" s="226">
        <f>IFERROR(VLOOKUP(S194,DAY!$A$2:$E$3000,2,0),0)</f>
        <v>3</v>
      </c>
      <c r="T97" s="226">
        <f>IFERROR(VLOOKUP(T194,DAY!$A$2:$E$3000,2,0),0)</f>
        <v>3</v>
      </c>
      <c r="U97" s="226">
        <f>IFERROR(VLOOKUP(U194,DAY!$A$2:$E$3000,2,0),0)</f>
        <v>3</v>
      </c>
      <c r="V97" s="226">
        <f>IFERROR(VLOOKUP(V194,DAY!$A$2:$E$3000,2,0),0)</f>
        <v>3</v>
      </c>
      <c r="W97" s="226">
        <f>IFERROR(VLOOKUP(W194,DAY!$A$2:$E$3000,2,0),0)</f>
        <v>3</v>
      </c>
      <c r="X97" s="226">
        <f>IFERROR(VLOOKUP(X194,DAY!$A$2:$E$3000,2,0),0)</f>
        <v>3</v>
      </c>
      <c r="Y97" s="226">
        <f>IFERROR(VLOOKUP(Y194,DAY!$A$2:$E$3000,2,0),0)</f>
        <v>3</v>
      </c>
      <c r="Z97" s="226">
        <f>IFERROR(VLOOKUP(Z194,DAY!$A$2:$E$3000,2,0),0)</f>
        <v>3</v>
      </c>
      <c r="AA97" s="226">
        <f>IFERROR(VLOOKUP(AA194,DAY!$A$2:$E$3000,2,0),0)</f>
        <v>3</v>
      </c>
      <c r="AB97" s="441">
        <f>IFERROR(VLOOKUP(AC194,DAY!$A$2:$E$3000,2,0),0)</f>
        <v>3</v>
      </c>
      <c r="AC97" s="442"/>
      <c r="AD97" s="226">
        <f>IFERROR(VLOOKUP(AD194,DAY!$A$2:$E$3000,2,0),0)</f>
        <v>3</v>
      </c>
      <c r="AE97" s="226">
        <f>IFERROR(VLOOKUP(AE194,DAY!$A$2:$E$3000,2,0),0)</f>
        <v>3</v>
      </c>
      <c r="AF97" s="421" t="s">
        <v>11</v>
      </c>
      <c r="AG97" s="423" t="s">
        <v>12</v>
      </c>
      <c r="AH97" s="252" t="str">
        <f>IF($AF$8="完全週休２日", "週", IF($AF$8="月単位", "月", "通"))</f>
        <v>通</v>
      </c>
      <c r="AI97" s="421" t="s">
        <v>11</v>
      </c>
      <c r="AJ97" s="423" t="s">
        <v>13</v>
      </c>
      <c r="AK97" s="252" t="str">
        <f>IF($AF$8="完全週休２日", "週", IF($AF$8="月単位", "月", "通"))</f>
        <v>通</v>
      </c>
      <c r="AL97" s="138"/>
      <c r="AN97" s="131"/>
      <c r="AO97" s="131"/>
      <c r="AR97" s="145">
        <f>IFERROR(VLOOKUP(AR194,DAY!$A$2:$E$744,7,0),0)</f>
        <v>0</v>
      </c>
    </row>
    <row r="98" spans="1:44" ht="32.25" customHeight="1" x14ac:dyDescent="0.4">
      <c r="A98" s="419"/>
      <c r="B98" s="217" t="s">
        <v>1</v>
      </c>
      <c r="C98" s="227">
        <f>IFERROR(VLOOKUP(C194,DAY!$A$2:$E$3000,3,0),0)</f>
        <v>20</v>
      </c>
      <c r="D98" s="227">
        <f>IFERROR(VLOOKUP(D194,DAY!$A$2:$E$3000,3,0),0)</f>
        <v>21</v>
      </c>
      <c r="E98" s="227">
        <f>IFERROR(VLOOKUP(E194,DAY!$A$2:$E$3000,3,0),0)</f>
        <v>22</v>
      </c>
      <c r="F98" s="227">
        <f>IFERROR(VLOOKUP(F194,DAY!$A$2:$E$3000,3,0),0)</f>
        <v>23</v>
      </c>
      <c r="G98" s="227">
        <f>IFERROR(VLOOKUP(G194,DAY!$A$2:$E$3000,3,0),0)</f>
        <v>24</v>
      </c>
      <c r="H98" s="227">
        <f>IFERROR(VLOOKUP(H194,DAY!$A$2:$E$3000,3,0),0)</f>
        <v>25</v>
      </c>
      <c r="I98" s="227">
        <f>IFERROR(VLOOKUP(I194,DAY!$A$2:$E$3000,3,0),0)</f>
        <v>26</v>
      </c>
      <c r="J98" s="227">
        <f>IFERROR(VLOOKUP(J194,DAY!$A$2:$E$3000,3,0),0)</f>
        <v>27</v>
      </c>
      <c r="K98" s="227">
        <f>IFERROR(VLOOKUP(K194,DAY!$A$2:$E$3000,3,0),0)</f>
        <v>28</v>
      </c>
      <c r="L98" s="227">
        <f>IFERROR(VLOOKUP(L194,DAY!$A$2:$E$3000,3,0),0)</f>
        <v>1</v>
      </c>
      <c r="M98" s="227">
        <f>IFERROR(VLOOKUP(M194,DAY!$A$2:$E$3000,3,0),0)</f>
        <v>2</v>
      </c>
      <c r="N98" s="227">
        <f>IFERROR(VLOOKUP(N194,DAY!$A$2:$E$3000,3,0),0)</f>
        <v>3</v>
      </c>
      <c r="O98" s="227">
        <f>IFERROR(VLOOKUP(O194,DAY!$A$2:$E$3000,3,0),0)</f>
        <v>4</v>
      </c>
      <c r="P98" s="227">
        <f>IFERROR(VLOOKUP(P194,DAY!$A$2:$E$3000,3,0),0)</f>
        <v>5</v>
      </c>
      <c r="Q98" s="227">
        <f>IFERROR(VLOOKUP(Q194,DAY!$A$2:$E$3000,3,0),0)</f>
        <v>6</v>
      </c>
      <c r="R98" s="227">
        <f>IFERROR(VLOOKUP(R194,DAY!$A$2:$E$3000,3,0),0)</f>
        <v>7</v>
      </c>
      <c r="S98" s="227">
        <f>IFERROR(VLOOKUP(S194,DAY!$A$2:$E$3000,3,0),0)</f>
        <v>8</v>
      </c>
      <c r="T98" s="227">
        <f>IFERROR(VLOOKUP(T194,DAY!$A$2:$E$3000,3,0),0)</f>
        <v>9</v>
      </c>
      <c r="U98" s="227">
        <f>IFERROR(VLOOKUP(U194,DAY!$A$2:$E$3000,3,0),0)</f>
        <v>10</v>
      </c>
      <c r="V98" s="227">
        <f>IFERROR(VLOOKUP(V194,DAY!$A$2:$E$3000,3,0),0)</f>
        <v>11</v>
      </c>
      <c r="W98" s="227">
        <f>IFERROR(VLOOKUP(W194,DAY!$A$2:$E$3000,3,0),0)</f>
        <v>12</v>
      </c>
      <c r="X98" s="227">
        <f>IFERROR(VLOOKUP(X194,DAY!$A$2:$E$3000,3,0),0)</f>
        <v>13</v>
      </c>
      <c r="Y98" s="227">
        <f>IFERROR(VLOOKUP(Y194,DAY!$A$2:$E$3000,3,0),0)</f>
        <v>14</v>
      </c>
      <c r="Z98" s="227">
        <f>IFERROR(VLOOKUP(Z194,DAY!$A$2:$E$3000,3,0),0)</f>
        <v>15</v>
      </c>
      <c r="AA98" s="227">
        <f>IFERROR(VLOOKUP(AA194,DAY!$A$2:$E$3000,3,0),0)</f>
        <v>16</v>
      </c>
      <c r="AB98" s="425">
        <f>IFERROR(VLOOKUP(AC194,DAY!$A$2:$E$3000,3,0),0)</f>
        <v>17</v>
      </c>
      <c r="AC98" s="426"/>
      <c r="AD98" s="227">
        <f>IFERROR(VLOOKUP(AD194,DAY!$A$2:$E$3000,3,0),0)</f>
        <v>18</v>
      </c>
      <c r="AE98" s="227">
        <f>IFERROR(VLOOKUP(AE194,DAY!$A$2:$E$3000,3,0),0)</f>
        <v>19</v>
      </c>
      <c r="AF98" s="422"/>
      <c r="AG98" s="424"/>
      <c r="AH98" s="409" t="s">
        <v>119</v>
      </c>
      <c r="AI98" s="422"/>
      <c r="AJ98" s="424"/>
      <c r="AK98" s="409" t="s">
        <v>119</v>
      </c>
      <c r="AN98" s="131"/>
      <c r="AO98" s="131"/>
      <c r="AR98" s="132">
        <f>IFERROR(VLOOKUP(AR195,DAY!$A$2:$E$744,2,0),0)</f>
        <v>0</v>
      </c>
    </row>
    <row r="99" spans="1:44" ht="32.25" customHeight="1" x14ac:dyDescent="0.4">
      <c r="A99" s="419"/>
      <c r="B99" s="219" t="s">
        <v>2</v>
      </c>
      <c r="C99" s="229" t="str">
        <f>IFERROR(VLOOKUP(C194,DAY!$A$2:$E$3000,4,0),0)</f>
        <v>金</v>
      </c>
      <c r="D99" s="229" t="str">
        <f>IFERROR(VLOOKUP(D194,DAY!$A$2:$E$3000,4,0),0)</f>
        <v>土</v>
      </c>
      <c r="E99" s="229" t="str">
        <f>IFERROR(VLOOKUP(E194,DAY!$A$2:$E$3000,4,0),0)</f>
        <v>日</v>
      </c>
      <c r="F99" s="229" t="str">
        <f>IFERROR(VLOOKUP(F194,DAY!$A$2:$E$3000,4,0),0)</f>
        <v>月</v>
      </c>
      <c r="G99" s="229" t="str">
        <f>IFERROR(VLOOKUP(G194,DAY!$A$2:$E$3000,4,0),0)</f>
        <v>火</v>
      </c>
      <c r="H99" s="229" t="str">
        <f>IFERROR(VLOOKUP(H194,DAY!$A$2:$E$3000,4,0),0)</f>
        <v>水</v>
      </c>
      <c r="I99" s="229" t="str">
        <f>IFERROR(VLOOKUP(I194,DAY!$A$2:$E$3000,4,0),0)</f>
        <v>木</v>
      </c>
      <c r="J99" s="229" t="str">
        <f>IFERROR(VLOOKUP(J194,DAY!$A$2:$E$3000,4,0),0)</f>
        <v>金</v>
      </c>
      <c r="K99" s="229" t="str">
        <f>IFERROR(VLOOKUP(K194,DAY!$A$2:$E$3000,4,0),0)</f>
        <v>土</v>
      </c>
      <c r="L99" s="229" t="str">
        <f>IFERROR(VLOOKUP(L194,DAY!$A$2:$E$3000,4,0),0)</f>
        <v>日</v>
      </c>
      <c r="M99" s="229" t="str">
        <f>IFERROR(VLOOKUP(M194,DAY!$A$2:$E$3000,4,0),0)</f>
        <v>月</v>
      </c>
      <c r="N99" s="229" t="str">
        <f>IFERROR(VLOOKUP(N194,DAY!$A$2:$E$3000,4,0),0)</f>
        <v>火</v>
      </c>
      <c r="O99" s="229" t="str">
        <f>IFERROR(VLOOKUP(O194,DAY!$A$2:$E$3000,4,0),0)</f>
        <v>水</v>
      </c>
      <c r="P99" s="229" t="str">
        <f>IFERROR(VLOOKUP(P194,DAY!$A$2:$E$3000,4,0),0)</f>
        <v>木</v>
      </c>
      <c r="Q99" s="229" t="str">
        <f>IFERROR(VLOOKUP(Q194,DAY!$A$2:$E$3000,4,0),0)</f>
        <v>金</v>
      </c>
      <c r="R99" s="229" t="str">
        <f>IFERROR(VLOOKUP(R194,DAY!$A$2:$E$3000,4,0),0)</f>
        <v>土</v>
      </c>
      <c r="S99" s="229" t="str">
        <f>IFERROR(VLOOKUP(S194,DAY!$A$2:$E$3000,4,0),0)</f>
        <v>日</v>
      </c>
      <c r="T99" s="229" t="str">
        <f>IFERROR(VLOOKUP(T194,DAY!$A$2:$E$3000,4,0),0)</f>
        <v>月</v>
      </c>
      <c r="U99" s="229" t="str">
        <f>IFERROR(VLOOKUP(U194,DAY!$A$2:$E$3000,4,0),0)</f>
        <v>火</v>
      </c>
      <c r="V99" s="229" t="str">
        <f>IFERROR(VLOOKUP(V194,DAY!$A$2:$E$3000,4,0),0)</f>
        <v>水</v>
      </c>
      <c r="W99" s="229" t="str">
        <f>IFERROR(VLOOKUP(W194,DAY!$A$2:$E$3000,4,0),0)</f>
        <v>木</v>
      </c>
      <c r="X99" s="229" t="str">
        <f>IFERROR(VLOOKUP(X194,DAY!$A$2:$E$3000,4,0),0)</f>
        <v>金</v>
      </c>
      <c r="Y99" s="229" t="str">
        <f>IFERROR(VLOOKUP(Y194,DAY!$A$2:$E$3000,4,0),0)</f>
        <v>土</v>
      </c>
      <c r="Z99" s="229" t="str">
        <f>IFERROR(VLOOKUP(Z194,DAY!$A$2:$E$3000,4,0),0)</f>
        <v>日</v>
      </c>
      <c r="AA99" s="229" t="str">
        <f>IFERROR(VLOOKUP(AA194,DAY!$A$2:$E$3000,4,0),0)</f>
        <v>月</v>
      </c>
      <c r="AB99" s="427" t="str">
        <f>IFERROR(VLOOKUP(AC194,DAY!$A$2:$E$3000,4,0),0)</f>
        <v>火</v>
      </c>
      <c r="AC99" s="428"/>
      <c r="AD99" s="229" t="str">
        <f>IFERROR(VLOOKUP(AD194,DAY!$A$2:$E$3000,4,0),0)</f>
        <v>水</v>
      </c>
      <c r="AE99" s="229" t="str">
        <f>IFERROR(VLOOKUP(AE194,DAY!$A$2:$E$3000,4,0),0)</f>
        <v>木</v>
      </c>
      <c r="AF99" s="422"/>
      <c r="AG99" s="424"/>
      <c r="AH99" s="409"/>
      <c r="AI99" s="422"/>
      <c r="AJ99" s="424"/>
      <c r="AK99" s="409"/>
      <c r="AN99" s="131"/>
      <c r="AO99" s="131"/>
      <c r="AR99" s="135">
        <f>IFERROR(VLOOKUP(AR195,DAY!$A$2:$E$744,3,0),0)</f>
        <v>0</v>
      </c>
    </row>
    <row r="100" spans="1:44" ht="117" customHeight="1" x14ac:dyDescent="0.4">
      <c r="A100" s="419"/>
      <c r="B100" s="221" t="s">
        <v>3</v>
      </c>
      <c r="C100" s="230" t="str">
        <f>IFERROR(VLOOKUP(C194,DAY!$A$2:$E$3000,5,0),0)</f>
        <v/>
      </c>
      <c r="D100" s="230" t="str">
        <f>IFERROR(VLOOKUP(D194,DAY!$A$2:$E$3000,5,0),0)</f>
        <v/>
      </c>
      <c r="E100" s="230" t="str">
        <f>IFERROR(VLOOKUP(E194,DAY!$A$2:$E$3000,5,0),0)</f>
        <v/>
      </c>
      <c r="F100" s="230" t="str">
        <f>IFERROR(VLOOKUP(F194,DAY!$A$2:$E$3000,5,0),0)</f>
        <v>天皇誕生日</v>
      </c>
      <c r="G100" s="230" t="str">
        <f>IFERROR(VLOOKUP(G194,DAY!$A$2:$E$3000,5,0),0)</f>
        <v/>
      </c>
      <c r="H100" s="230" t="str">
        <f>IFERROR(VLOOKUP(H194,DAY!$A$2:$E$3000,5,0),0)</f>
        <v/>
      </c>
      <c r="I100" s="230" t="str">
        <f>IFERROR(VLOOKUP(I194,DAY!$A$2:$E$3000,5,0),0)</f>
        <v/>
      </c>
      <c r="J100" s="230" t="str">
        <f>IFERROR(VLOOKUP(J194,DAY!$A$2:$E$3000,5,0),0)</f>
        <v/>
      </c>
      <c r="K100" s="230" t="str">
        <f>IFERROR(VLOOKUP(K194,DAY!$A$2:$E$3000,5,0),0)</f>
        <v/>
      </c>
      <c r="L100" s="230" t="str">
        <f>IFERROR(VLOOKUP(L194,DAY!$A$2:$E$3000,5,0),0)</f>
        <v/>
      </c>
      <c r="M100" s="230" t="str">
        <f>IFERROR(VLOOKUP(M194,DAY!$A$2:$E$3000,5,0),0)</f>
        <v/>
      </c>
      <c r="N100" s="230" t="str">
        <f>IFERROR(VLOOKUP(N194,DAY!$A$2:$E$3000,5,0),0)</f>
        <v/>
      </c>
      <c r="O100" s="230" t="str">
        <f>IFERROR(VLOOKUP(O194,DAY!$A$2:$E$3000,5,0),0)</f>
        <v/>
      </c>
      <c r="P100" s="230" t="str">
        <f>IFERROR(VLOOKUP(P194,DAY!$A$2:$E$3000,5,0),0)</f>
        <v/>
      </c>
      <c r="Q100" s="230" t="str">
        <f>IFERROR(VLOOKUP(Q194,DAY!$A$2:$E$3000,5,0),0)</f>
        <v/>
      </c>
      <c r="R100" s="230" t="str">
        <f>IFERROR(VLOOKUP(R194,DAY!$A$2:$E$3000,5,0),0)</f>
        <v/>
      </c>
      <c r="S100" s="230" t="str">
        <f>IFERROR(VLOOKUP(S194,DAY!$A$2:$E$3000,5,0),0)</f>
        <v/>
      </c>
      <c r="T100" s="230" t="str">
        <f>IFERROR(VLOOKUP(T194,DAY!$A$2:$E$3000,5,0),0)</f>
        <v/>
      </c>
      <c r="U100" s="230" t="str">
        <f>IFERROR(VLOOKUP(U194,DAY!$A$2:$E$3000,5,0),0)</f>
        <v/>
      </c>
      <c r="V100" s="230" t="str">
        <f>IFERROR(VLOOKUP(V194,DAY!$A$2:$E$3000,5,0),0)</f>
        <v/>
      </c>
      <c r="W100" s="230" t="str">
        <f>IFERROR(VLOOKUP(W194,DAY!$A$2:$E$3000,5,0),0)</f>
        <v/>
      </c>
      <c r="X100" s="230" t="str">
        <f>IFERROR(VLOOKUP(X194,DAY!$A$2:$E$3000,5,0),0)</f>
        <v/>
      </c>
      <c r="Y100" s="230" t="str">
        <f>IFERROR(VLOOKUP(Y194,DAY!$A$2:$E$3000,5,0),0)</f>
        <v/>
      </c>
      <c r="Z100" s="230" t="str">
        <f>IFERROR(VLOOKUP(Z194,DAY!$A$2:$E$3000,5,0),0)</f>
        <v/>
      </c>
      <c r="AA100" s="230" t="str">
        <f>IFERROR(VLOOKUP(AA194,DAY!$A$2:$E$3000,5,0),0)</f>
        <v/>
      </c>
      <c r="AB100" s="429" t="str">
        <f>IFERROR(VLOOKUP(AC194,DAY!$A$2:$E$3000,5,0),0)</f>
        <v/>
      </c>
      <c r="AC100" s="430"/>
      <c r="AD100" s="230" t="str">
        <f>IFERROR(VLOOKUP(AD194,DAY!$A$2:$E$3000,5,0),0)</f>
        <v/>
      </c>
      <c r="AE100" s="230" t="str">
        <f>IFERROR(VLOOKUP(AE194,DAY!$A$2:$E$3000,5,0),0)</f>
        <v/>
      </c>
      <c r="AF100" s="422"/>
      <c r="AG100" s="424"/>
      <c r="AH100" s="410"/>
      <c r="AI100" s="422"/>
      <c r="AJ100" s="424"/>
      <c r="AK100" s="410"/>
      <c r="AN100" s="144"/>
      <c r="AO100" s="144"/>
      <c r="AR100" s="135">
        <f>IFERROR(VLOOKUP(AR195,DAY!$A$2:$E$744,4,0),0)</f>
        <v>0</v>
      </c>
    </row>
    <row r="101" spans="1:44" ht="32.25" customHeight="1" x14ac:dyDescent="0.4">
      <c r="A101" s="419"/>
      <c r="B101" s="251" t="s">
        <v>4</v>
      </c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431"/>
      <c r="AC101" s="432"/>
      <c r="AD101" s="223"/>
      <c r="AE101" s="223"/>
      <c r="AF101" s="231">
        <f>IF(COUNT(C101:AE101)=0,+(COUNTIF(C101:AE101,"作業"))+(COUNTIF(C101:AE101,"休日")),"")</f>
        <v>0</v>
      </c>
      <c r="AG101" s="233">
        <f>IF(+COUNT(C101:AE101)=0,(COUNTIF(C101:AE101,"休日")),"")</f>
        <v>0</v>
      </c>
      <c r="AH101" s="411"/>
      <c r="AI101" s="231">
        <f>IF(COUNT(C102:AE102)=0,+(COUNTIF(C102:AE102,"作業"))+(COUNTIF(C102:AE102,"休日")),"")</f>
        <v>0</v>
      </c>
      <c r="AJ101" s="233">
        <f>IF(COUNT(C102:AE102)=0,(COUNTIF(C102:AE102,"休日")),"")</f>
        <v>0</v>
      </c>
      <c r="AK101" s="413"/>
      <c r="AM101" s="138"/>
      <c r="AN101" s="131" t="str">
        <f>IF(ISTEXT(C101),"集計期間","集計期間外")</f>
        <v>集計期間外</v>
      </c>
      <c r="AO101" s="131"/>
      <c r="AR101" s="137">
        <f>IFERROR(VLOOKUP(AR195,DAY!$A$2:$E$744,5,0),0)</f>
        <v>0</v>
      </c>
    </row>
    <row r="102" spans="1:44" ht="32.25" customHeight="1" thickBot="1" x14ac:dyDescent="0.45">
      <c r="A102" s="420"/>
      <c r="B102" s="249" t="s">
        <v>5</v>
      </c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433"/>
      <c r="AC102" s="434"/>
      <c r="AD102" s="224"/>
      <c r="AE102" s="224"/>
      <c r="AF102" s="416">
        <f>IFERROR(AN102,0)</f>
        <v>0</v>
      </c>
      <c r="AG102" s="417"/>
      <c r="AH102" s="412"/>
      <c r="AI102" s="416">
        <f>IFERROR(AO102,0)</f>
        <v>0</v>
      </c>
      <c r="AJ102" s="417"/>
      <c r="AK102" s="414"/>
      <c r="AN102" s="140" t="e">
        <f>ROUND(AG101/AF101,3)</f>
        <v>#DIV/0!</v>
      </c>
      <c r="AO102" s="141" t="e">
        <f>ROUND(AJ101/AI101,3)</f>
        <v>#DIV/0!</v>
      </c>
      <c r="AR102" s="142">
        <f>IFERROR(VLOOKUP(AR195,DAY!$A$2:$E$744,6,0),0)</f>
        <v>0</v>
      </c>
    </row>
    <row r="103" spans="1:44" s="126" customFormat="1" ht="8.25" customHeight="1" thickBot="1" x14ac:dyDescent="0.45">
      <c r="A103" s="241"/>
      <c r="B103" s="245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2"/>
      <c r="AG103" s="242"/>
      <c r="AH103" s="241"/>
      <c r="AI103" s="242"/>
      <c r="AJ103" s="242"/>
      <c r="AK103" s="241"/>
      <c r="AL103" s="243"/>
      <c r="AM103" s="243"/>
      <c r="AN103" s="184"/>
      <c r="AO103" s="184"/>
      <c r="AP103" s="243"/>
      <c r="AQ103" s="243"/>
      <c r="AR103" s="244"/>
    </row>
    <row r="104" spans="1:44" ht="32.25" customHeight="1" thickBot="1" x14ac:dyDescent="0.45">
      <c r="A104" s="443" t="s">
        <v>74</v>
      </c>
      <c r="B104" s="215" t="s">
        <v>0</v>
      </c>
      <c r="C104" s="226">
        <f>IFERROR(VLOOKUP(C195,DAY!$A$2:$E$3000,2,0),0)</f>
        <v>3</v>
      </c>
      <c r="D104" s="226">
        <f>IFERROR(VLOOKUP(D195,DAY!$A$2:$E$3000,2,0),0)</f>
        <v>3</v>
      </c>
      <c r="E104" s="226">
        <f>IFERROR(VLOOKUP(E195,DAY!$A$2:$E$3000,2,0),0)</f>
        <v>3</v>
      </c>
      <c r="F104" s="226">
        <f>IFERROR(VLOOKUP(F195,DAY!$A$2:$E$3000,2,0),0)</f>
        <v>3</v>
      </c>
      <c r="G104" s="226">
        <f>IFERROR(VLOOKUP(G195,DAY!$A$2:$E$3000,2,0),0)</f>
        <v>3</v>
      </c>
      <c r="H104" s="226">
        <f>IFERROR(VLOOKUP(H195,DAY!$A$2:$E$3000,2,0),0)</f>
        <v>3</v>
      </c>
      <c r="I104" s="226">
        <f>IFERROR(VLOOKUP(I195,DAY!$A$2:$E$3000,2,0),0)</f>
        <v>3</v>
      </c>
      <c r="J104" s="226">
        <f>IFERROR(VLOOKUP(J195,DAY!$A$2:$E$3000,2,0),0)</f>
        <v>3</v>
      </c>
      <c r="K104" s="226">
        <f>IFERROR(VLOOKUP(K195,DAY!$A$2:$E$3000,2,0),0)</f>
        <v>3</v>
      </c>
      <c r="L104" s="226">
        <f>IFERROR(VLOOKUP(L195,DAY!$A$2:$E$3000,2,0),0)</f>
        <v>3</v>
      </c>
      <c r="M104" s="226">
        <f>IFERROR(VLOOKUP(M195,DAY!$A$2:$E$3000,2,0),0)</f>
        <v>3</v>
      </c>
      <c r="N104" s="226">
        <f>IFERROR(VLOOKUP(N195,DAY!$A$2:$E$3000,2,0),0)</f>
        <v>3</v>
      </c>
      <c r="O104" s="226">
        <f>IFERROR(VLOOKUP(O195,DAY!$A$2:$E$3000,2,0),0)</f>
        <v>4</v>
      </c>
      <c r="P104" s="226">
        <f>IFERROR(VLOOKUP(P195,DAY!$A$2:$E$3000,2,0),0)</f>
        <v>4</v>
      </c>
      <c r="Q104" s="226">
        <f>IFERROR(VLOOKUP(Q195,DAY!$A$2:$E$3000,2,0),0)</f>
        <v>4</v>
      </c>
      <c r="R104" s="226">
        <f>IFERROR(VLOOKUP(R195,DAY!$A$2:$E$3000,2,0),0)</f>
        <v>4</v>
      </c>
      <c r="S104" s="226">
        <f>IFERROR(VLOOKUP(S195,DAY!$A$2:$E$3000,2,0),0)</f>
        <v>4</v>
      </c>
      <c r="T104" s="226">
        <f>IFERROR(VLOOKUP(T195,DAY!$A$2:$E$3000,2,0),0)</f>
        <v>4</v>
      </c>
      <c r="U104" s="226">
        <f>IFERROR(VLOOKUP(U195,DAY!$A$2:$E$3000,2,0),0)</f>
        <v>4</v>
      </c>
      <c r="V104" s="226">
        <f>IFERROR(VLOOKUP(V195,DAY!$A$2:$E$3000,2,0),0)</f>
        <v>4</v>
      </c>
      <c r="W104" s="226">
        <f>IFERROR(VLOOKUP(W195,DAY!$A$2:$E$3000,2,0),0)</f>
        <v>4</v>
      </c>
      <c r="X104" s="226">
        <f>IFERROR(VLOOKUP(X195,DAY!$A$2:$E$3000,2,0),0)</f>
        <v>4</v>
      </c>
      <c r="Y104" s="226">
        <f>IFERROR(VLOOKUP(Y195,DAY!$A$2:$E$3000,2,0),0)</f>
        <v>4</v>
      </c>
      <c r="Z104" s="226">
        <f>IFERROR(VLOOKUP(Z195,DAY!$A$2:$E$3000,2,0),0)</f>
        <v>4</v>
      </c>
      <c r="AA104" s="226">
        <f>IFERROR(VLOOKUP(AA195,DAY!$A$2:$E$3000,2,0),0)</f>
        <v>4</v>
      </c>
      <c r="AB104" s="441">
        <f>IFERROR(VLOOKUP(AC195,DAY!$A$2:$E$3000,2,0),0)</f>
        <v>4</v>
      </c>
      <c r="AC104" s="442"/>
      <c r="AD104" s="226">
        <f>IFERROR(VLOOKUP(AD195,DAY!$A$2:$E$3000,2,0),0)</f>
        <v>4</v>
      </c>
      <c r="AE104" s="226">
        <f>IFERROR(VLOOKUP(AE195,DAY!$A$2:$E$3000,2,0),0)</f>
        <v>4</v>
      </c>
      <c r="AF104" s="421" t="s">
        <v>11</v>
      </c>
      <c r="AG104" s="423" t="s">
        <v>12</v>
      </c>
      <c r="AH104" s="252" t="str">
        <f>IF($AF$8="完全週休２日", "週", IF($AF$8="月単位", "月", "通"))</f>
        <v>通</v>
      </c>
      <c r="AI104" s="421" t="s">
        <v>11</v>
      </c>
      <c r="AJ104" s="423" t="s">
        <v>13</v>
      </c>
      <c r="AK104" s="252" t="str">
        <f>IF($AF$8="完全週休２日", "週", IF($AF$8="月単位", "月", "通"))</f>
        <v>通</v>
      </c>
      <c r="AL104" s="138"/>
      <c r="AN104" s="131"/>
      <c r="AO104" s="131"/>
      <c r="AR104" s="143">
        <f>IFERROR(VLOOKUP(AR195,DAY!$A$2:$E$744,7,0),0)</f>
        <v>0</v>
      </c>
    </row>
    <row r="105" spans="1:44" ht="32.25" customHeight="1" x14ac:dyDescent="0.4">
      <c r="A105" s="444"/>
      <c r="B105" s="217" t="s">
        <v>1</v>
      </c>
      <c r="C105" s="227">
        <f>IFERROR(VLOOKUP(C195,DAY!$A$2:$E$3000,3,0),0)</f>
        <v>20</v>
      </c>
      <c r="D105" s="227">
        <f>IFERROR(VLOOKUP(D195,DAY!$A$2:$E$3000,3,0),0)</f>
        <v>21</v>
      </c>
      <c r="E105" s="227">
        <f>IFERROR(VLOOKUP(E195,DAY!$A$2:$E$3000,3,0),0)</f>
        <v>22</v>
      </c>
      <c r="F105" s="227">
        <f>IFERROR(VLOOKUP(F195,DAY!$A$2:$E$3000,3,0),0)</f>
        <v>23</v>
      </c>
      <c r="G105" s="227">
        <f>IFERROR(VLOOKUP(G195,DAY!$A$2:$E$3000,3,0),0)</f>
        <v>24</v>
      </c>
      <c r="H105" s="227">
        <f>IFERROR(VLOOKUP(H195,DAY!$A$2:$E$3000,3,0),0)</f>
        <v>25</v>
      </c>
      <c r="I105" s="227">
        <f>IFERROR(VLOOKUP(I195,DAY!$A$2:$E$3000,3,0),0)</f>
        <v>26</v>
      </c>
      <c r="J105" s="227">
        <f>IFERROR(VLOOKUP(J195,DAY!$A$2:$E$3000,3,0),0)</f>
        <v>27</v>
      </c>
      <c r="K105" s="227">
        <f>IFERROR(VLOOKUP(K195,DAY!$A$2:$E$3000,3,0),0)</f>
        <v>28</v>
      </c>
      <c r="L105" s="227">
        <f>IFERROR(VLOOKUP(L195,DAY!$A$2:$E$3000,3,0),0)</f>
        <v>29</v>
      </c>
      <c r="M105" s="227">
        <f>IFERROR(VLOOKUP(M195,DAY!$A$2:$E$3000,3,0),0)</f>
        <v>30</v>
      </c>
      <c r="N105" s="227">
        <f>IFERROR(VLOOKUP(N195,DAY!$A$2:$E$3000,3,0),0)</f>
        <v>31</v>
      </c>
      <c r="O105" s="227">
        <f>IFERROR(VLOOKUP(O195,DAY!$A$2:$E$3000,3,0),0)</f>
        <v>1</v>
      </c>
      <c r="P105" s="227">
        <f>IFERROR(VLOOKUP(P195,DAY!$A$2:$E$3000,3,0),0)</f>
        <v>2</v>
      </c>
      <c r="Q105" s="227">
        <f>IFERROR(VLOOKUP(Q195,DAY!$A$2:$E$3000,3,0),0)</f>
        <v>3</v>
      </c>
      <c r="R105" s="227">
        <f>IFERROR(VLOOKUP(R195,DAY!$A$2:$E$3000,3,0),0)</f>
        <v>4</v>
      </c>
      <c r="S105" s="227">
        <f>IFERROR(VLOOKUP(S195,DAY!$A$2:$E$3000,3,0),0)</f>
        <v>5</v>
      </c>
      <c r="T105" s="227">
        <f>IFERROR(VLOOKUP(T195,DAY!$A$2:$E$3000,3,0),0)</f>
        <v>6</v>
      </c>
      <c r="U105" s="227">
        <f>IFERROR(VLOOKUP(U195,DAY!$A$2:$E$3000,3,0),0)</f>
        <v>7</v>
      </c>
      <c r="V105" s="227">
        <f>IFERROR(VLOOKUP(V195,DAY!$A$2:$E$3000,3,0),0)</f>
        <v>8</v>
      </c>
      <c r="W105" s="227">
        <f>IFERROR(VLOOKUP(W195,DAY!$A$2:$E$3000,3,0),0)</f>
        <v>9</v>
      </c>
      <c r="X105" s="227">
        <f>IFERROR(VLOOKUP(X195,DAY!$A$2:$E$3000,3,0),0)</f>
        <v>10</v>
      </c>
      <c r="Y105" s="227">
        <f>IFERROR(VLOOKUP(Y195,DAY!$A$2:$E$3000,3,0),0)</f>
        <v>11</v>
      </c>
      <c r="Z105" s="227">
        <f>IFERROR(VLOOKUP(Z195,DAY!$A$2:$E$3000,3,0),0)</f>
        <v>12</v>
      </c>
      <c r="AA105" s="227">
        <f>IFERROR(VLOOKUP(AA195,DAY!$A$2:$E$3000,3,0),0)</f>
        <v>13</v>
      </c>
      <c r="AB105" s="425">
        <f>IFERROR(VLOOKUP(AC195,DAY!$A$2:$E$3000,3,0),0)</f>
        <v>14</v>
      </c>
      <c r="AC105" s="426"/>
      <c r="AD105" s="227">
        <f>IFERROR(VLOOKUP(AD195,DAY!$A$2:$E$3000,3,0),0)</f>
        <v>15</v>
      </c>
      <c r="AE105" s="227">
        <f>IFERROR(VLOOKUP(AE195,DAY!$A$2:$E$3000,3,0),0)</f>
        <v>16</v>
      </c>
      <c r="AF105" s="422"/>
      <c r="AG105" s="424"/>
      <c r="AH105" s="409" t="s">
        <v>119</v>
      </c>
      <c r="AI105" s="422"/>
      <c r="AJ105" s="424"/>
      <c r="AK105" s="409" t="s">
        <v>119</v>
      </c>
      <c r="AN105" s="131"/>
      <c r="AO105" s="131"/>
      <c r="AR105" s="133">
        <f>IFERROR(VLOOKUP(AR196,DAY!$A$2:$E$744,2,0),0)</f>
        <v>0</v>
      </c>
    </row>
    <row r="106" spans="1:44" ht="32.25" customHeight="1" x14ac:dyDescent="0.4">
      <c r="A106" s="444"/>
      <c r="B106" s="219" t="s">
        <v>2</v>
      </c>
      <c r="C106" s="229" t="str">
        <f>IFERROR(VLOOKUP(C195,DAY!$A$2:$E$3000,4,0),0)</f>
        <v>金</v>
      </c>
      <c r="D106" s="229" t="str">
        <f>IFERROR(VLOOKUP(D195,DAY!$A$2:$E$3000,4,0),0)</f>
        <v>土</v>
      </c>
      <c r="E106" s="229" t="str">
        <f>IFERROR(VLOOKUP(E195,DAY!$A$2:$E$3000,4,0),0)</f>
        <v>日</v>
      </c>
      <c r="F106" s="229" t="str">
        <f>IFERROR(VLOOKUP(F195,DAY!$A$2:$E$3000,4,0),0)</f>
        <v>月</v>
      </c>
      <c r="G106" s="229" t="str">
        <f>IFERROR(VLOOKUP(G195,DAY!$A$2:$E$3000,4,0),0)</f>
        <v>火</v>
      </c>
      <c r="H106" s="229" t="str">
        <f>IFERROR(VLOOKUP(H195,DAY!$A$2:$E$3000,4,0),0)</f>
        <v>水</v>
      </c>
      <c r="I106" s="229" t="str">
        <f>IFERROR(VLOOKUP(I195,DAY!$A$2:$E$3000,4,0),0)</f>
        <v>木</v>
      </c>
      <c r="J106" s="229" t="str">
        <f>IFERROR(VLOOKUP(J195,DAY!$A$2:$E$3000,4,0),0)</f>
        <v>金</v>
      </c>
      <c r="K106" s="229" t="str">
        <f>IFERROR(VLOOKUP(K195,DAY!$A$2:$E$3000,4,0),0)</f>
        <v>土</v>
      </c>
      <c r="L106" s="229" t="str">
        <f>IFERROR(VLOOKUP(L195,DAY!$A$2:$E$3000,4,0),0)</f>
        <v>日</v>
      </c>
      <c r="M106" s="229" t="str">
        <f>IFERROR(VLOOKUP(M195,DAY!$A$2:$E$3000,4,0),0)</f>
        <v>月</v>
      </c>
      <c r="N106" s="229" t="str">
        <f>IFERROR(VLOOKUP(N195,DAY!$A$2:$E$3000,4,0),0)</f>
        <v>火</v>
      </c>
      <c r="O106" s="229" t="str">
        <f>IFERROR(VLOOKUP(O195,DAY!$A$2:$E$3000,4,0),0)</f>
        <v>水</v>
      </c>
      <c r="P106" s="229" t="str">
        <f>IFERROR(VLOOKUP(P195,DAY!$A$2:$E$3000,4,0),0)</f>
        <v>木</v>
      </c>
      <c r="Q106" s="229" t="str">
        <f>IFERROR(VLOOKUP(Q195,DAY!$A$2:$E$3000,4,0),0)</f>
        <v>金</v>
      </c>
      <c r="R106" s="229" t="str">
        <f>IFERROR(VLOOKUP(R195,DAY!$A$2:$E$3000,4,0),0)</f>
        <v>土</v>
      </c>
      <c r="S106" s="229" t="str">
        <f>IFERROR(VLOOKUP(S195,DAY!$A$2:$E$3000,4,0),0)</f>
        <v>日</v>
      </c>
      <c r="T106" s="229" t="str">
        <f>IFERROR(VLOOKUP(T195,DAY!$A$2:$E$3000,4,0),0)</f>
        <v>月</v>
      </c>
      <c r="U106" s="229" t="str">
        <f>IFERROR(VLOOKUP(U195,DAY!$A$2:$E$3000,4,0),0)</f>
        <v>火</v>
      </c>
      <c r="V106" s="229" t="str">
        <f>IFERROR(VLOOKUP(V195,DAY!$A$2:$E$3000,4,0),0)</f>
        <v>水</v>
      </c>
      <c r="W106" s="229" t="str">
        <f>IFERROR(VLOOKUP(W195,DAY!$A$2:$E$3000,4,0),0)</f>
        <v>木</v>
      </c>
      <c r="X106" s="229" t="str">
        <f>IFERROR(VLOOKUP(X195,DAY!$A$2:$E$3000,4,0),0)</f>
        <v>金</v>
      </c>
      <c r="Y106" s="229" t="str">
        <f>IFERROR(VLOOKUP(Y195,DAY!$A$2:$E$3000,4,0),0)</f>
        <v>土</v>
      </c>
      <c r="Z106" s="229" t="str">
        <f>IFERROR(VLOOKUP(Z195,DAY!$A$2:$E$3000,4,0),0)</f>
        <v>日</v>
      </c>
      <c r="AA106" s="229" t="str">
        <f>IFERROR(VLOOKUP(AA195,DAY!$A$2:$E$3000,4,0),0)</f>
        <v>月</v>
      </c>
      <c r="AB106" s="427" t="str">
        <f>IFERROR(VLOOKUP(AC195,DAY!$A$2:$E$3000,4,0),0)</f>
        <v>火</v>
      </c>
      <c r="AC106" s="428"/>
      <c r="AD106" s="229" t="str">
        <f>IFERROR(VLOOKUP(AD195,DAY!$A$2:$E$3000,4,0),0)</f>
        <v>水</v>
      </c>
      <c r="AE106" s="229" t="str">
        <f>IFERROR(VLOOKUP(AE195,DAY!$A$2:$E$3000,4,0),0)</f>
        <v>木</v>
      </c>
      <c r="AF106" s="422"/>
      <c r="AG106" s="424"/>
      <c r="AH106" s="409"/>
      <c r="AI106" s="422"/>
      <c r="AJ106" s="424"/>
      <c r="AK106" s="409"/>
      <c r="AN106" s="131"/>
      <c r="AO106" s="131"/>
      <c r="AR106" s="135">
        <f>IFERROR(VLOOKUP(AR196,DAY!$A$2:$E$744,3,0),0)</f>
        <v>0</v>
      </c>
    </row>
    <row r="107" spans="1:44" ht="117" customHeight="1" x14ac:dyDescent="0.4">
      <c r="A107" s="444"/>
      <c r="B107" s="221" t="s">
        <v>3</v>
      </c>
      <c r="C107" s="230" t="str">
        <f>IFERROR(VLOOKUP(C195,DAY!$A$2:$E$3000,5,0),0)</f>
        <v>春分の日</v>
      </c>
      <c r="D107" s="230" t="str">
        <f>IFERROR(VLOOKUP(D195,DAY!$A$2:$E$3000,5,0),0)</f>
        <v/>
      </c>
      <c r="E107" s="230" t="str">
        <f>IFERROR(VLOOKUP(E195,DAY!$A$2:$E$3000,5,0),0)</f>
        <v/>
      </c>
      <c r="F107" s="230" t="str">
        <f>IFERROR(VLOOKUP(F195,DAY!$A$2:$E$3000,5,0),0)</f>
        <v/>
      </c>
      <c r="G107" s="230" t="str">
        <f>IFERROR(VLOOKUP(G195,DAY!$A$2:$E$3000,5,0),0)</f>
        <v/>
      </c>
      <c r="H107" s="230" t="str">
        <f>IFERROR(VLOOKUP(H195,DAY!$A$2:$E$3000,5,0),0)</f>
        <v/>
      </c>
      <c r="I107" s="230" t="str">
        <f>IFERROR(VLOOKUP(I195,DAY!$A$2:$E$3000,5,0),0)</f>
        <v/>
      </c>
      <c r="J107" s="230" t="str">
        <f>IFERROR(VLOOKUP(J195,DAY!$A$2:$E$3000,5,0),0)</f>
        <v/>
      </c>
      <c r="K107" s="230" t="str">
        <f>IFERROR(VLOOKUP(K195,DAY!$A$2:$E$3000,5,0),0)</f>
        <v/>
      </c>
      <c r="L107" s="230" t="str">
        <f>IFERROR(VLOOKUP(L195,DAY!$A$2:$E$3000,5,0),0)</f>
        <v/>
      </c>
      <c r="M107" s="230" t="str">
        <f>IFERROR(VLOOKUP(M195,DAY!$A$2:$E$3000,5,0),0)</f>
        <v/>
      </c>
      <c r="N107" s="230" t="str">
        <f>IFERROR(VLOOKUP(N195,DAY!$A$2:$E$3000,5,0),0)</f>
        <v/>
      </c>
      <c r="O107" s="230" t="str">
        <f>IFERROR(VLOOKUP(O195,DAY!$A$2:$E$3000,5,0),0)</f>
        <v/>
      </c>
      <c r="P107" s="230" t="str">
        <f>IFERROR(VLOOKUP(P195,DAY!$A$2:$E$3000,5,0),0)</f>
        <v/>
      </c>
      <c r="Q107" s="230" t="str">
        <f>IFERROR(VLOOKUP(Q195,DAY!$A$2:$E$3000,5,0),0)</f>
        <v/>
      </c>
      <c r="R107" s="230" t="str">
        <f>IFERROR(VLOOKUP(R195,DAY!$A$2:$E$3000,5,0),0)</f>
        <v/>
      </c>
      <c r="S107" s="230" t="str">
        <f>IFERROR(VLOOKUP(S195,DAY!$A$2:$E$3000,5,0),0)</f>
        <v/>
      </c>
      <c r="T107" s="230" t="str">
        <f>IFERROR(VLOOKUP(T195,DAY!$A$2:$E$3000,5,0),0)</f>
        <v/>
      </c>
      <c r="U107" s="230" t="str">
        <f>IFERROR(VLOOKUP(U195,DAY!$A$2:$E$3000,5,0),0)</f>
        <v/>
      </c>
      <c r="V107" s="230" t="str">
        <f>IFERROR(VLOOKUP(V195,DAY!$A$2:$E$3000,5,0),0)</f>
        <v/>
      </c>
      <c r="W107" s="230" t="str">
        <f>IFERROR(VLOOKUP(W195,DAY!$A$2:$E$3000,5,0),0)</f>
        <v/>
      </c>
      <c r="X107" s="230" t="str">
        <f>IFERROR(VLOOKUP(X195,DAY!$A$2:$E$3000,5,0),0)</f>
        <v/>
      </c>
      <c r="Y107" s="230" t="str">
        <f>IFERROR(VLOOKUP(Y195,DAY!$A$2:$E$3000,5,0),0)</f>
        <v/>
      </c>
      <c r="Z107" s="230" t="str">
        <f>IFERROR(VLOOKUP(Z195,DAY!$A$2:$E$3000,5,0),0)</f>
        <v/>
      </c>
      <c r="AA107" s="230" t="str">
        <f>IFERROR(VLOOKUP(AA195,DAY!$A$2:$E$3000,5,0),0)</f>
        <v/>
      </c>
      <c r="AB107" s="429" t="str">
        <f>IFERROR(VLOOKUP(AC195,DAY!$A$2:$E$3000,5,0),0)</f>
        <v/>
      </c>
      <c r="AC107" s="430"/>
      <c r="AD107" s="230" t="str">
        <f>IFERROR(VLOOKUP(AD195,DAY!$A$2:$E$3000,5,0),0)</f>
        <v/>
      </c>
      <c r="AE107" s="230" t="str">
        <f>IFERROR(VLOOKUP(AE195,DAY!$A$2:$E$3000,5,0),0)</f>
        <v/>
      </c>
      <c r="AF107" s="422"/>
      <c r="AG107" s="424"/>
      <c r="AH107" s="410"/>
      <c r="AI107" s="422"/>
      <c r="AJ107" s="424"/>
      <c r="AK107" s="410"/>
      <c r="AN107" s="144"/>
      <c r="AO107" s="144"/>
      <c r="AR107" s="135">
        <f>IFERROR(VLOOKUP(AR196,DAY!$A$2:$E$744,4,0),0)</f>
        <v>0</v>
      </c>
    </row>
    <row r="108" spans="1:44" ht="32.25" customHeight="1" x14ac:dyDescent="0.4">
      <c r="A108" s="444"/>
      <c r="B108" s="251" t="s">
        <v>4</v>
      </c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431"/>
      <c r="AC108" s="432"/>
      <c r="AD108" s="223"/>
      <c r="AE108" s="223"/>
      <c r="AF108" s="231">
        <f>IF(COUNT(C108:AE108)=0,+(COUNTIF(C108:AE108,"作業"))+(COUNTIF(C108:AE108,"休日")),"")</f>
        <v>0</v>
      </c>
      <c r="AG108" s="233">
        <f>IF(+COUNT(C108:AE108)=0,(COUNTIF(C108:AE108,"休日")),"")</f>
        <v>0</v>
      </c>
      <c r="AH108" s="411"/>
      <c r="AI108" s="231">
        <f>IF(COUNT(C109:AE109)=0,+(COUNTIF(C109:AE109,"作業"))+(COUNTIF(C109:AE109,"休日")),"")</f>
        <v>0</v>
      </c>
      <c r="AJ108" s="233">
        <f>IF(COUNT(C109:AE109)=0,(COUNTIF(C109:AE109,"休日")),"")</f>
        <v>0</v>
      </c>
      <c r="AK108" s="413"/>
      <c r="AM108" s="138"/>
      <c r="AN108" s="131" t="str">
        <f>IF(ISTEXT(C108),"集計期間","集計期間外")</f>
        <v>集計期間外</v>
      </c>
      <c r="AO108" s="131"/>
      <c r="AR108" s="137">
        <f>IFERROR(VLOOKUP(AR196,DAY!$A$2:$E$744,5,0),0)</f>
        <v>0</v>
      </c>
    </row>
    <row r="109" spans="1:44" ht="32.25" customHeight="1" thickBot="1" x14ac:dyDescent="0.45">
      <c r="A109" s="445"/>
      <c r="B109" s="249" t="s">
        <v>5</v>
      </c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433"/>
      <c r="AC109" s="434"/>
      <c r="AD109" s="224"/>
      <c r="AE109" s="224"/>
      <c r="AF109" s="416">
        <f>IFERROR(AN109,0)</f>
        <v>0</v>
      </c>
      <c r="AG109" s="417"/>
      <c r="AH109" s="412"/>
      <c r="AI109" s="416">
        <f>IFERROR(AO109,0)</f>
        <v>0</v>
      </c>
      <c r="AJ109" s="417"/>
      <c r="AK109" s="414"/>
      <c r="AN109" s="140" t="e">
        <f>ROUND(AG108/AF108,3)</f>
        <v>#DIV/0!</v>
      </c>
      <c r="AO109" s="141" t="e">
        <f>ROUND(AJ108/AI108,3)</f>
        <v>#DIV/0!</v>
      </c>
      <c r="AR109" s="142">
        <f>IFERROR(VLOOKUP(AR196,DAY!$A$2:$E$744,6,0),0)</f>
        <v>0</v>
      </c>
    </row>
    <row r="110" spans="1:44" s="126" customFormat="1" ht="8.25" customHeight="1" thickBot="1" x14ac:dyDescent="0.45">
      <c r="A110" s="241"/>
      <c r="B110" s="245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2"/>
      <c r="AG110" s="242"/>
      <c r="AH110" s="241"/>
      <c r="AI110" s="242"/>
      <c r="AJ110" s="242"/>
      <c r="AK110" s="241"/>
      <c r="AL110" s="243"/>
      <c r="AM110" s="243"/>
      <c r="AN110" s="184"/>
      <c r="AO110" s="184"/>
      <c r="AP110" s="243"/>
      <c r="AQ110" s="243"/>
      <c r="AR110" s="244"/>
    </row>
    <row r="111" spans="1:44" ht="32.25" customHeight="1" thickBot="1" x14ac:dyDescent="0.45">
      <c r="A111" s="443" t="s">
        <v>75</v>
      </c>
      <c r="B111" s="215" t="s">
        <v>0</v>
      </c>
      <c r="C111" s="226">
        <f>IFERROR(VLOOKUP(C196,DAY!$A$2:$E$3000,2,0),0)</f>
        <v>4</v>
      </c>
      <c r="D111" s="226">
        <f>IFERROR(VLOOKUP(D196,DAY!$A$2:$E$3000,2,0),0)</f>
        <v>4</v>
      </c>
      <c r="E111" s="226">
        <f>IFERROR(VLOOKUP(E196,DAY!$A$2:$E$3000,2,0),0)</f>
        <v>4</v>
      </c>
      <c r="F111" s="226">
        <f>IFERROR(VLOOKUP(F196,DAY!$A$2:$E$3000,2,0),0)</f>
        <v>4</v>
      </c>
      <c r="G111" s="226">
        <f>IFERROR(VLOOKUP(G196,DAY!$A$2:$E$3000,2,0),0)</f>
        <v>4</v>
      </c>
      <c r="H111" s="226">
        <f>IFERROR(VLOOKUP(H196,DAY!$A$2:$E$3000,2,0),0)</f>
        <v>4</v>
      </c>
      <c r="I111" s="226">
        <f>IFERROR(VLOOKUP(I196,DAY!$A$2:$E$3000,2,0),0)</f>
        <v>4</v>
      </c>
      <c r="J111" s="226">
        <f>IFERROR(VLOOKUP(J196,DAY!$A$2:$E$3000,2,0),0)</f>
        <v>4</v>
      </c>
      <c r="K111" s="226">
        <f>IFERROR(VLOOKUP(K196,DAY!$A$2:$E$3000,2,0),0)</f>
        <v>4</v>
      </c>
      <c r="L111" s="226">
        <f>IFERROR(VLOOKUP(L196,DAY!$A$2:$E$3000,2,0),0)</f>
        <v>4</v>
      </c>
      <c r="M111" s="226">
        <f>IFERROR(VLOOKUP(M196,DAY!$A$2:$E$3000,2,0),0)</f>
        <v>4</v>
      </c>
      <c r="N111" s="226">
        <f>IFERROR(VLOOKUP(N196,DAY!$A$2:$E$3000,2,0),0)</f>
        <v>4</v>
      </c>
      <c r="O111" s="226">
        <f>IFERROR(VLOOKUP(O196,DAY!$A$2:$E$3000,2,0),0)</f>
        <v>4</v>
      </c>
      <c r="P111" s="226">
        <f>IFERROR(VLOOKUP(P196,DAY!$A$2:$E$3000,2,0),0)</f>
        <v>4</v>
      </c>
      <c r="Q111" s="226">
        <f>IFERROR(VLOOKUP(Q196,DAY!$A$2:$E$3000,2,0),0)</f>
        <v>5</v>
      </c>
      <c r="R111" s="226">
        <f>IFERROR(VLOOKUP(R196,DAY!$A$2:$E$3000,2,0),0)</f>
        <v>5</v>
      </c>
      <c r="S111" s="226">
        <f>IFERROR(VLOOKUP(S196,DAY!$A$2:$E$3000,2,0),0)</f>
        <v>5</v>
      </c>
      <c r="T111" s="226">
        <f>IFERROR(VLOOKUP(T196,DAY!$A$2:$E$3000,2,0),0)</f>
        <v>5</v>
      </c>
      <c r="U111" s="226">
        <f>IFERROR(VLOOKUP(U196,DAY!$A$2:$E$3000,2,0),0)</f>
        <v>5</v>
      </c>
      <c r="V111" s="226">
        <f>IFERROR(VLOOKUP(V196,DAY!$A$2:$E$3000,2,0),0)</f>
        <v>5</v>
      </c>
      <c r="W111" s="226">
        <f>IFERROR(VLOOKUP(W196,DAY!$A$2:$E$3000,2,0),0)</f>
        <v>5</v>
      </c>
      <c r="X111" s="226">
        <f>IFERROR(VLOOKUP(X196,DAY!$A$2:$E$3000,2,0),0)</f>
        <v>5</v>
      </c>
      <c r="Y111" s="226">
        <f>IFERROR(VLOOKUP(Y196,DAY!$A$2:$E$3000,2,0),0)</f>
        <v>5</v>
      </c>
      <c r="Z111" s="226">
        <f>IFERROR(VLOOKUP(Z196,DAY!$A$2:$E$3000,2,0),0)</f>
        <v>5</v>
      </c>
      <c r="AA111" s="226">
        <f>IFERROR(VLOOKUP(AA196,DAY!$A$2:$E$3000,2,0),0)</f>
        <v>5</v>
      </c>
      <c r="AB111" s="441">
        <f>IFERROR(VLOOKUP(AC196,DAY!$A$2:$E$3000,2,0),0)</f>
        <v>5</v>
      </c>
      <c r="AC111" s="442"/>
      <c r="AD111" s="226">
        <f>IFERROR(VLOOKUP(AD196,DAY!$A$2:$E$3000,2,0),0)</f>
        <v>5</v>
      </c>
      <c r="AE111" s="226">
        <f>IFERROR(VLOOKUP(AE196,DAY!$A$2:$E$3000,2,0),0)</f>
        <v>5</v>
      </c>
      <c r="AF111" s="421" t="s">
        <v>11</v>
      </c>
      <c r="AG111" s="423" t="s">
        <v>12</v>
      </c>
      <c r="AH111" s="252" t="str">
        <f>IF($AF$8="完全週休２日", "週", IF($AF$8="月単位", "月", "通"))</f>
        <v>通</v>
      </c>
      <c r="AI111" s="421" t="s">
        <v>11</v>
      </c>
      <c r="AJ111" s="423" t="s">
        <v>13</v>
      </c>
      <c r="AK111" s="252" t="str">
        <f>IF($AF$8="完全週休２日", "週", IF($AF$8="月単位", "月", "通"))</f>
        <v>通</v>
      </c>
      <c r="AL111" s="138"/>
      <c r="AN111" s="131"/>
      <c r="AO111" s="131"/>
      <c r="AR111" s="145">
        <f>IFERROR(VLOOKUP(AR196,DAY!$A$2:$E$744,7,0),0)</f>
        <v>0</v>
      </c>
    </row>
    <row r="112" spans="1:44" ht="32.25" customHeight="1" x14ac:dyDescent="0.4">
      <c r="A112" s="444"/>
      <c r="B112" s="217" t="s">
        <v>1</v>
      </c>
      <c r="C112" s="227">
        <f>IFERROR(VLOOKUP(C196,DAY!$A$2:$E$3000,3,0),0)</f>
        <v>17</v>
      </c>
      <c r="D112" s="227">
        <f>IFERROR(VLOOKUP(D196,DAY!$A$2:$E$3000,3,0),0)</f>
        <v>18</v>
      </c>
      <c r="E112" s="227">
        <f>IFERROR(VLOOKUP(E196,DAY!$A$2:$E$3000,3,0),0)</f>
        <v>19</v>
      </c>
      <c r="F112" s="227">
        <f>IFERROR(VLOOKUP(F196,DAY!$A$2:$E$3000,3,0),0)</f>
        <v>20</v>
      </c>
      <c r="G112" s="227">
        <f>IFERROR(VLOOKUP(G196,DAY!$A$2:$E$3000,3,0),0)</f>
        <v>21</v>
      </c>
      <c r="H112" s="227">
        <f>IFERROR(VLOOKUP(H196,DAY!$A$2:$E$3000,3,0),0)</f>
        <v>22</v>
      </c>
      <c r="I112" s="227">
        <f>IFERROR(VLOOKUP(I196,DAY!$A$2:$E$3000,3,0),0)</f>
        <v>23</v>
      </c>
      <c r="J112" s="227">
        <f>IFERROR(VLOOKUP(J196,DAY!$A$2:$E$3000,3,0),0)</f>
        <v>24</v>
      </c>
      <c r="K112" s="227">
        <f>IFERROR(VLOOKUP(K196,DAY!$A$2:$E$3000,3,0),0)</f>
        <v>25</v>
      </c>
      <c r="L112" s="227">
        <f>IFERROR(VLOOKUP(L196,DAY!$A$2:$E$3000,3,0),0)</f>
        <v>26</v>
      </c>
      <c r="M112" s="227">
        <f>IFERROR(VLOOKUP(M196,DAY!$A$2:$E$3000,3,0),0)</f>
        <v>27</v>
      </c>
      <c r="N112" s="227">
        <f>IFERROR(VLOOKUP(N196,DAY!$A$2:$E$3000,3,0),0)</f>
        <v>28</v>
      </c>
      <c r="O112" s="227">
        <f>IFERROR(VLOOKUP(O196,DAY!$A$2:$E$3000,3,0),0)</f>
        <v>29</v>
      </c>
      <c r="P112" s="227">
        <f>IFERROR(VLOOKUP(P196,DAY!$A$2:$E$3000,3,0),0)</f>
        <v>30</v>
      </c>
      <c r="Q112" s="227">
        <f>IFERROR(VLOOKUP(Q196,DAY!$A$2:$E$3000,3,0),0)</f>
        <v>1</v>
      </c>
      <c r="R112" s="227">
        <f>IFERROR(VLOOKUP(R196,DAY!$A$2:$E$3000,3,0),0)</f>
        <v>2</v>
      </c>
      <c r="S112" s="227">
        <f>IFERROR(VLOOKUP(S196,DAY!$A$2:$E$3000,3,0),0)</f>
        <v>3</v>
      </c>
      <c r="T112" s="227">
        <f>IFERROR(VLOOKUP(T196,DAY!$A$2:$E$3000,3,0),0)</f>
        <v>4</v>
      </c>
      <c r="U112" s="227">
        <f>IFERROR(VLOOKUP(U196,DAY!$A$2:$E$3000,3,0),0)</f>
        <v>5</v>
      </c>
      <c r="V112" s="227">
        <f>IFERROR(VLOOKUP(V196,DAY!$A$2:$E$3000,3,0),0)</f>
        <v>6</v>
      </c>
      <c r="W112" s="227">
        <f>IFERROR(VLOOKUP(W196,DAY!$A$2:$E$3000,3,0),0)</f>
        <v>7</v>
      </c>
      <c r="X112" s="227">
        <f>IFERROR(VLOOKUP(X196,DAY!$A$2:$E$3000,3,0),0)</f>
        <v>8</v>
      </c>
      <c r="Y112" s="227">
        <f>IFERROR(VLOOKUP(Y196,DAY!$A$2:$E$3000,3,0),0)</f>
        <v>9</v>
      </c>
      <c r="Z112" s="227">
        <f>IFERROR(VLOOKUP(Z196,DAY!$A$2:$E$3000,3,0),0)</f>
        <v>10</v>
      </c>
      <c r="AA112" s="227">
        <f>IFERROR(VLOOKUP(AA196,DAY!$A$2:$E$3000,3,0),0)</f>
        <v>11</v>
      </c>
      <c r="AB112" s="425">
        <f>IFERROR(VLOOKUP(AC196,DAY!$A$2:$E$3000,3,0),0)</f>
        <v>12</v>
      </c>
      <c r="AC112" s="426"/>
      <c r="AD112" s="227">
        <f>IFERROR(VLOOKUP(AD196,DAY!$A$2:$E$3000,3,0),0)</f>
        <v>13</v>
      </c>
      <c r="AE112" s="227">
        <f>IFERROR(VLOOKUP(AE196,DAY!$A$2:$E$3000,3,0),0)</f>
        <v>14</v>
      </c>
      <c r="AF112" s="422"/>
      <c r="AG112" s="424"/>
      <c r="AH112" s="409" t="s">
        <v>119</v>
      </c>
      <c r="AI112" s="422"/>
      <c r="AJ112" s="424"/>
      <c r="AK112" s="409" t="s">
        <v>119</v>
      </c>
      <c r="AN112" s="131"/>
      <c r="AO112" s="131"/>
      <c r="AR112" s="132">
        <f>IFERROR(VLOOKUP(AR197,DAY!$A$2:$E$744,2,0),0)</f>
        <v>0</v>
      </c>
    </row>
    <row r="113" spans="1:44" ht="32.25" customHeight="1" x14ac:dyDescent="0.4">
      <c r="A113" s="444"/>
      <c r="B113" s="219" t="s">
        <v>2</v>
      </c>
      <c r="C113" s="229" t="str">
        <f>IFERROR(VLOOKUP(C196,DAY!$A$2:$E$3000,4,0),0)</f>
        <v>金</v>
      </c>
      <c r="D113" s="229" t="str">
        <f>IFERROR(VLOOKUP(D196,DAY!$A$2:$E$3000,4,0),0)</f>
        <v>土</v>
      </c>
      <c r="E113" s="229" t="str">
        <f>IFERROR(VLOOKUP(E196,DAY!$A$2:$E$3000,4,0),0)</f>
        <v>日</v>
      </c>
      <c r="F113" s="229" t="str">
        <f>IFERROR(VLOOKUP(F196,DAY!$A$2:$E$3000,4,0),0)</f>
        <v>月</v>
      </c>
      <c r="G113" s="229" t="str">
        <f>IFERROR(VLOOKUP(G196,DAY!$A$2:$E$3000,4,0),0)</f>
        <v>火</v>
      </c>
      <c r="H113" s="229" t="str">
        <f>IFERROR(VLOOKUP(H196,DAY!$A$2:$E$3000,4,0),0)</f>
        <v>水</v>
      </c>
      <c r="I113" s="229" t="str">
        <f>IFERROR(VLOOKUP(I196,DAY!$A$2:$E$3000,4,0),0)</f>
        <v>木</v>
      </c>
      <c r="J113" s="229" t="str">
        <f>IFERROR(VLOOKUP(J196,DAY!$A$2:$E$3000,4,0),0)</f>
        <v>金</v>
      </c>
      <c r="K113" s="229" t="str">
        <f>IFERROR(VLOOKUP(K196,DAY!$A$2:$E$3000,4,0),0)</f>
        <v>土</v>
      </c>
      <c r="L113" s="229" t="str">
        <f>IFERROR(VLOOKUP(L196,DAY!$A$2:$E$3000,4,0),0)</f>
        <v>日</v>
      </c>
      <c r="M113" s="229" t="str">
        <f>IFERROR(VLOOKUP(M196,DAY!$A$2:$E$3000,4,0),0)</f>
        <v>月</v>
      </c>
      <c r="N113" s="229" t="str">
        <f>IFERROR(VLOOKUP(N196,DAY!$A$2:$E$3000,4,0),0)</f>
        <v>火</v>
      </c>
      <c r="O113" s="229" t="str">
        <f>IFERROR(VLOOKUP(O196,DAY!$A$2:$E$3000,4,0),0)</f>
        <v>水</v>
      </c>
      <c r="P113" s="229" t="str">
        <f>IFERROR(VLOOKUP(P196,DAY!$A$2:$E$3000,4,0),0)</f>
        <v>木</v>
      </c>
      <c r="Q113" s="229" t="str">
        <f>IFERROR(VLOOKUP(Q196,DAY!$A$2:$E$3000,4,0),0)</f>
        <v>金</v>
      </c>
      <c r="R113" s="229" t="str">
        <f>IFERROR(VLOOKUP(R196,DAY!$A$2:$E$3000,4,0),0)</f>
        <v>土</v>
      </c>
      <c r="S113" s="229" t="str">
        <f>IFERROR(VLOOKUP(S196,DAY!$A$2:$E$3000,4,0),0)</f>
        <v>日</v>
      </c>
      <c r="T113" s="229" t="str">
        <f>IFERROR(VLOOKUP(T196,DAY!$A$2:$E$3000,4,0),0)</f>
        <v>月</v>
      </c>
      <c r="U113" s="229" t="str">
        <f>IFERROR(VLOOKUP(U196,DAY!$A$2:$E$3000,4,0),0)</f>
        <v>火</v>
      </c>
      <c r="V113" s="229" t="str">
        <f>IFERROR(VLOOKUP(V196,DAY!$A$2:$E$3000,4,0),0)</f>
        <v>水</v>
      </c>
      <c r="W113" s="229" t="str">
        <f>IFERROR(VLOOKUP(W196,DAY!$A$2:$E$3000,4,0),0)</f>
        <v>木</v>
      </c>
      <c r="X113" s="229" t="str">
        <f>IFERROR(VLOOKUP(X196,DAY!$A$2:$E$3000,4,0),0)</f>
        <v>金</v>
      </c>
      <c r="Y113" s="229" t="str">
        <f>IFERROR(VLOOKUP(Y196,DAY!$A$2:$E$3000,4,0),0)</f>
        <v>土</v>
      </c>
      <c r="Z113" s="229" t="str">
        <f>IFERROR(VLOOKUP(Z196,DAY!$A$2:$E$3000,4,0),0)</f>
        <v>日</v>
      </c>
      <c r="AA113" s="229" t="str">
        <f>IFERROR(VLOOKUP(AA196,DAY!$A$2:$E$3000,4,0),0)</f>
        <v>月</v>
      </c>
      <c r="AB113" s="427" t="str">
        <f>IFERROR(VLOOKUP(AC196,DAY!$A$2:$E$3000,4,0),0)</f>
        <v>火</v>
      </c>
      <c r="AC113" s="428"/>
      <c r="AD113" s="229" t="str">
        <f>IFERROR(VLOOKUP(AD196,DAY!$A$2:$E$3000,4,0),0)</f>
        <v>水</v>
      </c>
      <c r="AE113" s="229" t="str">
        <f>IFERROR(VLOOKUP(AE196,DAY!$A$2:$E$3000,4,0),0)</f>
        <v>木</v>
      </c>
      <c r="AF113" s="422"/>
      <c r="AG113" s="424"/>
      <c r="AH113" s="409"/>
      <c r="AI113" s="422"/>
      <c r="AJ113" s="424"/>
      <c r="AK113" s="409"/>
      <c r="AN113" s="131"/>
      <c r="AO113" s="131"/>
      <c r="AR113" s="135">
        <f>IFERROR(VLOOKUP(AR197,DAY!$A$2:$E$744,3,0),0)</f>
        <v>0</v>
      </c>
    </row>
    <row r="114" spans="1:44" ht="117" customHeight="1" x14ac:dyDescent="0.4">
      <c r="A114" s="444"/>
      <c r="B114" s="221" t="s">
        <v>3</v>
      </c>
      <c r="C114" s="230" t="str">
        <f>IFERROR(VLOOKUP(C196,DAY!$A$2:$E$3000,5,0),0)</f>
        <v/>
      </c>
      <c r="D114" s="230" t="str">
        <f>IFERROR(VLOOKUP(D196,DAY!$A$2:$E$3000,5,0),0)</f>
        <v/>
      </c>
      <c r="E114" s="230" t="str">
        <f>IFERROR(VLOOKUP(E196,DAY!$A$2:$E$3000,5,0),0)</f>
        <v/>
      </c>
      <c r="F114" s="230" t="str">
        <f>IFERROR(VLOOKUP(F196,DAY!$A$2:$E$3000,5,0),0)</f>
        <v/>
      </c>
      <c r="G114" s="230" t="str">
        <f>IFERROR(VLOOKUP(G196,DAY!$A$2:$E$3000,5,0),0)</f>
        <v/>
      </c>
      <c r="H114" s="230" t="str">
        <f>IFERROR(VLOOKUP(H196,DAY!$A$2:$E$3000,5,0),0)</f>
        <v/>
      </c>
      <c r="I114" s="230" t="str">
        <f>IFERROR(VLOOKUP(I196,DAY!$A$2:$E$3000,5,0),0)</f>
        <v/>
      </c>
      <c r="J114" s="230" t="str">
        <f>IFERROR(VLOOKUP(J196,DAY!$A$2:$E$3000,5,0),0)</f>
        <v/>
      </c>
      <c r="K114" s="230" t="str">
        <f>IFERROR(VLOOKUP(K196,DAY!$A$2:$E$3000,5,0),0)</f>
        <v/>
      </c>
      <c r="L114" s="230" t="str">
        <f>IFERROR(VLOOKUP(L196,DAY!$A$2:$E$3000,5,0),0)</f>
        <v/>
      </c>
      <c r="M114" s="230" t="str">
        <f>IFERROR(VLOOKUP(M196,DAY!$A$2:$E$3000,5,0),0)</f>
        <v/>
      </c>
      <c r="N114" s="230" t="str">
        <f>IFERROR(VLOOKUP(N196,DAY!$A$2:$E$3000,5,0),0)</f>
        <v/>
      </c>
      <c r="O114" s="230" t="str">
        <f>IFERROR(VLOOKUP(O196,DAY!$A$2:$E$3000,5,0),0)</f>
        <v>昭和の日</v>
      </c>
      <c r="P114" s="230" t="str">
        <f>IFERROR(VLOOKUP(P196,DAY!$A$2:$E$3000,5,0),0)</f>
        <v/>
      </c>
      <c r="Q114" s="230" t="str">
        <f>IFERROR(VLOOKUP(Q196,DAY!$A$2:$E$3000,5,0),0)</f>
        <v/>
      </c>
      <c r="R114" s="230" t="str">
        <f>IFERROR(VLOOKUP(R196,DAY!$A$2:$E$3000,5,0),0)</f>
        <v/>
      </c>
      <c r="S114" s="230" t="str">
        <f>IFERROR(VLOOKUP(S196,DAY!$A$2:$E$3000,5,0),0)</f>
        <v>憲法記念日</v>
      </c>
      <c r="T114" s="230" t="str">
        <f>IFERROR(VLOOKUP(T196,DAY!$A$2:$E$3000,5,0),0)</f>
        <v>みどりの日</v>
      </c>
      <c r="U114" s="230" t="str">
        <f>IFERROR(VLOOKUP(U196,DAY!$A$2:$E$3000,5,0),0)</f>
        <v>こどもの日</v>
      </c>
      <c r="V114" s="230" t="str">
        <f>IFERROR(VLOOKUP(V196,DAY!$A$2:$E$3000,5,0),0)</f>
        <v>振替休日</v>
      </c>
      <c r="W114" s="230" t="str">
        <f>IFERROR(VLOOKUP(W196,DAY!$A$2:$E$3000,5,0),0)</f>
        <v/>
      </c>
      <c r="X114" s="230" t="str">
        <f>IFERROR(VLOOKUP(X196,DAY!$A$2:$E$3000,5,0),0)</f>
        <v/>
      </c>
      <c r="Y114" s="230" t="str">
        <f>IFERROR(VLOOKUP(Y196,DAY!$A$2:$E$3000,5,0),0)</f>
        <v/>
      </c>
      <c r="Z114" s="230" t="str">
        <f>IFERROR(VLOOKUP(Z196,DAY!$A$2:$E$3000,5,0),0)</f>
        <v/>
      </c>
      <c r="AA114" s="230" t="str">
        <f>IFERROR(VLOOKUP(AA196,DAY!$A$2:$E$3000,5,0),0)</f>
        <v/>
      </c>
      <c r="AB114" s="429" t="str">
        <f>IFERROR(VLOOKUP(AC196,DAY!$A$2:$E$3000,5,0),0)</f>
        <v/>
      </c>
      <c r="AC114" s="430"/>
      <c r="AD114" s="230" t="str">
        <f>IFERROR(VLOOKUP(AD196,DAY!$A$2:$E$3000,5,0),0)</f>
        <v/>
      </c>
      <c r="AE114" s="230" t="str">
        <f>IFERROR(VLOOKUP(AE196,DAY!$A$2:$E$3000,5,0),0)</f>
        <v/>
      </c>
      <c r="AF114" s="422"/>
      <c r="AG114" s="424"/>
      <c r="AH114" s="410"/>
      <c r="AI114" s="422"/>
      <c r="AJ114" s="424"/>
      <c r="AK114" s="410"/>
      <c r="AN114" s="144"/>
      <c r="AO114" s="144"/>
      <c r="AR114" s="135">
        <f>IFERROR(VLOOKUP(AR197,DAY!$A$2:$E$744,4,0),0)</f>
        <v>0</v>
      </c>
    </row>
    <row r="115" spans="1:44" ht="32.25" customHeight="1" x14ac:dyDescent="0.4">
      <c r="A115" s="444"/>
      <c r="B115" s="251" t="s">
        <v>4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431"/>
      <c r="AC115" s="432"/>
      <c r="AD115" s="223"/>
      <c r="AE115" s="223"/>
      <c r="AF115" s="231">
        <f>IF(COUNT(C115:AE115)=0,+(COUNTIF(C115:AE115,"作業"))+(COUNTIF(C115:AE115,"休日")),"")</f>
        <v>0</v>
      </c>
      <c r="AG115" s="233">
        <f>IF(+COUNT(C115:AE115)=0,(COUNTIF(C115:AE115,"休日")),"")</f>
        <v>0</v>
      </c>
      <c r="AH115" s="411"/>
      <c r="AI115" s="231">
        <f>IF(COUNT(C116:AE116)=0,+(COUNTIF(C116:AE116,"作業"))+(COUNTIF(C116:AE116,"休日")),"")</f>
        <v>0</v>
      </c>
      <c r="AJ115" s="233">
        <f>IF(COUNT(C116:AE116)=0,(COUNTIF(C116:AE116,"休日")),"")</f>
        <v>0</v>
      </c>
      <c r="AK115" s="413"/>
      <c r="AM115" s="138"/>
      <c r="AN115" s="131" t="str">
        <f>IF(ISTEXT(C115),"集計期間","集計期間外")</f>
        <v>集計期間外</v>
      </c>
      <c r="AO115" s="131"/>
      <c r="AR115" s="137">
        <f>IFERROR(VLOOKUP(AR197,DAY!$A$2:$E$744,5,0),0)</f>
        <v>0</v>
      </c>
    </row>
    <row r="116" spans="1:44" ht="32.25" customHeight="1" thickBot="1" x14ac:dyDescent="0.45">
      <c r="A116" s="445"/>
      <c r="B116" s="249" t="s">
        <v>5</v>
      </c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433"/>
      <c r="AC116" s="434"/>
      <c r="AD116" s="224"/>
      <c r="AE116" s="224"/>
      <c r="AF116" s="416">
        <f>IFERROR(AN116,0)</f>
        <v>0</v>
      </c>
      <c r="AG116" s="417"/>
      <c r="AH116" s="412"/>
      <c r="AI116" s="416">
        <f>IFERROR(AO116,0)</f>
        <v>0</v>
      </c>
      <c r="AJ116" s="417"/>
      <c r="AK116" s="414"/>
      <c r="AN116" s="140" t="e">
        <f>ROUND(AG115/AF115,3)</f>
        <v>#DIV/0!</v>
      </c>
      <c r="AO116" s="141" t="e">
        <f>ROUND(AJ115/AI115,3)</f>
        <v>#DIV/0!</v>
      </c>
      <c r="AR116" s="142">
        <f>IFERROR(VLOOKUP(AR197,DAY!$A$2:$E$744,6,0),0)</f>
        <v>0</v>
      </c>
    </row>
    <row r="117" spans="1:44" s="126" customFormat="1" ht="8.25" customHeight="1" thickBot="1" x14ac:dyDescent="0.45">
      <c r="A117" s="241"/>
      <c r="B117" s="245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2"/>
      <c r="AG117" s="242"/>
      <c r="AH117" s="241"/>
      <c r="AI117" s="242"/>
      <c r="AJ117" s="242"/>
      <c r="AK117" s="241"/>
      <c r="AL117" s="243"/>
      <c r="AM117" s="243"/>
      <c r="AN117" s="184"/>
      <c r="AO117" s="184"/>
      <c r="AP117" s="243"/>
      <c r="AQ117" s="243"/>
      <c r="AR117" s="244"/>
    </row>
    <row r="118" spans="1:44" ht="32.25" customHeight="1" thickBot="1" x14ac:dyDescent="0.45">
      <c r="A118" s="418" t="s">
        <v>76</v>
      </c>
      <c r="B118" s="215" t="s">
        <v>0</v>
      </c>
      <c r="C118" s="226">
        <f>IFERROR(VLOOKUP(C197,DAY!$A$2:$E$3000,2,0),0)</f>
        <v>5</v>
      </c>
      <c r="D118" s="226">
        <f>IFERROR(VLOOKUP(D197,DAY!$A$2:$E$3000,2,0),0)</f>
        <v>5</v>
      </c>
      <c r="E118" s="226">
        <f>IFERROR(VLOOKUP(E197,DAY!$A$2:$E$3000,2,0),0)</f>
        <v>5</v>
      </c>
      <c r="F118" s="226">
        <f>IFERROR(VLOOKUP(F197,DAY!$A$2:$E$3000,2,0),0)</f>
        <v>5</v>
      </c>
      <c r="G118" s="226">
        <f>IFERROR(VLOOKUP(G197,DAY!$A$2:$E$3000,2,0),0)</f>
        <v>5</v>
      </c>
      <c r="H118" s="226">
        <f>IFERROR(VLOOKUP(H197,DAY!$A$2:$E$3000,2,0),0)</f>
        <v>5</v>
      </c>
      <c r="I118" s="226">
        <f>IFERROR(VLOOKUP(I197,DAY!$A$2:$E$3000,2,0),0)</f>
        <v>5</v>
      </c>
      <c r="J118" s="226">
        <f>IFERROR(VLOOKUP(J197,DAY!$A$2:$E$3000,2,0),0)</f>
        <v>5</v>
      </c>
      <c r="K118" s="226">
        <f>IFERROR(VLOOKUP(K197,DAY!$A$2:$E$3000,2,0),0)</f>
        <v>5</v>
      </c>
      <c r="L118" s="226">
        <f>IFERROR(VLOOKUP(L197,DAY!$A$2:$E$3000,2,0),0)</f>
        <v>5</v>
      </c>
      <c r="M118" s="226">
        <f>IFERROR(VLOOKUP(M197,DAY!$A$2:$E$3000,2,0),0)</f>
        <v>5</v>
      </c>
      <c r="N118" s="226">
        <f>IFERROR(VLOOKUP(N197,DAY!$A$2:$E$3000,2,0),0)</f>
        <v>5</v>
      </c>
      <c r="O118" s="226">
        <f>IFERROR(VLOOKUP(O197,DAY!$A$2:$E$3000,2,0),0)</f>
        <v>5</v>
      </c>
      <c r="P118" s="226">
        <f>IFERROR(VLOOKUP(P197,DAY!$A$2:$E$3000,2,0),0)</f>
        <v>5</v>
      </c>
      <c r="Q118" s="226">
        <f>IFERROR(VLOOKUP(Q197,DAY!$A$2:$E$3000,2,0),0)</f>
        <v>5</v>
      </c>
      <c r="R118" s="226">
        <f>IFERROR(VLOOKUP(R197,DAY!$A$2:$E$3000,2,0),0)</f>
        <v>5</v>
      </c>
      <c r="S118" s="226">
        <f>IFERROR(VLOOKUP(S197,DAY!$A$2:$E$3000,2,0),0)</f>
        <v>5</v>
      </c>
      <c r="T118" s="226">
        <f>IFERROR(VLOOKUP(T197,DAY!$A$2:$E$3000,2,0),0)</f>
        <v>6</v>
      </c>
      <c r="U118" s="226">
        <f>IFERROR(VLOOKUP(U197,DAY!$A$2:$E$3000,2,0),0)</f>
        <v>6</v>
      </c>
      <c r="V118" s="226">
        <f>IFERROR(VLOOKUP(V197,DAY!$A$2:$E$3000,2,0),0)</f>
        <v>6</v>
      </c>
      <c r="W118" s="226">
        <f>IFERROR(VLOOKUP(W197,DAY!$A$2:$E$3000,2,0),0)</f>
        <v>6</v>
      </c>
      <c r="X118" s="226">
        <f>IFERROR(VLOOKUP(X197,DAY!$A$2:$E$3000,2,0),0)</f>
        <v>6</v>
      </c>
      <c r="Y118" s="226">
        <f>IFERROR(VLOOKUP(Y197,DAY!$A$2:$E$3000,2,0),0)</f>
        <v>6</v>
      </c>
      <c r="Z118" s="226">
        <f>IFERROR(VLOOKUP(Z197,DAY!$A$2:$E$3000,2,0),0)</f>
        <v>6</v>
      </c>
      <c r="AA118" s="226">
        <f>IFERROR(VLOOKUP(AA197,DAY!$A$2:$E$3000,2,0),0)</f>
        <v>6</v>
      </c>
      <c r="AB118" s="441">
        <f>IFERROR(VLOOKUP(AC197,DAY!$A$2:$E$3000,2,0),0)</f>
        <v>6</v>
      </c>
      <c r="AC118" s="442"/>
      <c r="AD118" s="226">
        <f>IFERROR(VLOOKUP(AD197,DAY!$A$2:$E$3000,2,0),0)</f>
        <v>6</v>
      </c>
      <c r="AE118" s="226">
        <f>IFERROR(VLOOKUP(AE197,DAY!$A$2:$E$3000,2,0),0)</f>
        <v>6</v>
      </c>
      <c r="AF118" s="421" t="s">
        <v>11</v>
      </c>
      <c r="AG118" s="423" t="s">
        <v>12</v>
      </c>
      <c r="AH118" s="252" t="str">
        <f>IF($AF$8="完全週休２日", "週", IF($AF$8="月単位", "月", "通"))</f>
        <v>通</v>
      </c>
      <c r="AI118" s="421" t="s">
        <v>11</v>
      </c>
      <c r="AJ118" s="423" t="s">
        <v>13</v>
      </c>
      <c r="AK118" s="252" t="str">
        <f>IF($AF$8="完全週休２日", "週", IF($AF$8="月単位", "月", "通"))</f>
        <v>通</v>
      </c>
      <c r="AL118" s="138"/>
      <c r="AN118" s="131"/>
      <c r="AO118" s="131"/>
      <c r="AR118" s="143">
        <f>IFERROR(VLOOKUP(AR197,DAY!$A$2:$E$744,7,0),0)</f>
        <v>0</v>
      </c>
    </row>
    <row r="119" spans="1:44" ht="32.25" customHeight="1" x14ac:dyDescent="0.4">
      <c r="A119" s="419"/>
      <c r="B119" s="217" t="s">
        <v>1</v>
      </c>
      <c r="C119" s="227">
        <f>IFERROR(VLOOKUP(C197,DAY!$A$2:$E$3000,3,0),0)</f>
        <v>15</v>
      </c>
      <c r="D119" s="227">
        <f>IFERROR(VLOOKUP(D197,DAY!$A$2:$E$3000,3,0),0)</f>
        <v>16</v>
      </c>
      <c r="E119" s="227">
        <f>IFERROR(VLOOKUP(E197,DAY!$A$2:$E$3000,3,0),0)</f>
        <v>17</v>
      </c>
      <c r="F119" s="227">
        <f>IFERROR(VLOOKUP(F197,DAY!$A$2:$E$3000,3,0),0)</f>
        <v>18</v>
      </c>
      <c r="G119" s="227">
        <f>IFERROR(VLOOKUP(G197,DAY!$A$2:$E$3000,3,0),0)</f>
        <v>19</v>
      </c>
      <c r="H119" s="227">
        <f>IFERROR(VLOOKUP(H197,DAY!$A$2:$E$3000,3,0),0)</f>
        <v>20</v>
      </c>
      <c r="I119" s="227">
        <f>IFERROR(VLOOKUP(I197,DAY!$A$2:$E$3000,3,0),0)</f>
        <v>21</v>
      </c>
      <c r="J119" s="227">
        <f>IFERROR(VLOOKUP(J197,DAY!$A$2:$E$3000,3,0),0)</f>
        <v>22</v>
      </c>
      <c r="K119" s="227">
        <f>IFERROR(VLOOKUP(K197,DAY!$A$2:$E$3000,3,0),0)</f>
        <v>23</v>
      </c>
      <c r="L119" s="227">
        <f>IFERROR(VLOOKUP(L197,DAY!$A$2:$E$3000,3,0),0)</f>
        <v>24</v>
      </c>
      <c r="M119" s="227">
        <f>IFERROR(VLOOKUP(M197,DAY!$A$2:$E$3000,3,0),0)</f>
        <v>25</v>
      </c>
      <c r="N119" s="227">
        <f>IFERROR(VLOOKUP(N197,DAY!$A$2:$E$3000,3,0),0)</f>
        <v>26</v>
      </c>
      <c r="O119" s="227">
        <f>IFERROR(VLOOKUP(O197,DAY!$A$2:$E$3000,3,0),0)</f>
        <v>27</v>
      </c>
      <c r="P119" s="227">
        <f>IFERROR(VLOOKUP(P197,DAY!$A$2:$E$3000,3,0),0)</f>
        <v>28</v>
      </c>
      <c r="Q119" s="227">
        <f>IFERROR(VLOOKUP(Q197,DAY!$A$2:$E$3000,3,0),0)</f>
        <v>29</v>
      </c>
      <c r="R119" s="227">
        <f>IFERROR(VLOOKUP(R197,DAY!$A$2:$E$3000,3,0),0)</f>
        <v>30</v>
      </c>
      <c r="S119" s="227">
        <f>IFERROR(VLOOKUP(S197,DAY!$A$2:$E$3000,3,0),0)</f>
        <v>31</v>
      </c>
      <c r="T119" s="227">
        <f>IFERROR(VLOOKUP(T197,DAY!$A$2:$E$3000,3,0),0)</f>
        <v>1</v>
      </c>
      <c r="U119" s="227">
        <f>IFERROR(VLOOKUP(U197,DAY!$A$2:$E$3000,3,0),0)</f>
        <v>2</v>
      </c>
      <c r="V119" s="227">
        <f>IFERROR(VLOOKUP(V197,DAY!$A$2:$E$3000,3,0),0)</f>
        <v>3</v>
      </c>
      <c r="W119" s="227">
        <f>IFERROR(VLOOKUP(W197,DAY!$A$2:$E$3000,3,0),0)</f>
        <v>4</v>
      </c>
      <c r="X119" s="227">
        <f>IFERROR(VLOOKUP(X197,DAY!$A$2:$E$3000,3,0),0)</f>
        <v>5</v>
      </c>
      <c r="Y119" s="227">
        <f>IFERROR(VLOOKUP(Y197,DAY!$A$2:$E$3000,3,0),0)</f>
        <v>6</v>
      </c>
      <c r="Z119" s="227">
        <f>IFERROR(VLOOKUP(Z197,DAY!$A$2:$E$3000,3,0),0)</f>
        <v>7</v>
      </c>
      <c r="AA119" s="227">
        <f>IFERROR(VLOOKUP(AA197,DAY!$A$2:$E$3000,3,0),0)</f>
        <v>8</v>
      </c>
      <c r="AB119" s="425">
        <f>IFERROR(VLOOKUP(AC197,DAY!$A$2:$E$3000,3,0),0)</f>
        <v>9</v>
      </c>
      <c r="AC119" s="426"/>
      <c r="AD119" s="227">
        <f>IFERROR(VLOOKUP(AD197,DAY!$A$2:$E$3000,3,0),0)</f>
        <v>10</v>
      </c>
      <c r="AE119" s="227">
        <f>IFERROR(VLOOKUP(AE197,DAY!$A$2:$E$3000,3,0),0)</f>
        <v>11</v>
      </c>
      <c r="AF119" s="422"/>
      <c r="AG119" s="424"/>
      <c r="AH119" s="409" t="s">
        <v>119</v>
      </c>
      <c r="AI119" s="422"/>
      <c r="AJ119" s="424"/>
      <c r="AK119" s="409" t="s">
        <v>119</v>
      </c>
      <c r="AN119" s="131"/>
      <c r="AO119" s="131"/>
      <c r="AR119" s="132">
        <f>IFERROR(VLOOKUP(AR203,DAY!$A$2:$E$744,2,0),0)</f>
        <v>0</v>
      </c>
    </row>
    <row r="120" spans="1:44" ht="32.25" customHeight="1" x14ac:dyDescent="0.4">
      <c r="A120" s="419"/>
      <c r="B120" s="219" t="s">
        <v>2</v>
      </c>
      <c r="C120" s="229" t="str">
        <f>IFERROR(VLOOKUP(C197,DAY!$A$2:$E$3000,4,0),0)</f>
        <v>金</v>
      </c>
      <c r="D120" s="229" t="str">
        <f>IFERROR(VLOOKUP(D197,DAY!$A$2:$E$3000,4,0),0)</f>
        <v>土</v>
      </c>
      <c r="E120" s="229" t="str">
        <f>IFERROR(VLOOKUP(E197,DAY!$A$2:$E$3000,4,0),0)</f>
        <v>日</v>
      </c>
      <c r="F120" s="229" t="str">
        <f>IFERROR(VLOOKUP(F197,DAY!$A$2:$E$3000,4,0),0)</f>
        <v>月</v>
      </c>
      <c r="G120" s="229" t="str">
        <f>IFERROR(VLOOKUP(G197,DAY!$A$2:$E$3000,4,0),0)</f>
        <v>火</v>
      </c>
      <c r="H120" s="229" t="str">
        <f>IFERROR(VLOOKUP(H197,DAY!$A$2:$E$3000,4,0),0)</f>
        <v>水</v>
      </c>
      <c r="I120" s="229" t="str">
        <f>IFERROR(VLOOKUP(I197,DAY!$A$2:$E$3000,4,0),0)</f>
        <v>木</v>
      </c>
      <c r="J120" s="229" t="str">
        <f>IFERROR(VLOOKUP(J197,DAY!$A$2:$E$3000,4,0),0)</f>
        <v>金</v>
      </c>
      <c r="K120" s="229" t="str">
        <f>IFERROR(VLOOKUP(K197,DAY!$A$2:$E$3000,4,0),0)</f>
        <v>土</v>
      </c>
      <c r="L120" s="229" t="str">
        <f>IFERROR(VLOOKUP(L197,DAY!$A$2:$E$3000,4,0),0)</f>
        <v>日</v>
      </c>
      <c r="M120" s="229" t="str">
        <f>IFERROR(VLOOKUP(M197,DAY!$A$2:$E$3000,4,0),0)</f>
        <v>月</v>
      </c>
      <c r="N120" s="229" t="str">
        <f>IFERROR(VLOOKUP(N197,DAY!$A$2:$E$3000,4,0),0)</f>
        <v>火</v>
      </c>
      <c r="O120" s="229" t="str">
        <f>IFERROR(VLOOKUP(O197,DAY!$A$2:$E$3000,4,0),0)</f>
        <v>水</v>
      </c>
      <c r="P120" s="229" t="str">
        <f>IFERROR(VLOOKUP(P197,DAY!$A$2:$E$3000,4,0),0)</f>
        <v>木</v>
      </c>
      <c r="Q120" s="229" t="str">
        <f>IFERROR(VLOOKUP(Q197,DAY!$A$2:$E$3000,4,0),0)</f>
        <v>金</v>
      </c>
      <c r="R120" s="229" t="str">
        <f>IFERROR(VLOOKUP(R197,DAY!$A$2:$E$3000,4,0),0)</f>
        <v>土</v>
      </c>
      <c r="S120" s="229" t="str">
        <f>IFERROR(VLOOKUP(S197,DAY!$A$2:$E$3000,4,0),0)</f>
        <v>日</v>
      </c>
      <c r="T120" s="229" t="str">
        <f>IFERROR(VLOOKUP(T197,DAY!$A$2:$E$3000,4,0),0)</f>
        <v>月</v>
      </c>
      <c r="U120" s="229" t="str">
        <f>IFERROR(VLOOKUP(U197,DAY!$A$2:$E$3000,4,0),0)</f>
        <v>火</v>
      </c>
      <c r="V120" s="229" t="str">
        <f>IFERROR(VLOOKUP(V197,DAY!$A$2:$E$3000,4,0),0)</f>
        <v>水</v>
      </c>
      <c r="W120" s="229" t="str">
        <f>IFERROR(VLOOKUP(W197,DAY!$A$2:$E$3000,4,0),0)</f>
        <v>木</v>
      </c>
      <c r="X120" s="229" t="str">
        <f>IFERROR(VLOOKUP(X197,DAY!$A$2:$E$3000,4,0),0)</f>
        <v>金</v>
      </c>
      <c r="Y120" s="229" t="str">
        <f>IFERROR(VLOOKUP(Y197,DAY!$A$2:$E$3000,4,0),0)</f>
        <v>土</v>
      </c>
      <c r="Z120" s="229" t="str">
        <f>IFERROR(VLOOKUP(Z197,DAY!$A$2:$E$3000,4,0),0)</f>
        <v>日</v>
      </c>
      <c r="AA120" s="229" t="str">
        <f>IFERROR(VLOOKUP(AA197,DAY!$A$2:$E$3000,4,0),0)</f>
        <v>月</v>
      </c>
      <c r="AB120" s="427" t="str">
        <f>IFERROR(VLOOKUP(AC197,DAY!$A$2:$E$3000,4,0),0)</f>
        <v>火</v>
      </c>
      <c r="AC120" s="428"/>
      <c r="AD120" s="229" t="str">
        <f>IFERROR(VLOOKUP(AD197,DAY!$A$2:$E$3000,4,0),0)</f>
        <v>水</v>
      </c>
      <c r="AE120" s="229" t="str">
        <f>IFERROR(VLOOKUP(AE197,DAY!$A$2:$E$3000,4,0),0)</f>
        <v>木</v>
      </c>
      <c r="AF120" s="422"/>
      <c r="AG120" s="424"/>
      <c r="AH120" s="409"/>
      <c r="AI120" s="422"/>
      <c r="AJ120" s="424"/>
      <c r="AK120" s="409"/>
      <c r="AN120" s="131"/>
      <c r="AO120" s="131"/>
      <c r="AR120" s="135">
        <f>IFERROR(VLOOKUP(AR203,DAY!$A$2:$E$744,3,0),0)</f>
        <v>0</v>
      </c>
    </row>
    <row r="121" spans="1:44" ht="117" customHeight="1" x14ac:dyDescent="0.4">
      <c r="A121" s="419"/>
      <c r="B121" s="221" t="s">
        <v>3</v>
      </c>
      <c r="C121" s="230" t="str">
        <f>IFERROR(VLOOKUP(C197,DAY!$A$2:$E$3000,5,0),0)</f>
        <v/>
      </c>
      <c r="D121" s="230" t="str">
        <f>IFERROR(VLOOKUP(D197,DAY!$A$2:$E$3000,5,0),0)</f>
        <v/>
      </c>
      <c r="E121" s="230" t="str">
        <f>IFERROR(VLOOKUP(E197,DAY!$A$2:$E$3000,5,0),0)</f>
        <v/>
      </c>
      <c r="F121" s="230" t="str">
        <f>IFERROR(VLOOKUP(F197,DAY!$A$2:$E$3000,5,0),0)</f>
        <v/>
      </c>
      <c r="G121" s="230" t="str">
        <f>IFERROR(VLOOKUP(G197,DAY!$A$2:$E$3000,5,0),0)</f>
        <v/>
      </c>
      <c r="H121" s="230" t="str">
        <f>IFERROR(VLOOKUP(H197,DAY!$A$2:$E$3000,5,0),0)</f>
        <v/>
      </c>
      <c r="I121" s="230" t="str">
        <f>IFERROR(VLOOKUP(I197,DAY!$A$2:$E$3000,5,0),0)</f>
        <v/>
      </c>
      <c r="J121" s="230" t="str">
        <f>IFERROR(VLOOKUP(J197,DAY!$A$2:$E$3000,5,0),0)</f>
        <v/>
      </c>
      <c r="K121" s="230" t="str">
        <f>IFERROR(VLOOKUP(K197,DAY!$A$2:$E$3000,5,0),0)</f>
        <v/>
      </c>
      <c r="L121" s="230" t="str">
        <f>IFERROR(VLOOKUP(L197,DAY!$A$2:$E$3000,5,0),0)</f>
        <v/>
      </c>
      <c r="M121" s="230" t="str">
        <f>IFERROR(VLOOKUP(M197,DAY!$A$2:$E$3000,5,0),0)</f>
        <v/>
      </c>
      <c r="N121" s="230" t="str">
        <f>IFERROR(VLOOKUP(N197,DAY!$A$2:$E$3000,5,0),0)</f>
        <v/>
      </c>
      <c r="O121" s="230" t="str">
        <f>IFERROR(VLOOKUP(O197,DAY!$A$2:$E$3000,5,0),0)</f>
        <v/>
      </c>
      <c r="P121" s="230" t="str">
        <f>IFERROR(VLOOKUP(P197,DAY!$A$2:$E$3000,5,0),0)</f>
        <v/>
      </c>
      <c r="Q121" s="230" t="str">
        <f>IFERROR(VLOOKUP(Q197,DAY!$A$2:$E$3000,5,0),0)</f>
        <v/>
      </c>
      <c r="R121" s="230" t="str">
        <f>IFERROR(VLOOKUP(R197,DAY!$A$2:$E$3000,5,0),0)</f>
        <v/>
      </c>
      <c r="S121" s="230" t="str">
        <f>IFERROR(VLOOKUP(S197,DAY!$A$2:$E$3000,5,0),0)</f>
        <v/>
      </c>
      <c r="T121" s="230" t="str">
        <f>IFERROR(VLOOKUP(T197,DAY!$A$2:$E$3000,5,0),0)</f>
        <v/>
      </c>
      <c r="U121" s="230" t="str">
        <f>IFERROR(VLOOKUP(U197,DAY!$A$2:$E$3000,5,0),0)</f>
        <v/>
      </c>
      <c r="V121" s="230" t="str">
        <f>IFERROR(VLOOKUP(V197,DAY!$A$2:$E$3000,5,0),0)</f>
        <v/>
      </c>
      <c r="W121" s="230" t="str">
        <f>IFERROR(VLOOKUP(W197,DAY!$A$2:$E$3000,5,0),0)</f>
        <v/>
      </c>
      <c r="X121" s="230" t="str">
        <f>IFERROR(VLOOKUP(X197,DAY!$A$2:$E$3000,5,0),0)</f>
        <v/>
      </c>
      <c r="Y121" s="230" t="str">
        <f>IFERROR(VLOOKUP(Y197,DAY!$A$2:$E$3000,5,0),0)</f>
        <v/>
      </c>
      <c r="Z121" s="230" t="str">
        <f>IFERROR(VLOOKUP(Z197,DAY!$A$2:$E$3000,5,0),0)</f>
        <v/>
      </c>
      <c r="AA121" s="230" t="str">
        <f>IFERROR(VLOOKUP(AA197,DAY!$A$2:$E$3000,5,0),0)</f>
        <v/>
      </c>
      <c r="AB121" s="429" t="str">
        <f>IFERROR(VLOOKUP(AC197,DAY!$A$2:$E$3000,5,0),0)</f>
        <v/>
      </c>
      <c r="AC121" s="430"/>
      <c r="AD121" s="230" t="str">
        <f>IFERROR(VLOOKUP(AD197,DAY!$A$2:$E$3000,5,0),0)</f>
        <v/>
      </c>
      <c r="AE121" s="230" t="str">
        <f>IFERROR(VLOOKUP(AE197,DAY!$A$2:$E$3000,5,0),0)</f>
        <v/>
      </c>
      <c r="AF121" s="422"/>
      <c r="AG121" s="424"/>
      <c r="AH121" s="410"/>
      <c r="AI121" s="422"/>
      <c r="AJ121" s="424"/>
      <c r="AK121" s="410"/>
      <c r="AN121" s="144"/>
      <c r="AO121" s="144"/>
      <c r="AR121" s="135">
        <f>IFERROR(VLOOKUP(AR203,DAY!$A$2:$E$744,4,0),0)</f>
        <v>0</v>
      </c>
    </row>
    <row r="122" spans="1:44" ht="32.25" customHeight="1" x14ac:dyDescent="0.4">
      <c r="A122" s="419"/>
      <c r="B122" s="251" t="s">
        <v>4</v>
      </c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431"/>
      <c r="AC122" s="432"/>
      <c r="AD122" s="223"/>
      <c r="AE122" s="223"/>
      <c r="AF122" s="231">
        <f>IF(COUNT(C122:AE122)=0,+(COUNTIF(C122:AE122,"作業"))+(COUNTIF(C122:AE122,"休日")),"")</f>
        <v>0</v>
      </c>
      <c r="AG122" s="233">
        <f>IF(+COUNT(C122:AE122)=0,(COUNTIF(C122:AE122,"休日")),"")</f>
        <v>0</v>
      </c>
      <c r="AH122" s="411"/>
      <c r="AI122" s="231">
        <f>IF(COUNT(C123:AE123)=0,+(COUNTIF(C123:AE123,"作業"))+(COUNTIF(C123:AE123,"休日")),"")</f>
        <v>0</v>
      </c>
      <c r="AJ122" s="233">
        <f>IF(COUNT(C123:AE123)=0,(COUNTIF(C123:AE123,"休日")),"")</f>
        <v>0</v>
      </c>
      <c r="AK122" s="413"/>
      <c r="AM122" s="138"/>
      <c r="AN122" s="131" t="str">
        <f>IF(ISTEXT(C122),"集計期間","集計期間外")</f>
        <v>集計期間外</v>
      </c>
      <c r="AO122" s="131"/>
      <c r="AR122" s="137">
        <f>IFERROR(VLOOKUP(AR203,DAY!$A$2:$E$744,5,0),0)</f>
        <v>0</v>
      </c>
    </row>
    <row r="123" spans="1:44" ht="32.25" customHeight="1" thickBot="1" x14ac:dyDescent="0.45">
      <c r="A123" s="420"/>
      <c r="B123" s="249" t="s">
        <v>5</v>
      </c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433"/>
      <c r="AC123" s="434"/>
      <c r="AD123" s="224"/>
      <c r="AE123" s="224"/>
      <c r="AF123" s="416">
        <f>IFERROR(AN123,0)</f>
        <v>0</v>
      </c>
      <c r="AG123" s="417"/>
      <c r="AH123" s="412"/>
      <c r="AI123" s="416">
        <f>IFERROR(AO123,0)</f>
        <v>0</v>
      </c>
      <c r="AJ123" s="417"/>
      <c r="AK123" s="414"/>
      <c r="AN123" s="140" t="e">
        <f>ROUND(AG122/AF122,3)</f>
        <v>#DIV/0!</v>
      </c>
      <c r="AO123" s="141" t="e">
        <f>ROUND(AJ122/AI122,3)</f>
        <v>#DIV/0!</v>
      </c>
      <c r="AR123" s="142">
        <f>IFERROR(VLOOKUP(AR203,DAY!$A$2:$E$744,6,0),0)</f>
        <v>0</v>
      </c>
    </row>
    <row r="124" spans="1:44" s="126" customFormat="1" ht="8.25" customHeight="1" thickBot="1" x14ac:dyDescent="0.45">
      <c r="A124" s="241"/>
      <c r="B124" s="245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/>
      <c r="AF124" s="242"/>
      <c r="AG124" s="242"/>
      <c r="AH124" s="241"/>
      <c r="AI124" s="242"/>
      <c r="AJ124" s="242"/>
      <c r="AK124" s="241"/>
      <c r="AL124" s="243"/>
      <c r="AM124" s="243"/>
      <c r="AN124" s="184"/>
      <c r="AO124" s="184"/>
      <c r="AP124" s="243"/>
      <c r="AQ124" s="243"/>
      <c r="AR124" s="244"/>
    </row>
    <row r="125" spans="1:44" ht="32.25" customHeight="1" thickBot="1" x14ac:dyDescent="0.45">
      <c r="A125" s="418" t="s">
        <v>77</v>
      </c>
      <c r="B125" s="215" t="s">
        <v>0</v>
      </c>
      <c r="C125" s="226">
        <f>IFERROR(VLOOKUP(C198,DAY!$A$2:$E$3000,2,0),0)</f>
        <v>6</v>
      </c>
      <c r="D125" s="226">
        <f>IFERROR(VLOOKUP(D198,DAY!$A$2:$E$3000,2,0),0)</f>
        <v>6</v>
      </c>
      <c r="E125" s="226">
        <f>IFERROR(VLOOKUP(E198,DAY!$A$2:$E$3000,2,0),0)</f>
        <v>6</v>
      </c>
      <c r="F125" s="226">
        <f>IFERROR(VLOOKUP(F198,DAY!$A$2:$E$3000,2,0),0)</f>
        <v>6</v>
      </c>
      <c r="G125" s="226">
        <f>IFERROR(VLOOKUP(G198,DAY!$A$2:$E$3000,2,0),0)</f>
        <v>6</v>
      </c>
      <c r="H125" s="226">
        <f>IFERROR(VLOOKUP(H198,DAY!$A$2:$E$3000,2,0),0)</f>
        <v>6</v>
      </c>
      <c r="I125" s="226">
        <f>IFERROR(VLOOKUP(I198,DAY!$A$2:$E$3000,2,0),0)</f>
        <v>6</v>
      </c>
      <c r="J125" s="226">
        <f>IFERROR(VLOOKUP(J198,DAY!$A$2:$E$3000,2,0),0)</f>
        <v>6</v>
      </c>
      <c r="K125" s="226">
        <f>IFERROR(VLOOKUP(K198,DAY!$A$2:$E$3000,2,0),0)</f>
        <v>6</v>
      </c>
      <c r="L125" s="226">
        <f>IFERROR(VLOOKUP(L198,DAY!$A$2:$E$3000,2,0),0)</f>
        <v>6</v>
      </c>
      <c r="M125" s="226">
        <f>IFERROR(VLOOKUP(M198,DAY!$A$2:$E$3000,2,0),0)</f>
        <v>6</v>
      </c>
      <c r="N125" s="226">
        <f>IFERROR(VLOOKUP(N198,DAY!$A$2:$E$3000,2,0),0)</f>
        <v>6</v>
      </c>
      <c r="O125" s="226">
        <f>IFERROR(VLOOKUP(O198,DAY!$A$2:$E$3000,2,0),0)</f>
        <v>6</v>
      </c>
      <c r="P125" s="226">
        <f>IFERROR(VLOOKUP(P198,DAY!$A$2:$E$3000,2,0),0)</f>
        <v>6</v>
      </c>
      <c r="Q125" s="226">
        <f>IFERROR(VLOOKUP(Q198,DAY!$A$2:$E$3000,2,0),0)</f>
        <v>6</v>
      </c>
      <c r="R125" s="226">
        <f>IFERROR(VLOOKUP(R198,DAY!$A$2:$E$3000,2,0),0)</f>
        <v>6</v>
      </c>
      <c r="S125" s="226">
        <f>IFERROR(VLOOKUP(S198,DAY!$A$2:$E$3000,2,0),0)</f>
        <v>6</v>
      </c>
      <c r="T125" s="226">
        <f>IFERROR(VLOOKUP(T198,DAY!$A$2:$E$3000,2,0),0)</f>
        <v>6</v>
      </c>
      <c r="U125" s="226">
        <f>IFERROR(VLOOKUP(U198,DAY!$A$2:$E$3000,2,0),0)</f>
        <v>6</v>
      </c>
      <c r="V125" s="226">
        <f>IFERROR(VLOOKUP(V198,DAY!$A$2:$E$3000,2,0),0)</f>
        <v>7</v>
      </c>
      <c r="W125" s="226">
        <f>IFERROR(VLOOKUP(W198,DAY!$A$2:$E$3000,2,0),0)</f>
        <v>7</v>
      </c>
      <c r="X125" s="226">
        <f>IFERROR(VLOOKUP(X198,DAY!$A$2:$E$3000,2,0),0)</f>
        <v>7</v>
      </c>
      <c r="Y125" s="226">
        <f>IFERROR(VLOOKUP(Y198,DAY!$A$2:$E$3000,2,0),0)</f>
        <v>7</v>
      </c>
      <c r="Z125" s="226">
        <f>IFERROR(VLOOKUP(Z198,DAY!$A$2:$E$3000,2,0),0)</f>
        <v>7</v>
      </c>
      <c r="AA125" s="226">
        <f>IFERROR(VLOOKUP(AA198,DAY!$A$2:$E$3000,2,0),0)</f>
        <v>7</v>
      </c>
      <c r="AB125" s="441">
        <f>IFERROR(VLOOKUP(AC198,DAY!$A$2:$E$3000,2,0),0)</f>
        <v>7</v>
      </c>
      <c r="AC125" s="442"/>
      <c r="AD125" s="226">
        <f>IFERROR(VLOOKUP(AD198,DAY!$A$2:$E$3000,2,0),0)</f>
        <v>7</v>
      </c>
      <c r="AE125" s="226">
        <f>IFERROR(VLOOKUP(AE198,DAY!$A$2:$E$3000,2,0),0)</f>
        <v>7</v>
      </c>
      <c r="AF125" s="421" t="s">
        <v>11</v>
      </c>
      <c r="AG125" s="423" t="s">
        <v>12</v>
      </c>
      <c r="AH125" s="252" t="str">
        <f>IF($AF$8="完全週休２日", "週", IF($AF$8="月単位", "月", "通"))</f>
        <v>通</v>
      </c>
      <c r="AI125" s="421" t="s">
        <v>11</v>
      </c>
      <c r="AJ125" s="423" t="s">
        <v>13</v>
      </c>
      <c r="AK125" s="252" t="str">
        <f>IF($AF$8="完全週休２日", "週", IF($AF$8="月単位", "月", "通"))</f>
        <v>通</v>
      </c>
      <c r="AL125" s="138"/>
      <c r="AN125" s="131"/>
      <c r="AO125" s="131"/>
      <c r="AR125" s="143">
        <f>IFERROR(VLOOKUP(AR203,DAY!$A$2:$E$744,7,0),0)</f>
        <v>0</v>
      </c>
    </row>
    <row r="126" spans="1:44" ht="32.25" customHeight="1" x14ac:dyDescent="0.4">
      <c r="A126" s="419"/>
      <c r="B126" s="217" t="s">
        <v>1</v>
      </c>
      <c r="C126" s="227">
        <f>IFERROR(VLOOKUP(C198,DAY!$A$2:$E$3000,3,0),0)</f>
        <v>12</v>
      </c>
      <c r="D126" s="227">
        <f>IFERROR(VLOOKUP(D198,DAY!$A$2:$E$3000,3,0),0)</f>
        <v>13</v>
      </c>
      <c r="E126" s="227">
        <f>IFERROR(VLOOKUP(E198,DAY!$A$2:$E$3000,3,0),0)</f>
        <v>14</v>
      </c>
      <c r="F126" s="227">
        <f>IFERROR(VLOOKUP(F198,DAY!$A$2:$E$3000,3,0),0)</f>
        <v>15</v>
      </c>
      <c r="G126" s="227">
        <f>IFERROR(VLOOKUP(G198,DAY!$A$2:$E$3000,3,0),0)</f>
        <v>16</v>
      </c>
      <c r="H126" s="227">
        <f>IFERROR(VLOOKUP(H198,DAY!$A$2:$E$3000,3,0),0)</f>
        <v>17</v>
      </c>
      <c r="I126" s="227">
        <f>IFERROR(VLOOKUP(I198,DAY!$A$2:$E$3000,3,0),0)</f>
        <v>18</v>
      </c>
      <c r="J126" s="227">
        <f>IFERROR(VLOOKUP(J198,DAY!$A$2:$E$3000,3,0),0)</f>
        <v>19</v>
      </c>
      <c r="K126" s="227">
        <f>IFERROR(VLOOKUP(K198,DAY!$A$2:$E$3000,3,0),0)</f>
        <v>20</v>
      </c>
      <c r="L126" s="227">
        <f>IFERROR(VLOOKUP(L198,DAY!$A$2:$E$3000,3,0),0)</f>
        <v>21</v>
      </c>
      <c r="M126" s="227">
        <f>IFERROR(VLOOKUP(M198,DAY!$A$2:$E$3000,3,0),0)</f>
        <v>22</v>
      </c>
      <c r="N126" s="227">
        <f>IFERROR(VLOOKUP(N198,DAY!$A$2:$E$3000,3,0),0)</f>
        <v>23</v>
      </c>
      <c r="O126" s="227">
        <f>IFERROR(VLOOKUP(O198,DAY!$A$2:$E$3000,3,0),0)</f>
        <v>24</v>
      </c>
      <c r="P126" s="227">
        <f>IFERROR(VLOOKUP(P198,DAY!$A$2:$E$3000,3,0),0)</f>
        <v>25</v>
      </c>
      <c r="Q126" s="227">
        <f>IFERROR(VLOOKUP(Q198,DAY!$A$2:$E$3000,3,0),0)</f>
        <v>26</v>
      </c>
      <c r="R126" s="227">
        <f>IFERROR(VLOOKUP(R198,DAY!$A$2:$E$3000,3,0),0)</f>
        <v>27</v>
      </c>
      <c r="S126" s="227">
        <f>IFERROR(VLOOKUP(S198,DAY!$A$2:$E$3000,3,0),0)</f>
        <v>28</v>
      </c>
      <c r="T126" s="227">
        <f>IFERROR(VLOOKUP(T198,DAY!$A$2:$E$3000,3,0),0)</f>
        <v>29</v>
      </c>
      <c r="U126" s="227">
        <f>IFERROR(VLOOKUP(U198,DAY!$A$2:$E$3000,3,0),0)</f>
        <v>30</v>
      </c>
      <c r="V126" s="227">
        <f>IFERROR(VLOOKUP(V198,DAY!$A$2:$E$3000,3,0),0)</f>
        <v>1</v>
      </c>
      <c r="W126" s="227">
        <f>IFERROR(VLOOKUP(W198,DAY!$A$2:$E$3000,3,0),0)</f>
        <v>2</v>
      </c>
      <c r="X126" s="227">
        <f>IFERROR(VLOOKUP(X198,DAY!$A$2:$E$3000,3,0),0)</f>
        <v>3</v>
      </c>
      <c r="Y126" s="227">
        <f>IFERROR(VLOOKUP(Y198,DAY!$A$2:$E$3000,3,0),0)</f>
        <v>4</v>
      </c>
      <c r="Z126" s="227">
        <f>IFERROR(VLOOKUP(Z198,DAY!$A$2:$E$3000,3,0),0)</f>
        <v>5</v>
      </c>
      <c r="AA126" s="227">
        <f>IFERROR(VLOOKUP(AA198,DAY!$A$2:$E$3000,3,0),0)</f>
        <v>6</v>
      </c>
      <c r="AB126" s="425">
        <f>IFERROR(VLOOKUP(AC198,DAY!$A$2:$E$3000,3,0),0)</f>
        <v>7</v>
      </c>
      <c r="AC126" s="426"/>
      <c r="AD126" s="227">
        <f>IFERROR(VLOOKUP(AD198,DAY!$A$2:$E$3000,3,0),0)</f>
        <v>8</v>
      </c>
      <c r="AE126" s="228">
        <f>IFERROR(VLOOKUP(AE198,DAY!$A$2:$E$3000,3,0),0)</f>
        <v>9</v>
      </c>
      <c r="AF126" s="422"/>
      <c r="AG126" s="424"/>
      <c r="AH126" s="409" t="s">
        <v>119</v>
      </c>
      <c r="AI126" s="422"/>
      <c r="AJ126" s="424"/>
      <c r="AK126" s="409" t="s">
        <v>119</v>
      </c>
      <c r="AN126" s="131"/>
      <c r="AO126" s="131"/>
      <c r="AR126" s="132">
        <f>IFERROR(VLOOKUP(AR209,DAY!$A$2:$E$744,2,0),0)</f>
        <v>0</v>
      </c>
    </row>
    <row r="127" spans="1:44" ht="32.25" customHeight="1" x14ac:dyDescent="0.4">
      <c r="A127" s="419"/>
      <c r="B127" s="219" t="s">
        <v>2</v>
      </c>
      <c r="C127" s="229" t="str">
        <f>IFERROR(VLOOKUP(C198,DAY!$A$2:$E$3000,4,0),0)</f>
        <v>金</v>
      </c>
      <c r="D127" s="229" t="str">
        <f>IFERROR(VLOOKUP(D198,DAY!$A$2:$E$3000,4,0),0)</f>
        <v>土</v>
      </c>
      <c r="E127" s="229" t="str">
        <f>IFERROR(VLOOKUP(E198,DAY!$A$2:$E$3000,4,0),0)</f>
        <v>日</v>
      </c>
      <c r="F127" s="229" t="str">
        <f>IFERROR(VLOOKUP(F198,DAY!$A$2:$E$3000,4,0),0)</f>
        <v>月</v>
      </c>
      <c r="G127" s="229" t="str">
        <f>IFERROR(VLOOKUP(G198,DAY!$A$2:$E$3000,4,0),0)</f>
        <v>火</v>
      </c>
      <c r="H127" s="229" t="str">
        <f>IFERROR(VLOOKUP(H198,DAY!$A$2:$E$3000,4,0),0)</f>
        <v>水</v>
      </c>
      <c r="I127" s="229" t="str">
        <f>IFERROR(VLOOKUP(I198,DAY!$A$2:$E$3000,4,0),0)</f>
        <v>木</v>
      </c>
      <c r="J127" s="229" t="str">
        <f>IFERROR(VLOOKUP(J198,DAY!$A$2:$E$3000,4,0),0)</f>
        <v>金</v>
      </c>
      <c r="K127" s="229" t="str">
        <f>IFERROR(VLOOKUP(K198,DAY!$A$2:$E$3000,4,0),0)</f>
        <v>土</v>
      </c>
      <c r="L127" s="229" t="str">
        <f>IFERROR(VLOOKUP(L198,DAY!$A$2:$E$3000,4,0),0)</f>
        <v>日</v>
      </c>
      <c r="M127" s="229" t="str">
        <f>IFERROR(VLOOKUP(M198,DAY!$A$2:$E$3000,4,0),0)</f>
        <v>月</v>
      </c>
      <c r="N127" s="229" t="str">
        <f>IFERROR(VLOOKUP(N198,DAY!$A$2:$E$3000,4,0),0)</f>
        <v>火</v>
      </c>
      <c r="O127" s="229" t="str">
        <f>IFERROR(VLOOKUP(O198,DAY!$A$2:$E$3000,4,0),0)</f>
        <v>水</v>
      </c>
      <c r="P127" s="229" t="str">
        <f>IFERROR(VLOOKUP(P198,DAY!$A$2:$E$3000,4,0),0)</f>
        <v>木</v>
      </c>
      <c r="Q127" s="229" t="str">
        <f>IFERROR(VLOOKUP(Q198,DAY!$A$2:$E$3000,4,0),0)</f>
        <v>金</v>
      </c>
      <c r="R127" s="229" t="str">
        <f>IFERROR(VLOOKUP(R198,DAY!$A$2:$E$3000,4,0),0)</f>
        <v>土</v>
      </c>
      <c r="S127" s="229" t="str">
        <f>IFERROR(VLOOKUP(S198,DAY!$A$2:$E$3000,4,0),0)</f>
        <v>日</v>
      </c>
      <c r="T127" s="229" t="str">
        <f>IFERROR(VLOOKUP(T198,DAY!$A$2:$E$3000,4,0),0)</f>
        <v>月</v>
      </c>
      <c r="U127" s="229" t="str">
        <f>IFERROR(VLOOKUP(U198,DAY!$A$2:$E$3000,4,0),0)</f>
        <v>火</v>
      </c>
      <c r="V127" s="229" t="str">
        <f>IFERROR(VLOOKUP(V198,DAY!$A$2:$E$3000,4,0),0)</f>
        <v>水</v>
      </c>
      <c r="W127" s="229" t="str">
        <f>IFERROR(VLOOKUP(W198,DAY!$A$2:$E$3000,4,0),0)</f>
        <v>木</v>
      </c>
      <c r="X127" s="229" t="str">
        <f>IFERROR(VLOOKUP(X198,DAY!$A$2:$E$3000,4,0),0)</f>
        <v>金</v>
      </c>
      <c r="Y127" s="229" t="str">
        <f>IFERROR(VLOOKUP(Y198,DAY!$A$2:$E$3000,4,0),0)</f>
        <v>土</v>
      </c>
      <c r="Z127" s="229" t="str">
        <f>IFERROR(VLOOKUP(Z198,DAY!$A$2:$E$3000,4,0),0)</f>
        <v>日</v>
      </c>
      <c r="AA127" s="229" t="str">
        <f>IFERROR(VLOOKUP(AA198,DAY!$A$2:$E$3000,4,0),0)</f>
        <v>月</v>
      </c>
      <c r="AB127" s="427" t="str">
        <f>IFERROR(VLOOKUP(AC198,DAY!$A$2:$E$3000,4,0),0)</f>
        <v>火</v>
      </c>
      <c r="AC127" s="428"/>
      <c r="AD127" s="229" t="str">
        <f>IFERROR(VLOOKUP(AD198,DAY!$A$2:$E$3000,4,0),0)</f>
        <v>水</v>
      </c>
      <c r="AE127" s="229" t="str">
        <f>IFERROR(VLOOKUP(AE198,DAY!$A$2:$E$3000,4,0),0)</f>
        <v>木</v>
      </c>
      <c r="AF127" s="422"/>
      <c r="AG127" s="424"/>
      <c r="AH127" s="409"/>
      <c r="AI127" s="422"/>
      <c r="AJ127" s="424"/>
      <c r="AK127" s="409"/>
      <c r="AN127" s="131"/>
      <c r="AO127" s="131"/>
      <c r="AR127" s="135">
        <f>IFERROR(VLOOKUP(AR209,DAY!$A$2:$E$744,3,0),0)</f>
        <v>0</v>
      </c>
    </row>
    <row r="128" spans="1:44" ht="117" customHeight="1" x14ac:dyDescent="0.4">
      <c r="A128" s="419"/>
      <c r="B128" s="221" t="s">
        <v>3</v>
      </c>
      <c r="C128" s="230" t="str">
        <f>IFERROR(VLOOKUP(C198,DAY!$A$2:$E$3000,5,0),0)</f>
        <v/>
      </c>
      <c r="D128" s="230" t="str">
        <f>IFERROR(VLOOKUP(D198,DAY!$A$2:$E$3000,5,0),0)</f>
        <v/>
      </c>
      <c r="E128" s="230" t="str">
        <f>IFERROR(VLOOKUP(E198,DAY!$A$2:$E$3000,5,0),0)</f>
        <v/>
      </c>
      <c r="F128" s="230" t="str">
        <f>IFERROR(VLOOKUP(F198,DAY!$A$2:$E$3000,5,0),0)</f>
        <v/>
      </c>
      <c r="G128" s="230" t="str">
        <f>IFERROR(VLOOKUP(G198,DAY!$A$2:$E$3000,5,0),0)</f>
        <v/>
      </c>
      <c r="H128" s="230" t="str">
        <f>IFERROR(VLOOKUP(H198,DAY!$A$2:$E$3000,5,0),0)</f>
        <v/>
      </c>
      <c r="I128" s="230" t="str">
        <f>IFERROR(VLOOKUP(I198,DAY!$A$2:$E$3000,5,0),0)</f>
        <v/>
      </c>
      <c r="J128" s="230" t="str">
        <f>IFERROR(VLOOKUP(J198,DAY!$A$2:$E$3000,5,0),0)</f>
        <v/>
      </c>
      <c r="K128" s="230" t="str">
        <f>IFERROR(VLOOKUP(K198,DAY!$A$2:$E$3000,5,0),0)</f>
        <v/>
      </c>
      <c r="L128" s="230" t="str">
        <f>IFERROR(VLOOKUP(L198,DAY!$A$2:$E$3000,5,0),0)</f>
        <v/>
      </c>
      <c r="M128" s="230" t="str">
        <f>IFERROR(VLOOKUP(M198,DAY!$A$2:$E$3000,5,0),0)</f>
        <v/>
      </c>
      <c r="N128" s="230" t="str">
        <f>IFERROR(VLOOKUP(N198,DAY!$A$2:$E$3000,5,0),0)</f>
        <v/>
      </c>
      <c r="O128" s="230" t="str">
        <f>IFERROR(VLOOKUP(O198,DAY!$A$2:$E$3000,5,0),0)</f>
        <v/>
      </c>
      <c r="P128" s="230" t="str">
        <f>IFERROR(VLOOKUP(P198,DAY!$A$2:$E$3000,5,0),0)</f>
        <v/>
      </c>
      <c r="Q128" s="230" t="str">
        <f>IFERROR(VLOOKUP(Q198,DAY!$A$2:$E$3000,5,0),0)</f>
        <v/>
      </c>
      <c r="R128" s="230" t="str">
        <f>IFERROR(VLOOKUP(R198,DAY!$A$2:$E$3000,5,0),0)</f>
        <v/>
      </c>
      <c r="S128" s="230" t="str">
        <f>IFERROR(VLOOKUP(S198,DAY!$A$2:$E$3000,5,0),0)</f>
        <v/>
      </c>
      <c r="T128" s="230" t="str">
        <f>IFERROR(VLOOKUP(T198,DAY!$A$2:$E$3000,5,0),0)</f>
        <v/>
      </c>
      <c r="U128" s="230" t="str">
        <f>IFERROR(VLOOKUP(U198,DAY!$A$2:$E$3000,5,0),0)</f>
        <v/>
      </c>
      <c r="V128" s="230" t="str">
        <f>IFERROR(VLOOKUP(V198,DAY!$A$2:$E$3000,5,0),0)</f>
        <v/>
      </c>
      <c r="W128" s="230" t="str">
        <f>IFERROR(VLOOKUP(W198,DAY!$A$2:$E$3000,5,0),0)</f>
        <v/>
      </c>
      <c r="X128" s="230" t="str">
        <f>IFERROR(VLOOKUP(X198,DAY!$A$2:$E$3000,5,0),0)</f>
        <v/>
      </c>
      <c r="Y128" s="230" t="str">
        <f>IFERROR(VLOOKUP(Y198,DAY!$A$2:$E$3000,5,0),0)</f>
        <v/>
      </c>
      <c r="Z128" s="230" t="str">
        <f>IFERROR(VLOOKUP(Z198,DAY!$A$2:$E$3000,5,0),0)</f>
        <v/>
      </c>
      <c r="AA128" s="230" t="str">
        <f>IFERROR(VLOOKUP(AA198,DAY!$A$2:$E$3000,5,0),0)</f>
        <v/>
      </c>
      <c r="AB128" s="429" t="str">
        <f>IFERROR(VLOOKUP(AC198,DAY!$A$2:$E$3000,5,0),0)</f>
        <v/>
      </c>
      <c r="AC128" s="430"/>
      <c r="AD128" s="230" t="str">
        <f>IFERROR(VLOOKUP(AD198,DAY!$A$2:$E$3000,5,0),0)</f>
        <v/>
      </c>
      <c r="AE128" s="230" t="str">
        <f>IFERROR(VLOOKUP(AE198,DAY!$A$2:$E$3000,5,0),0)</f>
        <v/>
      </c>
      <c r="AF128" s="422"/>
      <c r="AG128" s="424"/>
      <c r="AH128" s="410"/>
      <c r="AI128" s="422"/>
      <c r="AJ128" s="424"/>
      <c r="AK128" s="410"/>
      <c r="AN128" s="144"/>
      <c r="AO128" s="144"/>
      <c r="AR128" s="135">
        <f>IFERROR(VLOOKUP(AR209,DAY!$A$2:$E$744,4,0),0)</f>
        <v>0</v>
      </c>
    </row>
    <row r="129" spans="1:44" ht="32.25" customHeight="1" x14ac:dyDescent="0.4">
      <c r="A129" s="419"/>
      <c r="B129" s="251" t="s">
        <v>4</v>
      </c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  <c r="AA129" s="223"/>
      <c r="AB129" s="431"/>
      <c r="AC129" s="432"/>
      <c r="AD129" s="223"/>
      <c r="AE129" s="223"/>
      <c r="AF129" s="231">
        <f>IF(COUNT(C129:AE129)=0,+(COUNTIF(C129:AE129,"作業"))+(COUNTIF(C129:AE129,"休日")),"")</f>
        <v>0</v>
      </c>
      <c r="AG129" s="233">
        <f>IF(+COUNT(C129:AE129)=0,(COUNTIF(C129:AE129,"休日")),"")</f>
        <v>0</v>
      </c>
      <c r="AH129" s="411"/>
      <c r="AI129" s="231">
        <f>IF(COUNT(C130:AE130)=0,+(COUNTIF(C130:AE130,"作業"))+(COUNTIF(C130:AE130,"休日")),"")</f>
        <v>0</v>
      </c>
      <c r="AJ129" s="233">
        <f>IF(COUNT(C130:AE130)=0,(COUNTIF(C130:AE130,"休日")),"")</f>
        <v>0</v>
      </c>
      <c r="AK129" s="413"/>
      <c r="AM129" s="138"/>
      <c r="AN129" s="131" t="str">
        <f>IF(ISTEXT(C129),"集計期間","集計期間外")</f>
        <v>集計期間外</v>
      </c>
      <c r="AO129" s="131"/>
      <c r="AR129" s="137">
        <f>IFERROR(VLOOKUP(AR209,DAY!$A$2:$E$744,5,0),0)</f>
        <v>0</v>
      </c>
    </row>
    <row r="130" spans="1:44" ht="32.25" customHeight="1" thickBot="1" x14ac:dyDescent="0.45">
      <c r="A130" s="420"/>
      <c r="B130" s="249" t="s">
        <v>5</v>
      </c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433"/>
      <c r="AC130" s="434"/>
      <c r="AD130" s="224"/>
      <c r="AE130" s="224"/>
      <c r="AF130" s="416">
        <f>IFERROR(AN130,0)</f>
        <v>0</v>
      </c>
      <c r="AG130" s="417"/>
      <c r="AH130" s="412"/>
      <c r="AI130" s="416">
        <f>IFERROR(AO130,0)</f>
        <v>0</v>
      </c>
      <c r="AJ130" s="417"/>
      <c r="AK130" s="414"/>
      <c r="AN130" s="140" t="e">
        <f>ROUND(AG129/AF129,3)</f>
        <v>#DIV/0!</v>
      </c>
      <c r="AO130" s="141" t="e">
        <f>ROUND(AJ129/AI129,3)</f>
        <v>#DIV/0!</v>
      </c>
      <c r="AR130" s="142">
        <f>IFERROR(VLOOKUP(AR209,DAY!$A$2:$E$744,6,0),0)</f>
        <v>0</v>
      </c>
    </row>
    <row r="131" spans="1:44" s="126" customFormat="1" ht="8.25" customHeight="1" thickBot="1" x14ac:dyDescent="0.45">
      <c r="A131" s="241"/>
      <c r="B131" s="245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6"/>
      <c r="AE131" s="246"/>
      <c r="AF131" s="242"/>
      <c r="AG131" s="242"/>
      <c r="AH131" s="241"/>
      <c r="AI131" s="242"/>
      <c r="AJ131" s="242"/>
      <c r="AK131" s="241"/>
      <c r="AL131" s="243"/>
      <c r="AM131" s="243"/>
      <c r="AN131" s="184"/>
      <c r="AO131" s="184"/>
      <c r="AP131" s="243"/>
      <c r="AQ131" s="243"/>
      <c r="AR131" s="244"/>
    </row>
    <row r="132" spans="1:44" ht="32.25" customHeight="1" thickBot="1" x14ac:dyDescent="0.45">
      <c r="A132" s="418" t="s">
        <v>78</v>
      </c>
      <c r="B132" s="215" t="s">
        <v>0</v>
      </c>
      <c r="C132" s="226">
        <f>IFERROR(VLOOKUP(C199,DAY!$A$2:$E$3000,2,0),0)</f>
        <v>7</v>
      </c>
      <c r="D132" s="226">
        <f>IFERROR(VLOOKUP(D199,DAY!$A$2:$E$3000,2,0),0)</f>
        <v>7</v>
      </c>
      <c r="E132" s="226">
        <f>IFERROR(VLOOKUP(E199,DAY!$A$2:$E$3000,2,0),0)</f>
        <v>7</v>
      </c>
      <c r="F132" s="226">
        <f>IFERROR(VLOOKUP(F199,DAY!$A$2:$E$3000,2,0),0)</f>
        <v>7</v>
      </c>
      <c r="G132" s="226">
        <f>IFERROR(VLOOKUP(G199,DAY!$A$2:$E$3000,2,0),0)</f>
        <v>7</v>
      </c>
      <c r="H132" s="226">
        <f>IFERROR(VLOOKUP(H199,DAY!$A$2:$E$3000,2,0),0)</f>
        <v>7</v>
      </c>
      <c r="I132" s="226">
        <f>IFERROR(VLOOKUP(I199,DAY!$A$2:$E$3000,2,0),0)</f>
        <v>7</v>
      </c>
      <c r="J132" s="226">
        <f>IFERROR(VLOOKUP(J199,DAY!$A$2:$E$3000,2,0),0)</f>
        <v>7</v>
      </c>
      <c r="K132" s="226">
        <f>IFERROR(VLOOKUP(K199,DAY!$A$2:$E$3000,2,0),0)</f>
        <v>7</v>
      </c>
      <c r="L132" s="226">
        <f>IFERROR(VLOOKUP(L199,DAY!$A$2:$E$3000,2,0),0)</f>
        <v>7</v>
      </c>
      <c r="M132" s="226">
        <f>IFERROR(VLOOKUP(M199,DAY!$A$2:$E$3000,2,0),0)</f>
        <v>7</v>
      </c>
      <c r="N132" s="226">
        <f>IFERROR(VLOOKUP(N199,DAY!$A$2:$E$3000,2,0),0)</f>
        <v>7</v>
      </c>
      <c r="O132" s="226">
        <f>IFERROR(VLOOKUP(O199,DAY!$A$2:$E$3000,2,0),0)</f>
        <v>7</v>
      </c>
      <c r="P132" s="226">
        <f>IFERROR(VLOOKUP(P199,DAY!$A$2:$E$3000,2,0),0)</f>
        <v>7</v>
      </c>
      <c r="Q132" s="226">
        <f>IFERROR(VLOOKUP(Q199,DAY!$A$2:$E$3000,2,0),0)</f>
        <v>7</v>
      </c>
      <c r="R132" s="226">
        <f>IFERROR(VLOOKUP(R199,DAY!$A$2:$E$3000,2,0),0)</f>
        <v>7</v>
      </c>
      <c r="S132" s="226">
        <f>IFERROR(VLOOKUP(S199,DAY!$A$2:$E$3000,2,0),0)</f>
        <v>7</v>
      </c>
      <c r="T132" s="226">
        <f>IFERROR(VLOOKUP(T199,DAY!$A$2:$E$3000,2,0),0)</f>
        <v>7</v>
      </c>
      <c r="U132" s="226">
        <f>IFERROR(VLOOKUP(U199,DAY!$A$2:$E$3000,2,0),0)</f>
        <v>7</v>
      </c>
      <c r="V132" s="226">
        <f>IFERROR(VLOOKUP(V199,DAY!$A$2:$E$3000,2,0),0)</f>
        <v>7</v>
      </c>
      <c r="W132" s="226">
        <f>IFERROR(VLOOKUP(W199,DAY!$A$2:$E$3000,2,0),0)</f>
        <v>7</v>
      </c>
      <c r="X132" s="226">
        <f>IFERROR(VLOOKUP(X199,DAY!$A$2:$E$3000,2,0),0)</f>
        <v>7</v>
      </c>
      <c r="Y132" s="226">
        <f>IFERROR(VLOOKUP(Y199,DAY!$A$2:$E$3000,2,0),0)</f>
        <v>8</v>
      </c>
      <c r="Z132" s="226">
        <f>IFERROR(VLOOKUP(Z199,DAY!$A$2:$E$3000,2,0),0)</f>
        <v>8</v>
      </c>
      <c r="AA132" s="226">
        <f>IFERROR(VLOOKUP(AA199,DAY!$A$2:$E$3000,2,0),0)</f>
        <v>8</v>
      </c>
      <c r="AB132" s="441">
        <f>IFERROR(VLOOKUP(AC199,DAY!$A$2:$E$3000,2,0),0)</f>
        <v>8</v>
      </c>
      <c r="AC132" s="442"/>
      <c r="AD132" s="226">
        <f>IFERROR(VLOOKUP(AD199,DAY!$A$2:$E$3000,2,0),0)</f>
        <v>8</v>
      </c>
      <c r="AE132" s="226">
        <f>IFERROR(VLOOKUP(AE199,DAY!$A$2:$E$3000,2,0),0)</f>
        <v>8</v>
      </c>
      <c r="AF132" s="421" t="s">
        <v>11</v>
      </c>
      <c r="AG132" s="423" t="s">
        <v>12</v>
      </c>
      <c r="AH132" s="252" t="str">
        <f>IF($AF$8="完全週休２日", "週", IF($AF$8="月単位", "月", "通"))</f>
        <v>通</v>
      </c>
      <c r="AI132" s="421" t="s">
        <v>11</v>
      </c>
      <c r="AJ132" s="423" t="s">
        <v>13</v>
      </c>
      <c r="AK132" s="252" t="str">
        <f>IF($AF$8="完全週休２日", "週", IF($AF$8="月単位", "月", "通"))</f>
        <v>通</v>
      </c>
      <c r="AL132" s="138"/>
      <c r="AN132" s="131"/>
      <c r="AO132" s="131"/>
      <c r="AR132" s="143">
        <f>IFERROR(VLOOKUP(AR209,DAY!$A$2:$E$744,7,0),0)</f>
        <v>0</v>
      </c>
    </row>
    <row r="133" spans="1:44" ht="32.25" customHeight="1" x14ac:dyDescent="0.4">
      <c r="A133" s="419"/>
      <c r="B133" s="217" t="s">
        <v>1</v>
      </c>
      <c r="C133" s="227">
        <f>IFERROR(VLOOKUP(C199,DAY!$A$2:$E$3000,3,0),0)</f>
        <v>10</v>
      </c>
      <c r="D133" s="227">
        <f>IFERROR(VLOOKUP(D199,DAY!$A$2:$E$3000,3,0),0)</f>
        <v>11</v>
      </c>
      <c r="E133" s="227">
        <f>IFERROR(VLOOKUP(E199,DAY!$A$2:$E$3000,3,0),0)</f>
        <v>12</v>
      </c>
      <c r="F133" s="227">
        <f>IFERROR(VLOOKUP(F199,DAY!$A$2:$E$3000,3,0),0)</f>
        <v>13</v>
      </c>
      <c r="G133" s="227">
        <f>IFERROR(VLOOKUP(G199,DAY!$A$2:$E$3000,3,0),0)</f>
        <v>14</v>
      </c>
      <c r="H133" s="227">
        <f>IFERROR(VLOOKUP(H199,DAY!$A$2:$E$3000,3,0),0)</f>
        <v>15</v>
      </c>
      <c r="I133" s="227">
        <f>IFERROR(VLOOKUP(I199,DAY!$A$2:$E$3000,3,0),0)</f>
        <v>16</v>
      </c>
      <c r="J133" s="227">
        <f>IFERROR(VLOOKUP(J199,DAY!$A$2:$E$3000,3,0),0)</f>
        <v>17</v>
      </c>
      <c r="K133" s="227">
        <f>IFERROR(VLOOKUP(K199,DAY!$A$2:$E$3000,3,0),0)</f>
        <v>18</v>
      </c>
      <c r="L133" s="227">
        <f>IFERROR(VLOOKUP(L199,DAY!$A$2:$E$3000,3,0),0)</f>
        <v>19</v>
      </c>
      <c r="M133" s="227">
        <f>IFERROR(VLOOKUP(M199,DAY!$A$2:$E$3000,3,0),0)</f>
        <v>20</v>
      </c>
      <c r="N133" s="227">
        <f>IFERROR(VLOOKUP(N199,DAY!$A$2:$E$3000,3,0),0)</f>
        <v>21</v>
      </c>
      <c r="O133" s="227">
        <f>IFERROR(VLOOKUP(O199,DAY!$A$2:$E$3000,3,0),0)</f>
        <v>22</v>
      </c>
      <c r="P133" s="227">
        <f>IFERROR(VLOOKUP(P199,DAY!$A$2:$E$3000,3,0),0)</f>
        <v>23</v>
      </c>
      <c r="Q133" s="227">
        <f>IFERROR(VLOOKUP(Q199,DAY!$A$2:$E$3000,3,0),0)</f>
        <v>24</v>
      </c>
      <c r="R133" s="227">
        <f>IFERROR(VLOOKUP(R199,DAY!$A$2:$E$3000,3,0),0)</f>
        <v>25</v>
      </c>
      <c r="S133" s="227">
        <f>IFERROR(VLOOKUP(S199,DAY!$A$2:$E$3000,3,0),0)</f>
        <v>26</v>
      </c>
      <c r="T133" s="227">
        <f>IFERROR(VLOOKUP(T199,DAY!$A$2:$E$3000,3,0),0)</f>
        <v>27</v>
      </c>
      <c r="U133" s="227">
        <f>IFERROR(VLOOKUP(U199,DAY!$A$2:$E$3000,3,0),0)</f>
        <v>28</v>
      </c>
      <c r="V133" s="227">
        <f>IFERROR(VLOOKUP(V199,DAY!$A$2:$E$3000,3,0),0)</f>
        <v>29</v>
      </c>
      <c r="W133" s="227">
        <f>IFERROR(VLOOKUP(W199,DAY!$A$2:$E$3000,3,0),0)</f>
        <v>30</v>
      </c>
      <c r="X133" s="227">
        <f>IFERROR(VLOOKUP(X199,DAY!$A$2:$E$3000,3,0),0)</f>
        <v>31</v>
      </c>
      <c r="Y133" s="227">
        <f>IFERROR(VLOOKUP(Y199,DAY!$A$2:$E$3000,3,0),0)</f>
        <v>1</v>
      </c>
      <c r="Z133" s="227">
        <f>IFERROR(VLOOKUP(Z199,DAY!$A$2:$E$3000,3,0),0)</f>
        <v>2</v>
      </c>
      <c r="AA133" s="227">
        <f>IFERROR(VLOOKUP(AA199,DAY!$A$2:$E$3000,3,0),0)</f>
        <v>3</v>
      </c>
      <c r="AB133" s="425">
        <f>IFERROR(VLOOKUP(AC199,DAY!$A$2:$E$3000,3,0),0)</f>
        <v>4</v>
      </c>
      <c r="AC133" s="426"/>
      <c r="AD133" s="227">
        <f>IFERROR(VLOOKUP(AD199,DAY!$A$2:$E$3000,3,0),0)</f>
        <v>5</v>
      </c>
      <c r="AE133" s="228">
        <f>IFERROR(VLOOKUP(AE199,DAY!$A$2:$E$3000,3,0),0)</f>
        <v>6</v>
      </c>
      <c r="AF133" s="422"/>
      <c r="AG133" s="424"/>
      <c r="AH133" s="409" t="s">
        <v>119</v>
      </c>
      <c r="AI133" s="422"/>
      <c r="AJ133" s="424"/>
      <c r="AK133" s="409" t="s">
        <v>119</v>
      </c>
      <c r="AN133" s="131"/>
      <c r="AO133" s="131"/>
      <c r="AR133" s="132">
        <f>IFERROR(VLOOKUP(AR215,DAY!$A$2:$E$744,2,0),0)</f>
        <v>0</v>
      </c>
    </row>
    <row r="134" spans="1:44" ht="32.25" customHeight="1" x14ac:dyDescent="0.4">
      <c r="A134" s="419"/>
      <c r="B134" s="219" t="s">
        <v>2</v>
      </c>
      <c r="C134" s="229" t="str">
        <f>IFERROR(VLOOKUP(C199,DAY!$A$2:$E$3000,4,0),0)</f>
        <v>金</v>
      </c>
      <c r="D134" s="229" t="str">
        <f>IFERROR(VLOOKUP(D199,DAY!$A$2:$E$3000,4,0),0)</f>
        <v>土</v>
      </c>
      <c r="E134" s="229" t="str">
        <f>IFERROR(VLOOKUP(E199,DAY!$A$2:$E$3000,4,0),0)</f>
        <v>日</v>
      </c>
      <c r="F134" s="229" t="str">
        <f>IFERROR(VLOOKUP(F199,DAY!$A$2:$E$3000,4,0),0)</f>
        <v>月</v>
      </c>
      <c r="G134" s="229" t="str">
        <f>IFERROR(VLOOKUP(G199,DAY!$A$2:$E$3000,4,0),0)</f>
        <v>火</v>
      </c>
      <c r="H134" s="229" t="str">
        <f>IFERROR(VLOOKUP(H199,DAY!$A$2:$E$3000,4,0),0)</f>
        <v>水</v>
      </c>
      <c r="I134" s="229" t="str">
        <f>IFERROR(VLOOKUP(I199,DAY!$A$2:$E$3000,4,0),0)</f>
        <v>木</v>
      </c>
      <c r="J134" s="229" t="str">
        <f>IFERROR(VLOOKUP(J199,DAY!$A$2:$E$3000,4,0),0)</f>
        <v>金</v>
      </c>
      <c r="K134" s="229" t="str">
        <f>IFERROR(VLOOKUP(K199,DAY!$A$2:$E$3000,4,0),0)</f>
        <v>土</v>
      </c>
      <c r="L134" s="229" t="str">
        <f>IFERROR(VLOOKUP(L199,DAY!$A$2:$E$3000,4,0),0)</f>
        <v>日</v>
      </c>
      <c r="M134" s="229" t="str">
        <f>IFERROR(VLOOKUP(M199,DAY!$A$2:$E$3000,4,0),0)</f>
        <v>月</v>
      </c>
      <c r="N134" s="229" t="str">
        <f>IFERROR(VLOOKUP(N199,DAY!$A$2:$E$3000,4,0),0)</f>
        <v>火</v>
      </c>
      <c r="O134" s="229" t="str">
        <f>IFERROR(VLOOKUP(O199,DAY!$A$2:$E$3000,4,0),0)</f>
        <v>水</v>
      </c>
      <c r="P134" s="229" t="str">
        <f>IFERROR(VLOOKUP(P199,DAY!$A$2:$E$3000,4,0),0)</f>
        <v>木</v>
      </c>
      <c r="Q134" s="229" t="str">
        <f>IFERROR(VLOOKUP(Q199,DAY!$A$2:$E$3000,4,0),0)</f>
        <v>金</v>
      </c>
      <c r="R134" s="229" t="str">
        <f>IFERROR(VLOOKUP(R199,DAY!$A$2:$E$3000,4,0),0)</f>
        <v>土</v>
      </c>
      <c r="S134" s="229" t="str">
        <f>IFERROR(VLOOKUP(S199,DAY!$A$2:$E$3000,4,0),0)</f>
        <v>日</v>
      </c>
      <c r="T134" s="229" t="str">
        <f>IFERROR(VLOOKUP(T199,DAY!$A$2:$E$3000,4,0),0)</f>
        <v>月</v>
      </c>
      <c r="U134" s="229" t="str">
        <f>IFERROR(VLOOKUP(U199,DAY!$A$2:$E$3000,4,0),0)</f>
        <v>火</v>
      </c>
      <c r="V134" s="229" t="str">
        <f>IFERROR(VLOOKUP(V199,DAY!$A$2:$E$3000,4,0),0)</f>
        <v>水</v>
      </c>
      <c r="W134" s="229" t="str">
        <f>IFERROR(VLOOKUP(W199,DAY!$A$2:$E$3000,4,0),0)</f>
        <v>木</v>
      </c>
      <c r="X134" s="229" t="str">
        <f>IFERROR(VLOOKUP(X199,DAY!$A$2:$E$3000,4,0),0)</f>
        <v>金</v>
      </c>
      <c r="Y134" s="229" t="str">
        <f>IFERROR(VLOOKUP(Y199,DAY!$A$2:$E$3000,4,0),0)</f>
        <v>土</v>
      </c>
      <c r="Z134" s="229" t="str">
        <f>IFERROR(VLOOKUP(Z199,DAY!$A$2:$E$3000,4,0),0)</f>
        <v>日</v>
      </c>
      <c r="AA134" s="229" t="str">
        <f>IFERROR(VLOOKUP(AA199,DAY!$A$2:$E$3000,4,0),0)</f>
        <v>月</v>
      </c>
      <c r="AB134" s="427" t="str">
        <f>IFERROR(VLOOKUP(AC199,DAY!$A$2:$E$3000,4,0),0)</f>
        <v>火</v>
      </c>
      <c r="AC134" s="428"/>
      <c r="AD134" s="229" t="str">
        <f>IFERROR(VLOOKUP(AD199,DAY!$A$2:$E$3000,4,0),0)</f>
        <v>水</v>
      </c>
      <c r="AE134" s="229" t="str">
        <f>IFERROR(VLOOKUP(AE199,DAY!$A$2:$E$3000,4,0),0)</f>
        <v>木</v>
      </c>
      <c r="AF134" s="422"/>
      <c r="AG134" s="424"/>
      <c r="AH134" s="409"/>
      <c r="AI134" s="422"/>
      <c r="AJ134" s="424"/>
      <c r="AK134" s="409"/>
      <c r="AN134" s="131"/>
      <c r="AO134" s="131"/>
      <c r="AR134" s="135">
        <f>IFERROR(VLOOKUP(AR215,DAY!$A$2:$E$744,3,0),0)</f>
        <v>0</v>
      </c>
    </row>
    <row r="135" spans="1:44" ht="117" customHeight="1" x14ac:dyDescent="0.4">
      <c r="A135" s="419"/>
      <c r="B135" s="221" t="s">
        <v>3</v>
      </c>
      <c r="C135" s="230" t="str">
        <f>IFERROR(VLOOKUP(C199,DAY!$A$2:$E$3000,5,0),0)</f>
        <v/>
      </c>
      <c r="D135" s="230" t="str">
        <f>IFERROR(VLOOKUP(D199,DAY!$A$2:$E$3000,5,0),0)</f>
        <v/>
      </c>
      <c r="E135" s="230" t="str">
        <f>IFERROR(VLOOKUP(E199,DAY!$A$2:$E$3000,5,0),0)</f>
        <v/>
      </c>
      <c r="F135" s="230" t="str">
        <f>IFERROR(VLOOKUP(F199,DAY!$A$2:$E$3000,5,0),0)</f>
        <v/>
      </c>
      <c r="G135" s="230" t="str">
        <f>IFERROR(VLOOKUP(G199,DAY!$A$2:$E$3000,5,0),0)</f>
        <v/>
      </c>
      <c r="H135" s="230" t="str">
        <f>IFERROR(VLOOKUP(H199,DAY!$A$2:$E$3000,5,0),0)</f>
        <v/>
      </c>
      <c r="I135" s="230" t="str">
        <f>IFERROR(VLOOKUP(I199,DAY!$A$2:$E$3000,5,0),0)</f>
        <v/>
      </c>
      <c r="J135" s="230" t="str">
        <f>IFERROR(VLOOKUP(J199,DAY!$A$2:$E$3000,5,0),0)</f>
        <v/>
      </c>
      <c r="K135" s="230" t="str">
        <f>IFERROR(VLOOKUP(K199,DAY!$A$2:$E$3000,5,0),0)</f>
        <v/>
      </c>
      <c r="L135" s="230" t="str">
        <f>IFERROR(VLOOKUP(L199,DAY!$A$2:$E$3000,5,0),0)</f>
        <v/>
      </c>
      <c r="M135" s="230" t="str">
        <f>IFERROR(VLOOKUP(M199,DAY!$A$2:$E$3000,5,0),0)</f>
        <v>海の日</v>
      </c>
      <c r="N135" s="230" t="str">
        <f>IFERROR(VLOOKUP(N199,DAY!$A$2:$E$3000,5,0),0)</f>
        <v/>
      </c>
      <c r="O135" s="230" t="str">
        <f>IFERROR(VLOOKUP(O199,DAY!$A$2:$E$3000,5,0),0)</f>
        <v/>
      </c>
      <c r="P135" s="230" t="str">
        <f>IFERROR(VLOOKUP(P199,DAY!$A$2:$E$3000,5,0),0)</f>
        <v/>
      </c>
      <c r="Q135" s="230" t="str">
        <f>IFERROR(VLOOKUP(Q199,DAY!$A$2:$E$3000,5,0),0)</f>
        <v/>
      </c>
      <c r="R135" s="230" t="str">
        <f>IFERROR(VLOOKUP(R199,DAY!$A$2:$E$3000,5,0),0)</f>
        <v/>
      </c>
      <c r="S135" s="230" t="str">
        <f>IFERROR(VLOOKUP(S199,DAY!$A$2:$E$3000,5,0),0)</f>
        <v/>
      </c>
      <c r="T135" s="230" t="str">
        <f>IFERROR(VLOOKUP(T199,DAY!$A$2:$E$3000,5,0),0)</f>
        <v/>
      </c>
      <c r="U135" s="230" t="str">
        <f>IFERROR(VLOOKUP(U199,DAY!$A$2:$E$3000,5,0),0)</f>
        <v/>
      </c>
      <c r="V135" s="230" t="str">
        <f>IFERROR(VLOOKUP(V199,DAY!$A$2:$E$3000,5,0),0)</f>
        <v/>
      </c>
      <c r="W135" s="230" t="str">
        <f>IFERROR(VLOOKUP(W199,DAY!$A$2:$E$3000,5,0),0)</f>
        <v/>
      </c>
      <c r="X135" s="230" t="str">
        <f>IFERROR(VLOOKUP(X199,DAY!$A$2:$E$3000,5,0),0)</f>
        <v/>
      </c>
      <c r="Y135" s="230" t="str">
        <f>IFERROR(VLOOKUP(Y199,DAY!$A$2:$E$3000,5,0),0)</f>
        <v/>
      </c>
      <c r="Z135" s="230" t="str">
        <f>IFERROR(VLOOKUP(Z199,DAY!$A$2:$E$3000,5,0),0)</f>
        <v/>
      </c>
      <c r="AA135" s="230" t="str">
        <f>IFERROR(VLOOKUP(AA199,DAY!$A$2:$E$3000,5,0),0)</f>
        <v/>
      </c>
      <c r="AB135" s="429" t="str">
        <f>IFERROR(VLOOKUP(AC199,DAY!$A$2:$E$3000,5,0),0)</f>
        <v/>
      </c>
      <c r="AC135" s="430"/>
      <c r="AD135" s="230" t="str">
        <f>IFERROR(VLOOKUP(AD199,DAY!$A$2:$E$3000,5,0),0)</f>
        <v/>
      </c>
      <c r="AE135" s="230" t="str">
        <f>IFERROR(VLOOKUP(AE199,DAY!$A$2:$E$3000,5,0),0)</f>
        <v/>
      </c>
      <c r="AF135" s="422"/>
      <c r="AG135" s="424"/>
      <c r="AH135" s="410"/>
      <c r="AI135" s="422"/>
      <c r="AJ135" s="424"/>
      <c r="AK135" s="410"/>
      <c r="AN135" s="144"/>
      <c r="AO135" s="144"/>
      <c r="AR135" s="135">
        <f>IFERROR(VLOOKUP(AR215,DAY!$A$2:$E$744,4,0),0)</f>
        <v>0</v>
      </c>
    </row>
    <row r="136" spans="1:44" ht="32.25" customHeight="1" x14ac:dyDescent="0.4">
      <c r="A136" s="419"/>
      <c r="B136" s="251" t="s">
        <v>4</v>
      </c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431"/>
      <c r="AC136" s="432"/>
      <c r="AD136" s="223"/>
      <c r="AE136" s="223"/>
      <c r="AF136" s="231">
        <f>IF(COUNT(C136:AE136)=0,+(COUNTIF(C136:AE136,"作業"))+(COUNTIF(C136:AE136,"休日")),"")</f>
        <v>0</v>
      </c>
      <c r="AG136" s="233">
        <f>IF(+COUNT(C136:AE136)=0,(COUNTIF(C136:AE136,"休日")),"")</f>
        <v>0</v>
      </c>
      <c r="AH136" s="411"/>
      <c r="AI136" s="231">
        <f>IF(COUNT(C137:AE137)=0,+(COUNTIF(C137:AE137,"作業"))+(COUNTIF(C137:AE137,"休日")),"")</f>
        <v>0</v>
      </c>
      <c r="AJ136" s="233">
        <f>IF(COUNT(C137:AE137)=0,(COUNTIF(C137:AE137,"休日")),"")</f>
        <v>0</v>
      </c>
      <c r="AK136" s="413"/>
      <c r="AM136" s="138"/>
      <c r="AN136" s="131" t="str">
        <f>IF(ISTEXT(C136),"集計期間","集計期間外")</f>
        <v>集計期間外</v>
      </c>
      <c r="AO136" s="131"/>
      <c r="AR136" s="137">
        <f>IFERROR(VLOOKUP(AR215,DAY!$A$2:$E$744,5,0),0)</f>
        <v>0</v>
      </c>
    </row>
    <row r="137" spans="1:44" ht="32.25" customHeight="1" thickBot="1" x14ac:dyDescent="0.45">
      <c r="A137" s="420"/>
      <c r="B137" s="249" t="s">
        <v>5</v>
      </c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433"/>
      <c r="AC137" s="434"/>
      <c r="AD137" s="224"/>
      <c r="AE137" s="224"/>
      <c r="AF137" s="416">
        <f>IFERROR(AN137,0)</f>
        <v>0</v>
      </c>
      <c r="AG137" s="417"/>
      <c r="AH137" s="412"/>
      <c r="AI137" s="416">
        <f>IFERROR(AO137,0)</f>
        <v>0</v>
      </c>
      <c r="AJ137" s="417"/>
      <c r="AK137" s="414"/>
      <c r="AN137" s="140" t="e">
        <f>ROUND(AG136/AF136,3)</f>
        <v>#DIV/0!</v>
      </c>
      <c r="AO137" s="141" t="e">
        <f>ROUND(AJ136/AI136,3)</f>
        <v>#DIV/0!</v>
      </c>
      <c r="AR137" s="142">
        <f>IFERROR(VLOOKUP(AR215,DAY!$A$2:$E$744,6,0),0)</f>
        <v>0</v>
      </c>
    </row>
    <row r="138" spans="1:44" s="126" customFormat="1" ht="8.25" customHeight="1" thickBot="1" x14ac:dyDescent="0.45">
      <c r="A138" s="241"/>
      <c r="B138" s="245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6"/>
      <c r="AA138" s="246"/>
      <c r="AB138" s="246"/>
      <c r="AC138" s="246"/>
      <c r="AD138" s="246"/>
      <c r="AE138" s="246"/>
      <c r="AF138" s="242"/>
      <c r="AG138" s="242"/>
      <c r="AH138" s="241"/>
      <c r="AI138" s="242"/>
      <c r="AJ138" s="242"/>
      <c r="AK138" s="241"/>
      <c r="AL138" s="243"/>
      <c r="AM138" s="243"/>
      <c r="AN138" s="184"/>
      <c r="AO138" s="184"/>
      <c r="AP138" s="243"/>
      <c r="AQ138" s="243"/>
      <c r="AR138" s="244"/>
    </row>
    <row r="139" spans="1:44" ht="32.25" customHeight="1" thickBot="1" x14ac:dyDescent="0.45">
      <c r="A139" s="418" t="s">
        <v>79</v>
      </c>
      <c r="B139" s="215" t="s">
        <v>0</v>
      </c>
      <c r="C139" s="226">
        <f>IFERROR(VLOOKUP(C200,DAY!$A$2:$E$3000,2,0),0)</f>
        <v>8</v>
      </c>
      <c r="D139" s="226">
        <f>IFERROR(VLOOKUP(D200,DAY!$A$2:$E$3000,2,0),0)</f>
        <v>8</v>
      </c>
      <c r="E139" s="226">
        <f>IFERROR(VLOOKUP(E200,DAY!$A$2:$E$3000,2,0),0)</f>
        <v>8</v>
      </c>
      <c r="F139" s="226">
        <f>IFERROR(VLOOKUP(F200,DAY!$A$2:$E$3000,2,0),0)</f>
        <v>8</v>
      </c>
      <c r="G139" s="226">
        <f>IFERROR(VLOOKUP(G200,DAY!$A$2:$E$3000,2,0),0)</f>
        <v>8</v>
      </c>
      <c r="H139" s="226">
        <f>IFERROR(VLOOKUP(H200,DAY!$A$2:$E$3000,2,0),0)</f>
        <v>8</v>
      </c>
      <c r="I139" s="226">
        <f>IFERROR(VLOOKUP(I200,DAY!$A$2:$E$3000,2,0),0)</f>
        <v>8</v>
      </c>
      <c r="J139" s="226">
        <f>IFERROR(VLOOKUP(J200,DAY!$A$2:$E$3000,2,0),0)</f>
        <v>8</v>
      </c>
      <c r="K139" s="226">
        <f>IFERROR(VLOOKUP(K200,DAY!$A$2:$E$3000,2,0),0)</f>
        <v>8</v>
      </c>
      <c r="L139" s="226">
        <f>IFERROR(VLOOKUP(L200,DAY!$A$2:$E$3000,2,0),0)</f>
        <v>8</v>
      </c>
      <c r="M139" s="226">
        <f>IFERROR(VLOOKUP(M200,DAY!$A$2:$E$3000,2,0),0)</f>
        <v>8</v>
      </c>
      <c r="N139" s="226">
        <f>IFERROR(VLOOKUP(N200,DAY!$A$2:$E$3000,2,0),0)</f>
        <v>8</v>
      </c>
      <c r="O139" s="226">
        <f>IFERROR(VLOOKUP(O200,DAY!$A$2:$E$3000,2,0),0)</f>
        <v>8</v>
      </c>
      <c r="P139" s="226">
        <f>IFERROR(VLOOKUP(P200,DAY!$A$2:$E$3000,2,0),0)</f>
        <v>8</v>
      </c>
      <c r="Q139" s="226">
        <f>IFERROR(VLOOKUP(Q200,DAY!$A$2:$E$3000,2,0),0)</f>
        <v>8</v>
      </c>
      <c r="R139" s="226">
        <f>IFERROR(VLOOKUP(R200,DAY!$A$2:$E$3000,2,0),0)</f>
        <v>8</v>
      </c>
      <c r="S139" s="226">
        <f>IFERROR(VLOOKUP(S200,DAY!$A$2:$E$3000,2,0),0)</f>
        <v>8</v>
      </c>
      <c r="T139" s="226">
        <f>IFERROR(VLOOKUP(T200,DAY!$A$2:$E$3000,2,0),0)</f>
        <v>8</v>
      </c>
      <c r="U139" s="226">
        <f>IFERROR(VLOOKUP(U200,DAY!$A$2:$E$3000,2,0),0)</f>
        <v>8</v>
      </c>
      <c r="V139" s="226">
        <f>IFERROR(VLOOKUP(V200,DAY!$A$2:$E$3000,2,0),0)</f>
        <v>8</v>
      </c>
      <c r="W139" s="226">
        <f>IFERROR(VLOOKUP(W200,DAY!$A$2:$E$3000,2,0),0)</f>
        <v>8</v>
      </c>
      <c r="X139" s="226">
        <f>IFERROR(VLOOKUP(X200,DAY!$A$2:$E$3000,2,0),0)</f>
        <v>8</v>
      </c>
      <c r="Y139" s="226">
        <f>IFERROR(VLOOKUP(Y200,DAY!$A$2:$E$3000,2,0),0)</f>
        <v>8</v>
      </c>
      <c r="Z139" s="226">
        <f>IFERROR(VLOOKUP(Z200,DAY!$A$2:$E$3000,2,0),0)</f>
        <v>8</v>
      </c>
      <c r="AA139" s="226">
        <f>IFERROR(VLOOKUP(AA200,DAY!$A$2:$E$3000,2,0),0)</f>
        <v>8</v>
      </c>
      <c r="AB139" s="441">
        <f>IFERROR(VLOOKUP(AC200,DAY!$A$2:$E$3000,2,0),0)</f>
        <v>9</v>
      </c>
      <c r="AC139" s="442"/>
      <c r="AD139" s="226">
        <f>IFERROR(VLOOKUP(AD200,DAY!$A$2:$E$3000,2,0),0)</f>
        <v>9</v>
      </c>
      <c r="AE139" s="226">
        <f>IFERROR(VLOOKUP(AE200,DAY!$A$2:$E$3000,2,0),0)</f>
        <v>9</v>
      </c>
      <c r="AF139" s="435" t="s">
        <v>11</v>
      </c>
      <c r="AG139" s="438" t="s">
        <v>12</v>
      </c>
      <c r="AH139" s="252" t="str">
        <f>IF($AF$8="完全週休２日", "週", IF($AF$8="月単位", "月", "通"))</f>
        <v>通</v>
      </c>
      <c r="AI139" s="435" t="s">
        <v>11</v>
      </c>
      <c r="AJ139" s="438" t="s">
        <v>13</v>
      </c>
      <c r="AK139" s="252" t="str">
        <f>IF($AF$8="完全週休２日", "週", IF($AF$8="月単位", "月", "通"))</f>
        <v>通</v>
      </c>
      <c r="AL139" s="138"/>
      <c r="AN139" s="131"/>
      <c r="AO139" s="131"/>
      <c r="AR139" s="143">
        <f>IFERROR(VLOOKUP(AR215,DAY!$A$2:$E$744,7,0),0)</f>
        <v>0</v>
      </c>
    </row>
    <row r="140" spans="1:44" ht="32.25" customHeight="1" x14ac:dyDescent="0.4">
      <c r="A140" s="419"/>
      <c r="B140" s="217" t="s">
        <v>1</v>
      </c>
      <c r="C140" s="227">
        <f>IFERROR(VLOOKUP(C200,DAY!$A$2:$E$3000,3,0),0)</f>
        <v>7</v>
      </c>
      <c r="D140" s="227">
        <f>IFERROR(VLOOKUP(D200,DAY!$A$2:$E$3000,3,0),0)</f>
        <v>8</v>
      </c>
      <c r="E140" s="227">
        <f>IFERROR(VLOOKUP(E200,DAY!$A$2:$E$3000,3,0),0)</f>
        <v>9</v>
      </c>
      <c r="F140" s="227">
        <f>IFERROR(VLOOKUP(F200,DAY!$A$2:$E$3000,3,0),0)</f>
        <v>10</v>
      </c>
      <c r="G140" s="227">
        <f>IFERROR(VLOOKUP(G200,DAY!$A$2:$E$3000,3,0),0)</f>
        <v>11</v>
      </c>
      <c r="H140" s="227">
        <f>IFERROR(VLOOKUP(H200,DAY!$A$2:$E$3000,3,0),0)</f>
        <v>12</v>
      </c>
      <c r="I140" s="227">
        <f>IFERROR(VLOOKUP(I200,DAY!$A$2:$E$3000,3,0),0)</f>
        <v>13</v>
      </c>
      <c r="J140" s="227">
        <f>IFERROR(VLOOKUP(J200,DAY!$A$2:$E$3000,3,0),0)</f>
        <v>14</v>
      </c>
      <c r="K140" s="227">
        <f>IFERROR(VLOOKUP(K200,DAY!$A$2:$E$3000,3,0),0)</f>
        <v>15</v>
      </c>
      <c r="L140" s="227">
        <f>IFERROR(VLOOKUP(L200,DAY!$A$2:$E$3000,3,0),0)</f>
        <v>16</v>
      </c>
      <c r="M140" s="227">
        <f>IFERROR(VLOOKUP(M200,DAY!$A$2:$E$3000,3,0),0)</f>
        <v>17</v>
      </c>
      <c r="N140" s="227">
        <f>IFERROR(VLOOKUP(N200,DAY!$A$2:$E$3000,3,0),0)</f>
        <v>18</v>
      </c>
      <c r="O140" s="227">
        <f>IFERROR(VLOOKUP(O200,DAY!$A$2:$E$3000,3,0),0)</f>
        <v>19</v>
      </c>
      <c r="P140" s="227">
        <f>IFERROR(VLOOKUP(P200,DAY!$A$2:$E$3000,3,0),0)</f>
        <v>20</v>
      </c>
      <c r="Q140" s="227">
        <f>IFERROR(VLOOKUP(Q200,DAY!$A$2:$E$3000,3,0),0)</f>
        <v>21</v>
      </c>
      <c r="R140" s="227">
        <f>IFERROR(VLOOKUP(R200,DAY!$A$2:$E$3000,3,0),0)</f>
        <v>22</v>
      </c>
      <c r="S140" s="227">
        <f>IFERROR(VLOOKUP(S200,DAY!$A$2:$E$3000,3,0),0)</f>
        <v>23</v>
      </c>
      <c r="T140" s="227">
        <f>IFERROR(VLOOKUP(T200,DAY!$A$2:$E$3000,3,0),0)</f>
        <v>24</v>
      </c>
      <c r="U140" s="227">
        <f>IFERROR(VLOOKUP(U200,DAY!$A$2:$E$3000,3,0),0)</f>
        <v>25</v>
      </c>
      <c r="V140" s="227">
        <f>IFERROR(VLOOKUP(V200,DAY!$A$2:$E$3000,3,0),0)</f>
        <v>26</v>
      </c>
      <c r="W140" s="227">
        <f>IFERROR(VLOOKUP(W200,DAY!$A$2:$E$3000,3,0),0)</f>
        <v>27</v>
      </c>
      <c r="X140" s="227">
        <f>IFERROR(VLOOKUP(X200,DAY!$A$2:$E$3000,3,0),0)</f>
        <v>28</v>
      </c>
      <c r="Y140" s="227">
        <f>IFERROR(VLOOKUP(Y200,DAY!$A$2:$E$3000,3,0),0)</f>
        <v>29</v>
      </c>
      <c r="Z140" s="227">
        <f>IFERROR(VLOOKUP(Z200,DAY!$A$2:$E$3000,3,0),0)</f>
        <v>30</v>
      </c>
      <c r="AA140" s="227">
        <f>IFERROR(VLOOKUP(AA200,DAY!$A$2:$E$3000,3,0),0)</f>
        <v>31</v>
      </c>
      <c r="AB140" s="425">
        <f>IFERROR(VLOOKUP(AC200,DAY!$A$2:$E$3000,3,0),0)</f>
        <v>1</v>
      </c>
      <c r="AC140" s="426"/>
      <c r="AD140" s="227">
        <f>IFERROR(VLOOKUP(AD200,DAY!$A$2:$E$3000,3,0),0)</f>
        <v>2</v>
      </c>
      <c r="AE140" s="228">
        <f>IFERROR(VLOOKUP(AE200,DAY!$A$2:$E$3000,3,0),0)</f>
        <v>3</v>
      </c>
      <c r="AF140" s="436"/>
      <c r="AG140" s="439"/>
      <c r="AH140" s="409" t="s">
        <v>119</v>
      </c>
      <c r="AI140" s="436"/>
      <c r="AJ140" s="439"/>
      <c r="AK140" s="409" t="s">
        <v>119</v>
      </c>
      <c r="AN140" s="131"/>
      <c r="AO140" s="131"/>
      <c r="AR140" s="132">
        <f>IFERROR(VLOOKUP(AR221,DAY!$A$2:$E$744,2,0),0)</f>
        <v>0</v>
      </c>
    </row>
    <row r="141" spans="1:44" ht="32.25" customHeight="1" x14ac:dyDescent="0.4">
      <c r="A141" s="419"/>
      <c r="B141" s="219" t="s">
        <v>2</v>
      </c>
      <c r="C141" s="229" t="str">
        <f>IFERROR(VLOOKUP(C200,DAY!$A$2:$E$3000,4,0),0)</f>
        <v>金</v>
      </c>
      <c r="D141" s="229" t="str">
        <f>IFERROR(VLOOKUP(D200,DAY!$A$2:$E$3000,4,0),0)</f>
        <v>土</v>
      </c>
      <c r="E141" s="229" t="str">
        <f>IFERROR(VLOOKUP(E200,DAY!$A$2:$E$3000,4,0),0)</f>
        <v>日</v>
      </c>
      <c r="F141" s="229" t="str">
        <f>IFERROR(VLOOKUP(F200,DAY!$A$2:$E$3000,4,0),0)</f>
        <v>月</v>
      </c>
      <c r="G141" s="229" t="str">
        <f>IFERROR(VLOOKUP(G200,DAY!$A$2:$E$3000,4,0),0)</f>
        <v>火</v>
      </c>
      <c r="H141" s="229" t="str">
        <f>IFERROR(VLOOKUP(H200,DAY!$A$2:$E$3000,4,0),0)</f>
        <v>水</v>
      </c>
      <c r="I141" s="229" t="str">
        <f>IFERROR(VLOOKUP(I200,DAY!$A$2:$E$3000,4,0),0)</f>
        <v>木</v>
      </c>
      <c r="J141" s="229" t="str">
        <f>IFERROR(VLOOKUP(J200,DAY!$A$2:$E$3000,4,0),0)</f>
        <v>金</v>
      </c>
      <c r="K141" s="229" t="str">
        <f>IFERROR(VLOOKUP(K200,DAY!$A$2:$E$3000,4,0),0)</f>
        <v>土</v>
      </c>
      <c r="L141" s="229" t="str">
        <f>IFERROR(VLOOKUP(L200,DAY!$A$2:$E$3000,4,0),0)</f>
        <v>日</v>
      </c>
      <c r="M141" s="229" t="str">
        <f>IFERROR(VLOOKUP(M200,DAY!$A$2:$E$3000,4,0),0)</f>
        <v>月</v>
      </c>
      <c r="N141" s="229" t="str">
        <f>IFERROR(VLOOKUP(N200,DAY!$A$2:$E$3000,4,0),0)</f>
        <v>火</v>
      </c>
      <c r="O141" s="229" t="str">
        <f>IFERROR(VLOOKUP(O200,DAY!$A$2:$E$3000,4,0),0)</f>
        <v>水</v>
      </c>
      <c r="P141" s="229" t="str">
        <f>IFERROR(VLOOKUP(P200,DAY!$A$2:$E$3000,4,0),0)</f>
        <v>木</v>
      </c>
      <c r="Q141" s="229" t="str">
        <f>IFERROR(VLOOKUP(Q200,DAY!$A$2:$E$3000,4,0),0)</f>
        <v>金</v>
      </c>
      <c r="R141" s="229" t="str">
        <f>IFERROR(VLOOKUP(R200,DAY!$A$2:$E$3000,4,0),0)</f>
        <v>土</v>
      </c>
      <c r="S141" s="229" t="str">
        <f>IFERROR(VLOOKUP(S200,DAY!$A$2:$E$3000,4,0),0)</f>
        <v>日</v>
      </c>
      <c r="T141" s="229" t="str">
        <f>IFERROR(VLOOKUP(T200,DAY!$A$2:$E$3000,4,0),0)</f>
        <v>月</v>
      </c>
      <c r="U141" s="229" t="str">
        <f>IFERROR(VLOOKUP(U200,DAY!$A$2:$E$3000,4,0),0)</f>
        <v>火</v>
      </c>
      <c r="V141" s="229" t="str">
        <f>IFERROR(VLOOKUP(V200,DAY!$A$2:$E$3000,4,0),0)</f>
        <v>水</v>
      </c>
      <c r="W141" s="229" t="str">
        <f>IFERROR(VLOOKUP(W200,DAY!$A$2:$E$3000,4,0),0)</f>
        <v>木</v>
      </c>
      <c r="X141" s="229" t="str">
        <f>IFERROR(VLOOKUP(X200,DAY!$A$2:$E$3000,4,0),0)</f>
        <v>金</v>
      </c>
      <c r="Y141" s="229" t="str">
        <f>IFERROR(VLOOKUP(Y200,DAY!$A$2:$E$3000,4,0),0)</f>
        <v>土</v>
      </c>
      <c r="Z141" s="229" t="str">
        <f>IFERROR(VLOOKUP(Z200,DAY!$A$2:$E$3000,4,0),0)</f>
        <v>日</v>
      </c>
      <c r="AA141" s="229" t="str">
        <f>IFERROR(VLOOKUP(AA200,DAY!$A$2:$E$3000,4,0),0)</f>
        <v>月</v>
      </c>
      <c r="AB141" s="427" t="str">
        <f>IFERROR(VLOOKUP(AC200,DAY!$A$2:$E$3000,4,0),0)</f>
        <v>火</v>
      </c>
      <c r="AC141" s="428"/>
      <c r="AD141" s="229" t="str">
        <f>IFERROR(VLOOKUP(AD200,DAY!$A$2:$E$3000,4,0),0)</f>
        <v>水</v>
      </c>
      <c r="AE141" s="229" t="str">
        <f>IFERROR(VLOOKUP(AE200,DAY!$A$2:$E$3000,4,0),0)</f>
        <v>木</v>
      </c>
      <c r="AF141" s="436"/>
      <c r="AG141" s="439"/>
      <c r="AH141" s="409"/>
      <c r="AI141" s="436"/>
      <c r="AJ141" s="439"/>
      <c r="AK141" s="409"/>
      <c r="AN141" s="131"/>
      <c r="AO141" s="131"/>
      <c r="AR141" s="135">
        <f>IFERROR(VLOOKUP(AR221,DAY!$A$2:$E$744,3,0),0)</f>
        <v>0</v>
      </c>
    </row>
    <row r="142" spans="1:44" ht="117" customHeight="1" x14ac:dyDescent="0.4">
      <c r="A142" s="419"/>
      <c r="B142" s="221" t="s">
        <v>3</v>
      </c>
      <c r="C142" s="230" t="str">
        <f>IFERROR(VLOOKUP(C200,DAY!$A$2:$E$3000,5,0),0)</f>
        <v/>
      </c>
      <c r="D142" s="230" t="str">
        <f>IFERROR(VLOOKUP(D200,DAY!$A$2:$E$3000,5,0),0)</f>
        <v/>
      </c>
      <c r="E142" s="230" t="str">
        <f>IFERROR(VLOOKUP(E200,DAY!$A$2:$E$3000,5,0),0)</f>
        <v/>
      </c>
      <c r="F142" s="230" t="str">
        <f>IFERROR(VLOOKUP(F200,DAY!$A$2:$E$3000,5,0),0)</f>
        <v/>
      </c>
      <c r="G142" s="230" t="str">
        <f>IFERROR(VLOOKUP(G200,DAY!$A$2:$E$3000,5,0),0)</f>
        <v>山の日</v>
      </c>
      <c r="H142" s="230" t="str">
        <f>IFERROR(VLOOKUP(H200,DAY!$A$2:$E$3000,5,0),0)</f>
        <v/>
      </c>
      <c r="I142" s="230" t="str">
        <f>IFERROR(VLOOKUP(I200,DAY!$A$2:$E$3000,5,0),0)</f>
        <v/>
      </c>
      <c r="J142" s="230" t="str">
        <f>IFERROR(VLOOKUP(J200,DAY!$A$2:$E$3000,5,0),0)</f>
        <v/>
      </c>
      <c r="K142" s="230" t="str">
        <f>IFERROR(VLOOKUP(K200,DAY!$A$2:$E$3000,5,0),0)</f>
        <v/>
      </c>
      <c r="L142" s="230" t="str">
        <f>IFERROR(VLOOKUP(L200,DAY!$A$2:$E$3000,5,0),0)</f>
        <v/>
      </c>
      <c r="M142" s="230" t="str">
        <f>IFERROR(VLOOKUP(M200,DAY!$A$2:$E$3000,5,0),0)</f>
        <v/>
      </c>
      <c r="N142" s="230" t="str">
        <f>IFERROR(VLOOKUP(N200,DAY!$A$2:$E$3000,5,0),0)</f>
        <v/>
      </c>
      <c r="O142" s="230" t="str">
        <f>IFERROR(VLOOKUP(O200,DAY!$A$2:$E$3000,5,0),0)</f>
        <v/>
      </c>
      <c r="P142" s="230" t="str">
        <f>IFERROR(VLOOKUP(P200,DAY!$A$2:$E$3000,5,0),0)</f>
        <v/>
      </c>
      <c r="Q142" s="230" t="str">
        <f>IFERROR(VLOOKUP(Q200,DAY!$A$2:$E$3000,5,0),0)</f>
        <v/>
      </c>
      <c r="R142" s="230" t="str">
        <f>IFERROR(VLOOKUP(R200,DAY!$A$2:$E$3000,5,0),0)</f>
        <v/>
      </c>
      <c r="S142" s="230" t="str">
        <f>IFERROR(VLOOKUP(S200,DAY!$A$2:$E$3000,5,0),0)</f>
        <v/>
      </c>
      <c r="T142" s="230" t="str">
        <f>IFERROR(VLOOKUP(T200,DAY!$A$2:$E$3000,5,0),0)</f>
        <v/>
      </c>
      <c r="U142" s="230" t="str">
        <f>IFERROR(VLOOKUP(U200,DAY!$A$2:$E$3000,5,0),0)</f>
        <v/>
      </c>
      <c r="V142" s="230" t="str">
        <f>IFERROR(VLOOKUP(V200,DAY!$A$2:$E$3000,5,0),0)</f>
        <v/>
      </c>
      <c r="W142" s="230" t="str">
        <f>IFERROR(VLOOKUP(W200,DAY!$A$2:$E$3000,5,0),0)</f>
        <v/>
      </c>
      <c r="X142" s="230" t="str">
        <f>IFERROR(VLOOKUP(X200,DAY!$A$2:$E$3000,5,0),0)</f>
        <v/>
      </c>
      <c r="Y142" s="230" t="str">
        <f>IFERROR(VLOOKUP(Y200,DAY!$A$2:$E$3000,5,0),0)</f>
        <v/>
      </c>
      <c r="Z142" s="230" t="str">
        <f>IFERROR(VLOOKUP(Z200,DAY!$A$2:$E$3000,5,0),0)</f>
        <v/>
      </c>
      <c r="AA142" s="230" t="str">
        <f>IFERROR(VLOOKUP(AA200,DAY!$A$2:$E$3000,5,0),0)</f>
        <v/>
      </c>
      <c r="AB142" s="429" t="str">
        <f>IFERROR(VLOOKUP(AC200,DAY!$A$2:$E$3000,5,0),0)</f>
        <v/>
      </c>
      <c r="AC142" s="430"/>
      <c r="AD142" s="230" t="str">
        <f>IFERROR(VLOOKUP(AD200,DAY!$A$2:$E$3000,5,0),0)</f>
        <v/>
      </c>
      <c r="AE142" s="230" t="str">
        <f>IFERROR(VLOOKUP(AE200,DAY!$A$2:$E$3000,5,0),0)</f>
        <v/>
      </c>
      <c r="AF142" s="437"/>
      <c r="AG142" s="440"/>
      <c r="AH142" s="410"/>
      <c r="AI142" s="437"/>
      <c r="AJ142" s="440"/>
      <c r="AK142" s="410"/>
      <c r="AN142" s="144"/>
      <c r="AO142" s="144"/>
      <c r="AR142" s="135">
        <f>IFERROR(VLOOKUP(AR221,DAY!$A$2:$E$744,4,0),0)</f>
        <v>0</v>
      </c>
    </row>
    <row r="143" spans="1:44" ht="32.25" customHeight="1" x14ac:dyDescent="0.4">
      <c r="A143" s="419"/>
      <c r="B143" s="251" t="s">
        <v>4</v>
      </c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  <c r="AA143" s="223"/>
      <c r="AB143" s="431"/>
      <c r="AC143" s="432"/>
      <c r="AD143" s="223"/>
      <c r="AE143" s="223"/>
      <c r="AF143" s="231">
        <f>IF(COUNT(C143:AE143)=0,+(COUNTIF(C143:AE143,"作業"))+(COUNTIF(C143:AE143,"休日")),"")</f>
        <v>0</v>
      </c>
      <c r="AG143" s="233">
        <f>IF(+COUNT(C143:AE143)=0,(COUNTIF(C143:AE143,"休日")),"")</f>
        <v>0</v>
      </c>
      <c r="AH143" s="411"/>
      <c r="AI143" s="231">
        <f>IF(COUNT(C144:AE144)=0,+(COUNTIF(C144:AE144,"作業"))+(COUNTIF(C144:AE144,"休日")),"")</f>
        <v>0</v>
      </c>
      <c r="AJ143" s="233">
        <f>IF(COUNT(C144:AE144)=0,(COUNTIF(C144:AE144,"休日")),"")</f>
        <v>0</v>
      </c>
      <c r="AK143" s="413"/>
      <c r="AM143" s="138"/>
      <c r="AN143" s="131" t="str">
        <f>IF(ISTEXT(C143),"集計期間","集計期間外")</f>
        <v>集計期間外</v>
      </c>
      <c r="AO143" s="131"/>
      <c r="AR143" s="137">
        <f>IFERROR(VLOOKUP(AR221,DAY!$A$2:$E$744,5,0),0)</f>
        <v>0</v>
      </c>
    </row>
    <row r="144" spans="1:44" ht="32.25" customHeight="1" thickBot="1" x14ac:dyDescent="0.45">
      <c r="A144" s="420"/>
      <c r="B144" s="249" t="s">
        <v>5</v>
      </c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433"/>
      <c r="AC144" s="434"/>
      <c r="AD144" s="224"/>
      <c r="AE144" s="224"/>
      <c r="AF144" s="416">
        <f>IFERROR(AN144,0)</f>
        <v>0</v>
      </c>
      <c r="AG144" s="417"/>
      <c r="AH144" s="412"/>
      <c r="AI144" s="416">
        <f>IFERROR(AO144,0)</f>
        <v>0</v>
      </c>
      <c r="AJ144" s="417"/>
      <c r="AK144" s="414"/>
      <c r="AN144" s="140" t="e">
        <f>ROUND(AG143/AF143,3)</f>
        <v>#DIV/0!</v>
      </c>
      <c r="AO144" s="141" t="e">
        <f>ROUND(AJ143/AI143,3)</f>
        <v>#DIV/0!</v>
      </c>
      <c r="AR144" s="142">
        <f>IFERROR(VLOOKUP(AR221,DAY!$A$2:$E$744,6,0),0)</f>
        <v>0</v>
      </c>
    </row>
    <row r="145" spans="1:63" s="126" customFormat="1" ht="8.25" customHeight="1" thickBot="1" x14ac:dyDescent="0.45">
      <c r="A145" s="241"/>
      <c r="B145" s="245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  <c r="AB145" s="246"/>
      <c r="AC145" s="246"/>
      <c r="AD145" s="246"/>
      <c r="AE145" s="246"/>
      <c r="AF145" s="242"/>
      <c r="AG145" s="242"/>
      <c r="AH145" s="241"/>
      <c r="AI145" s="242"/>
      <c r="AJ145" s="242"/>
      <c r="AK145" s="241"/>
      <c r="AL145" s="243"/>
      <c r="AM145" s="243"/>
      <c r="AN145" s="184"/>
      <c r="AO145" s="184"/>
      <c r="AP145" s="243"/>
      <c r="AQ145" s="243"/>
      <c r="AR145" s="244"/>
    </row>
    <row r="146" spans="1:63" ht="32.25" customHeight="1" thickBot="1" x14ac:dyDescent="0.45">
      <c r="A146" s="418" t="s">
        <v>80</v>
      </c>
      <c r="B146" s="215" t="s">
        <v>0</v>
      </c>
      <c r="C146" s="226">
        <f>IFERROR(VLOOKUP(C201,DAY!$A$2:$E$3000,2,0),0)</f>
        <v>9</v>
      </c>
      <c r="D146" s="226">
        <f>IFERROR(VLOOKUP(D201,DAY!$A$2:$E$3000,2,0),0)</f>
        <v>9</v>
      </c>
      <c r="E146" s="226">
        <f>IFERROR(VLOOKUP(E201,DAY!$A$2:$E$3000,2,0),0)</f>
        <v>9</v>
      </c>
      <c r="F146" s="226">
        <f>IFERROR(VLOOKUP(F201,DAY!$A$2:$E$3000,2,0),0)</f>
        <v>9</v>
      </c>
      <c r="G146" s="226">
        <f>IFERROR(VLOOKUP(G201,DAY!$A$2:$E$3000,2,0),0)</f>
        <v>9</v>
      </c>
      <c r="H146" s="226">
        <f>IFERROR(VLOOKUP(H201,DAY!$A$2:$E$3000,2,0),0)</f>
        <v>9</v>
      </c>
      <c r="I146" s="226">
        <f>IFERROR(VLOOKUP(I201,DAY!$A$2:$E$3000,2,0),0)</f>
        <v>9</v>
      </c>
      <c r="J146" s="226">
        <f>IFERROR(VLOOKUP(J201,DAY!$A$2:$E$3000,2,0),0)</f>
        <v>9</v>
      </c>
      <c r="K146" s="226">
        <f>IFERROR(VLOOKUP(K201,DAY!$A$2:$E$3000,2,0),0)</f>
        <v>9</v>
      </c>
      <c r="L146" s="226">
        <f>IFERROR(VLOOKUP(L201,DAY!$A$2:$E$3000,2,0),0)</f>
        <v>9</v>
      </c>
      <c r="M146" s="226">
        <f>IFERROR(VLOOKUP(M201,DAY!$A$2:$E$3000,2,0),0)</f>
        <v>9</v>
      </c>
      <c r="N146" s="226">
        <f>IFERROR(VLOOKUP(N201,DAY!$A$2:$E$3000,2,0),0)</f>
        <v>9</v>
      </c>
      <c r="O146" s="226">
        <f>IFERROR(VLOOKUP(O201,DAY!$A$2:$E$3000,2,0),0)</f>
        <v>9</v>
      </c>
      <c r="P146" s="226">
        <f>IFERROR(VLOOKUP(P201,DAY!$A$2:$E$3000,2,0),0)</f>
        <v>9</v>
      </c>
      <c r="Q146" s="226">
        <f>IFERROR(VLOOKUP(Q201,DAY!$A$2:$E$3000,2,0),0)</f>
        <v>9</v>
      </c>
      <c r="R146" s="226">
        <f>IFERROR(VLOOKUP(R201,DAY!$A$2:$E$3000,2,0),0)</f>
        <v>9</v>
      </c>
      <c r="S146" s="226">
        <f>IFERROR(VLOOKUP(S201,DAY!$A$2:$E$3000,2,0),0)</f>
        <v>9</v>
      </c>
      <c r="T146" s="226">
        <f>IFERROR(VLOOKUP(T201,DAY!$A$2:$E$3000,2,0),0)</f>
        <v>9</v>
      </c>
      <c r="U146" s="226">
        <f>IFERROR(VLOOKUP(U201,DAY!$A$2:$E$3000,2,0),0)</f>
        <v>9</v>
      </c>
      <c r="V146" s="226">
        <f>IFERROR(VLOOKUP(V201,DAY!$A$2:$E$3000,2,0),0)</f>
        <v>9</v>
      </c>
      <c r="W146" s="226">
        <f>IFERROR(VLOOKUP(W201,DAY!$A$2:$E$3000,2,0),0)</f>
        <v>9</v>
      </c>
      <c r="X146" s="226">
        <f>IFERROR(VLOOKUP(X201,DAY!$A$2:$E$3000,2,0),0)</f>
        <v>9</v>
      </c>
      <c r="Y146" s="226">
        <f>IFERROR(VLOOKUP(Y201,DAY!$A$2:$E$3000,2,0),0)</f>
        <v>9</v>
      </c>
      <c r="Z146" s="226">
        <f>IFERROR(VLOOKUP(Z201,DAY!$A$2:$E$3000,2,0),0)</f>
        <v>9</v>
      </c>
      <c r="AA146" s="226">
        <f>IFERROR(VLOOKUP(AA201,DAY!$A$2:$E$3000,2,0),0)</f>
        <v>9</v>
      </c>
      <c r="AB146" s="441">
        <f>IFERROR(VLOOKUP(AC201,DAY!$A$2:$E$3000,2,0),0)</f>
        <v>9</v>
      </c>
      <c r="AC146" s="442"/>
      <c r="AD146" s="226">
        <f>IFERROR(VLOOKUP(AD201,DAY!$A$2:$E$3000,2,0),0)</f>
        <v>9</v>
      </c>
      <c r="AE146" s="226">
        <f>IFERROR(VLOOKUP(AE201,DAY!$A$2:$E$3000,2,0),0)</f>
        <v>10</v>
      </c>
      <c r="AF146" s="421" t="s">
        <v>11</v>
      </c>
      <c r="AG146" s="423" t="s">
        <v>12</v>
      </c>
      <c r="AH146" s="252" t="str">
        <f>IF($AF$8="完全週休２日", "週", IF($AF$8="月単位", "月", "通"))</f>
        <v>通</v>
      </c>
      <c r="AI146" s="421" t="s">
        <v>11</v>
      </c>
      <c r="AJ146" s="423" t="s">
        <v>13</v>
      </c>
      <c r="AK146" s="252" t="str">
        <f>IF($AF$8="完全週休２日", "週", IF($AF$8="月単位", "月", "通"))</f>
        <v>通</v>
      </c>
      <c r="AL146" s="138"/>
      <c r="AN146" s="131"/>
      <c r="AO146" s="131"/>
      <c r="AR146" s="143">
        <f>IFERROR(VLOOKUP(AR221,DAY!$A$2:$E$744,7,0),0)</f>
        <v>0</v>
      </c>
    </row>
    <row r="147" spans="1:63" ht="32.25" customHeight="1" x14ac:dyDescent="0.4">
      <c r="A147" s="419"/>
      <c r="B147" s="217" t="s">
        <v>1</v>
      </c>
      <c r="C147" s="227">
        <f>IFERROR(VLOOKUP(C201,DAY!$A$2:$E$3000,3,0),0)</f>
        <v>4</v>
      </c>
      <c r="D147" s="227">
        <f>IFERROR(VLOOKUP(D201,DAY!$A$2:$E$3000,3,0),0)</f>
        <v>5</v>
      </c>
      <c r="E147" s="227">
        <f>IFERROR(VLOOKUP(E201,DAY!$A$2:$E$3000,3,0),0)</f>
        <v>6</v>
      </c>
      <c r="F147" s="227">
        <f>IFERROR(VLOOKUP(F201,DAY!$A$2:$E$3000,3,0),0)</f>
        <v>7</v>
      </c>
      <c r="G147" s="227">
        <f>IFERROR(VLOOKUP(G201,DAY!$A$2:$E$3000,3,0),0)</f>
        <v>8</v>
      </c>
      <c r="H147" s="227">
        <f>IFERROR(VLOOKUP(H201,DAY!$A$2:$E$3000,3,0),0)</f>
        <v>9</v>
      </c>
      <c r="I147" s="227">
        <f>IFERROR(VLOOKUP(I201,DAY!$A$2:$E$3000,3,0),0)</f>
        <v>10</v>
      </c>
      <c r="J147" s="227">
        <f>IFERROR(VLOOKUP(J201,DAY!$A$2:$E$3000,3,0),0)</f>
        <v>11</v>
      </c>
      <c r="K147" s="227">
        <f>IFERROR(VLOOKUP(K201,DAY!$A$2:$E$3000,3,0),0)</f>
        <v>12</v>
      </c>
      <c r="L147" s="227">
        <f>IFERROR(VLOOKUP(L201,DAY!$A$2:$E$3000,3,0),0)</f>
        <v>13</v>
      </c>
      <c r="M147" s="227">
        <f>IFERROR(VLOOKUP(M201,DAY!$A$2:$E$3000,3,0),0)</f>
        <v>14</v>
      </c>
      <c r="N147" s="227">
        <f>IFERROR(VLOOKUP(N201,DAY!$A$2:$E$3000,3,0),0)</f>
        <v>15</v>
      </c>
      <c r="O147" s="227">
        <f>IFERROR(VLOOKUP(O201,DAY!$A$2:$E$3000,3,0),0)</f>
        <v>16</v>
      </c>
      <c r="P147" s="227">
        <f>IFERROR(VLOOKUP(P201,DAY!$A$2:$E$3000,3,0),0)</f>
        <v>17</v>
      </c>
      <c r="Q147" s="227">
        <f>IFERROR(VLOOKUP(Q201,DAY!$A$2:$E$3000,3,0),0)</f>
        <v>18</v>
      </c>
      <c r="R147" s="227">
        <f>IFERROR(VLOOKUP(R201,DAY!$A$2:$E$3000,3,0),0)</f>
        <v>19</v>
      </c>
      <c r="S147" s="227">
        <f>IFERROR(VLOOKUP(S201,DAY!$A$2:$E$3000,3,0),0)</f>
        <v>20</v>
      </c>
      <c r="T147" s="227">
        <f>IFERROR(VLOOKUP(T201,DAY!$A$2:$E$3000,3,0),0)</f>
        <v>21</v>
      </c>
      <c r="U147" s="227">
        <f>IFERROR(VLOOKUP(U201,DAY!$A$2:$E$3000,3,0),0)</f>
        <v>22</v>
      </c>
      <c r="V147" s="227">
        <f>IFERROR(VLOOKUP(V201,DAY!$A$2:$E$3000,3,0),0)</f>
        <v>23</v>
      </c>
      <c r="W147" s="227">
        <f>IFERROR(VLOOKUP(W201,DAY!$A$2:$E$3000,3,0),0)</f>
        <v>24</v>
      </c>
      <c r="X147" s="227">
        <f>IFERROR(VLOOKUP(X201,DAY!$A$2:$E$3000,3,0),0)</f>
        <v>25</v>
      </c>
      <c r="Y147" s="227">
        <f>IFERROR(VLOOKUP(Y201,DAY!$A$2:$E$3000,3,0),0)</f>
        <v>26</v>
      </c>
      <c r="Z147" s="227">
        <f>IFERROR(VLOOKUP(Z201,DAY!$A$2:$E$3000,3,0),0)</f>
        <v>27</v>
      </c>
      <c r="AA147" s="227">
        <f>IFERROR(VLOOKUP(AA201,DAY!$A$2:$E$3000,3,0),0)</f>
        <v>28</v>
      </c>
      <c r="AB147" s="425">
        <f>IFERROR(VLOOKUP(AC201,DAY!$A$2:$E$3000,3,0),0)</f>
        <v>29</v>
      </c>
      <c r="AC147" s="426"/>
      <c r="AD147" s="227">
        <f>IFERROR(VLOOKUP(AD201,DAY!$A$2:$E$3000,3,0),0)</f>
        <v>30</v>
      </c>
      <c r="AE147" s="228">
        <f>IFERROR(VLOOKUP(AE201,DAY!$A$2:$E$3000,3,0),0)</f>
        <v>1</v>
      </c>
      <c r="AF147" s="422"/>
      <c r="AG147" s="424"/>
      <c r="AH147" s="409" t="s">
        <v>119</v>
      </c>
      <c r="AI147" s="422"/>
      <c r="AJ147" s="424"/>
      <c r="AK147" s="409" t="s">
        <v>119</v>
      </c>
      <c r="AN147" s="131"/>
      <c r="AO147" s="131"/>
      <c r="AR147" s="132">
        <f>IFERROR(VLOOKUP(AR227,DAY!$A$2:$E$744,2,0),0)</f>
        <v>0</v>
      </c>
    </row>
    <row r="148" spans="1:63" ht="32.25" customHeight="1" x14ac:dyDescent="0.4">
      <c r="A148" s="419"/>
      <c r="B148" s="219" t="s">
        <v>2</v>
      </c>
      <c r="C148" s="229" t="str">
        <f>IFERROR(VLOOKUP(C201,DAY!$A$2:$E$3000,4,0),0)</f>
        <v>金</v>
      </c>
      <c r="D148" s="229" t="str">
        <f>IFERROR(VLOOKUP(D201,DAY!$A$2:$E$3000,4,0),0)</f>
        <v>土</v>
      </c>
      <c r="E148" s="229" t="str">
        <f>IFERROR(VLOOKUP(E201,DAY!$A$2:$E$3000,4,0),0)</f>
        <v>日</v>
      </c>
      <c r="F148" s="229" t="str">
        <f>IFERROR(VLOOKUP(F201,DAY!$A$2:$E$3000,4,0),0)</f>
        <v>月</v>
      </c>
      <c r="G148" s="229" t="str">
        <f>IFERROR(VLOOKUP(G201,DAY!$A$2:$E$3000,4,0),0)</f>
        <v>火</v>
      </c>
      <c r="H148" s="229" t="str">
        <f>IFERROR(VLOOKUP(H201,DAY!$A$2:$E$3000,4,0),0)</f>
        <v>水</v>
      </c>
      <c r="I148" s="229" t="str">
        <f>IFERROR(VLOOKUP(I201,DAY!$A$2:$E$3000,4,0),0)</f>
        <v>木</v>
      </c>
      <c r="J148" s="229" t="str">
        <f>IFERROR(VLOOKUP(J201,DAY!$A$2:$E$3000,4,0),0)</f>
        <v>金</v>
      </c>
      <c r="K148" s="229" t="str">
        <f>IFERROR(VLOOKUP(K201,DAY!$A$2:$E$3000,4,0),0)</f>
        <v>土</v>
      </c>
      <c r="L148" s="229" t="str">
        <f>IFERROR(VLOOKUP(L201,DAY!$A$2:$E$3000,4,0),0)</f>
        <v>日</v>
      </c>
      <c r="M148" s="229" t="str">
        <f>IFERROR(VLOOKUP(M201,DAY!$A$2:$E$3000,4,0),0)</f>
        <v>月</v>
      </c>
      <c r="N148" s="229" t="str">
        <f>IFERROR(VLOOKUP(N201,DAY!$A$2:$E$3000,4,0),0)</f>
        <v>火</v>
      </c>
      <c r="O148" s="229" t="str">
        <f>IFERROR(VLOOKUP(O201,DAY!$A$2:$E$3000,4,0),0)</f>
        <v>水</v>
      </c>
      <c r="P148" s="229" t="str">
        <f>IFERROR(VLOOKUP(P201,DAY!$A$2:$E$3000,4,0),0)</f>
        <v>木</v>
      </c>
      <c r="Q148" s="229" t="str">
        <f>IFERROR(VLOOKUP(Q201,DAY!$A$2:$E$3000,4,0),0)</f>
        <v>金</v>
      </c>
      <c r="R148" s="229" t="str">
        <f>IFERROR(VLOOKUP(R201,DAY!$A$2:$E$3000,4,0),0)</f>
        <v>土</v>
      </c>
      <c r="S148" s="229" t="str">
        <f>IFERROR(VLOOKUP(S201,DAY!$A$2:$E$3000,4,0),0)</f>
        <v>日</v>
      </c>
      <c r="T148" s="229" t="str">
        <f>IFERROR(VLOOKUP(T201,DAY!$A$2:$E$3000,4,0),0)</f>
        <v>月</v>
      </c>
      <c r="U148" s="229" t="str">
        <f>IFERROR(VLOOKUP(U201,DAY!$A$2:$E$3000,4,0),0)</f>
        <v>火</v>
      </c>
      <c r="V148" s="229" t="str">
        <f>IFERROR(VLOOKUP(V201,DAY!$A$2:$E$3000,4,0),0)</f>
        <v>水</v>
      </c>
      <c r="W148" s="229" t="str">
        <f>IFERROR(VLOOKUP(W201,DAY!$A$2:$E$3000,4,0),0)</f>
        <v>木</v>
      </c>
      <c r="X148" s="229" t="str">
        <f>IFERROR(VLOOKUP(X201,DAY!$A$2:$E$3000,4,0),0)</f>
        <v>金</v>
      </c>
      <c r="Y148" s="229" t="str">
        <f>IFERROR(VLOOKUP(Y201,DAY!$A$2:$E$3000,4,0),0)</f>
        <v>土</v>
      </c>
      <c r="Z148" s="229" t="str">
        <f>IFERROR(VLOOKUP(Z201,DAY!$A$2:$E$3000,4,0),0)</f>
        <v>日</v>
      </c>
      <c r="AA148" s="229" t="str">
        <f>IFERROR(VLOOKUP(AA201,DAY!$A$2:$E$3000,4,0),0)</f>
        <v>月</v>
      </c>
      <c r="AB148" s="427" t="str">
        <f>IFERROR(VLOOKUP(AC201,DAY!$A$2:$E$3000,4,0),0)</f>
        <v>火</v>
      </c>
      <c r="AC148" s="428"/>
      <c r="AD148" s="229" t="str">
        <f>IFERROR(VLOOKUP(AD201,DAY!$A$2:$E$3000,4,0),0)</f>
        <v>水</v>
      </c>
      <c r="AE148" s="229" t="str">
        <f>IFERROR(VLOOKUP(AE201,DAY!$A$2:$E$3000,4,0),0)</f>
        <v>木</v>
      </c>
      <c r="AF148" s="422"/>
      <c r="AG148" s="424"/>
      <c r="AH148" s="409"/>
      <c r="AI148" s="422"/>
      <c r="AJ148" s="424"/>
      <c r="AK148" s="409"/>
      <c r="AN148" s="131"/>
      <c r="AO148" s="131"/>
      <c r="AR148" s="135">
        <f>IFERROR(VLOOKUP(AR227,DAY!$A$2:$E$744,3,0),0)</f>
        <v>0</v>
      </c>
    </row>
    <row r="149" spans="1:63" ht="117" customHeight="1" x14ac:dyDescent="0.4">
      <c r="A149" s="419"/>
      <c r="B149" s="221" t="s">
        <v>3</v>
      </c>
      <c r="C149" s="230" t="str">
        <f>IFERROR(VLOOKUP(C201,DAY!$A$2:$E$3000,5,0),0)</f>
        <v/>
      </c>
      <c r="D149" s="230" t="str">
        <f>IFERROR(VLOOKUP(D201,DAY!$A$2:$E$3000,5,0),0)</f>
        <v/>
      </c>
      <c r="E149" s="230" t="str">
        <f>IFERROR(VLOOKUP(E201,DAY!$A$2:$E$3000,5,0),0)</f>
        <v/>
      </c>
      <c r="F149" s="230" t="str">
        <f>IFERROR(VLOOKUP(F201,DAY!$A$2:$E$3000,5,0),0)</f>
        <v/>
      </c>
      <c r="G149" s="230" t="str">
        <f>IFERROR(VLOOKUP(G201,DAY!$A$2:$E$3000,5,0),0)</f>
        <v/>
      </c>
      <c r="H149" s="230" t="str">
        <f>IFERROR(VLOOKUP(H201,DAY!$A$2:$E$3000,5,0),0)</f>
        <v/>
      </c>
      <c r="I149" s="230" t="str">
        <f>IFERROR(VLOOKUP(I201,DAY!$A$2:$E$3000,5,0),0)</f>
        <v/>
      </c>
      <c r="J149" s="230" t="str">
        <f>IFERROR(VLOOKUP(J201,DAY!$A$2:$E$3000,5,0),0)</f>
        <v/>
      </c>
      <c r="K149" s="230" t="str">
        <f>IFERROR(VLOOKUP(K201,DAY!$A$2:$E$3000,5,0),0)</f>
        <v/>
      </c>
      <c r="L149" s="230" t="str">
        <f>IFERROR(VLOOKUP(L201,DAY!$A$2:$E$3000,5,0),0)</f>
        <v/>
      </c>
      <c r="M149" s="230" t="str">
        <f>IFERROR(VLOOKUP(M201,DAY!$A$2:$E$3000,5,0),0)</f>
        <v/>
      </c>
      <c r="N149" s="230" t="str">
        <f>IFERROR(VLOOKUP(N201,DAY!$A$2:$E$3000,5,0),0)</f>
        <v/>
      </c>
      <c r="O149" s="230" t="str">
        <f>IFERROR(VLOOKUP(O201,DAY!$A$2:$E$3000,5,0),0)</f>
        <v/>
      </c>
      <c r="P149" s="230" t="str">
        <f>IFERROR(VLOOKUP(P201,DAY!$A$2:$E$3000,5,0),0)</f>
        <v/>
      </c>
      <c r="Q149" s="230" t="str">
        <f>IFERROR(VLOOKUP(Q201,DAY!$A$2:$E$3000,5,0),0)</f>
        <v/>
      </c>
      <c r="R149" s="230" t="str">
        <f>IFERROR(VLOOKUP(R201,DAY!$A$2:$E$3000,5,0),0)</f>
        <v/>
      </c>
      <c r="S149" s="230" t="str">
        <f>IFERROR(VLOOKUP(S201,DAY!$A$2:$E$3000,5,0),0)</f>
        <v/>
      </c>
      <c r="T149" s="230" t="str">
        <f>IFERROR(VLOOKUP(T201,DAY!$A$2:$E$3000,5,0),0)</f>
        <v>敬老の日</v>
      </c>
      <c r="U149" s="230" t="str">
        <f>IFERROR(VLOOKUP(U201,DAY!$A$2:$E$3000,5,0),0)</f>
        <v>国民の休日</v>
      </c>
      <c r="V149" s="230" t="str">
        <f>IFERROR(VLOOKUP(V201,DAY!$A$2:$E$3000,5,0),0)</f>
        <v>秋分の日</v>
      </c>
      <c r="W149" s="230" t="str">
        <f>IFERROR(VLOOKUP(W201,DAY!$A$2:$E$3000,5,0),0)</f>
        <v/>
      </c>
      <c r="X149" s="230" t="str">
        <f>IFERROR(VLOOKUP(X201,DAY!$A$2:$E$3000,5,0),0)</f>
        <v/>
      </c>
      <c r="Y149" s="230" t="str">
        <f>IFERROR(VLOOKUP(Y201,DAY!$A$2:$E$3000,5,0),0)</f>
        <v/>
      </c>
      <c r="Z149" s="230" t="str">
        <f>IFERROR(VLOOKUP(Z201,DAY!$A$2:$E$3000,5,0),0)</f>
        <v/>
      </c>
      <c r="AA149" s="230" t="str">
        <f>IFERROR(VLOOKUP(AA201,DAY!$A$2:$E$3000,5,0),0)</f>
        <v/>
      </c>
      <c r="AB149" s="429" t="str">
        <f>IFERROR(VLOOKUP(AC201,DAY!$A$2:$E$3000,5,0),0)</f>
        <v/>
      </c>
      <c r="AC149" s="430"/>
      <c r="AD149" s="230" t="str">
        <f>IFERROR(VLOOKUP(AD201,DAY!$A$2:$E$3000,5,0),0)</f>
        <v/>
      </c>
      <c r="AE149" s="230" t="str">
        <f>IFERROR(VLOOKUP(AE201,DAY!$A$2:$E$3000,5,0),0)</f>
        <v/>
      </c>
      <c r="AF149" s="422"/>
      <c r="AG149" s="424"/>
      <c r="AH149" s="410"/>
      <c r="AI149" s="422"/>
      <c r="AJ149" s="424"/>
      <c r="AK149" s="410"/>
      <c r="AN149" s="144"/>
      <c r="AO149" s="144"/>
      <c r="AR149" s="135">
        <f>IFERROR(VLOOKUP(AR227,DAY!$A$2:$E$744,4,0),0)</f>
        <v>0</v>
      </c>
    </row>
    <row r="150" spans="1:63" ht="32.25" customHeight="1" x14ac:dyDescent="0.4">
      <c r="A150" s="419"/>
      <c r="B150" s="251" t="s">
        <v>4</v>
      </c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431"/>
      <c r="AC150" s="432"/>
      <c r="AD150" s="223"/>
      <c r="AE150" s="223"/>
      <c r="AF150" s="231">
        <f>IF(COUNT(C150:AE150)=0,+(COUNTIF(C150:AE150,"作業"))+(COUNTIF(C150:AE150,"休日")),"")</f>
        <v>0</v>
      </c>
      <c r="AG150" s="233">
        <f>IF(+COUNT(C150:AE150)=0,(COUNTIF(C150:AE150,"休日")),"")</f>
        <v>0</v>
      </c>
      <c r="AH150" s="411"/>
      <c r="AI150" s="231">
        <f>IF(COUNT(C151:AE151)=0,+(COUNTIF(C151:AE151,"作業"))+(COUNTIF(C151:AE151,"休日")),"")</f>
        <v>0</v>
      </c>
      <c r="AJ150" s="233">
        <f>IF(COUNT(C151:AE151)=0,(COUNTIF(C151:AE151,"休日")),"")</f>
        <v>0</v>
      </c>
      <c r="AK150" s="413"/>
      <c r="AM150" s="138"/>
      <c r="AN150" s="131" t="str">
        <f>IF(ISTEXT(C150),"集計期間","集計期間外")</f>
        <v>集計期間外</v>
      </c>
      <c r="AO150" s="131"/>
      <c r="AR150" s="137">
        <f>IFERROR(VLOOKUP(AR227,DAY!$A$2:$E$744,5,0),0)</f>
        <v>0</v>
      </c>
    </row>
    <row r="151" spans="1:63" ht="32.25" customHeight="1" thickBot="1" x14ac:dyDescent="0.45">
      <c r="A151" s="420"/>
      <c r="B151" s="249" t="s">
        <v>5</v>
      </c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433"/>
      <c r="AC151" s="434"/>
      <c r="AD151" s="224"/>
      <c r="AE151" s="224"/>
      <c r="AF151" s="416">
        <f>IFERROR(AN151,0)</f>
        <v>0</v>
      </c>
      <c r="AG151" s="417"/>
      <c r="AH151" s="412"/>
      <c r="AI151" s="416">
        <f>IFERROR(AO151,0)</f>
        <v>0</v>
      </c>
      <c r="AJ151" s="417"/>
      <c r="AK151" s="414"/>
      <c r="AN151" s="140" t="e">
        <f>ROUND(AG150/AF150,3)</f>
        <v>#DIV/0!</v>
      </c>
      <c r="AO151" s="141" t="e">
        <f>ROUND(AJ150/AI150,3)</f>
        <v>#DIV/0!</v>
      </c>
      <c r="AR151" s="142">
        <f>IFERROR(VLOOKUP(AR227,DAY!$A$2:$E$744,6,0),0)</f>
        <v>0</v>
      </c>
    </row>
    <row r="152" spans="1:63" s="126" customFormat="1" ht="8.25" customHeight="1" thickBot="1" x14ac:dyDescent="0.45">
      <c r="A152" s="241"/>
      <c r="B152" s="245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  <c r="AB152" s="246"/>
      <c r="AC152" s="246"/>
      <c r="AD152" s="246"/>
      <c r="AE152" s="246"/>
      <c r="AF152" s="242"/>
      <c r="AG152" s="242"/>
      <c r="AH152" s="241"/>
      <c r="AI152" s="242"/>
      <c r="AJ152" s="242"/>
      <c r="AK152" s="241"/>
      <c r="AL152" s="243"/>
      <c r="AM152" s="243"/>
      <c r="AN152" s="184"/>
      <c r="AO152" s="184"/>
      <c r="AP152" s="243"/>
      <c r="AQ152" s="243"/>
      <c r="AR152" s="244"/>
    </row>
    <row r="153" spans="1:63" ht="32.25" customHeight="1" thickBot="1" x14ac:dyDescent="0.45">
      <c r="A153" s="418" t="s">
        <v>81</v>
      </c>
      <c r="B153" s="215" t="s">
        <v>0</v>
      </c>
      <c r="C153" s="226">
        <f>IFERROR(VLOOKUP(C202,DAY!$A$2:$E$3000,2,0),0)</f>
        <v>10</v>
      </c>
      <c r="D153" s="226">
        <f>IFERROR(VLOOKUP(D202,DAY!$A$2:$E$3000,2,0),0)</f>
        <v>10</v>
      </c>
      <c r="E153" s="226">
        <f>IFERROR(VLOOKUP(E202,DAY!$A$2:$E$3000,2,0),0)</f>
        <v>10</v>
      </c>
      <c r="F153" s="226">
        <f>IFERROR(VLOOKUP(F202,DAY!$A$2:$E$3000,2,0),0)</f>
        <v>10</v>
      </c>
      <c r="G153" s="226">
        <f>IFERROR(VLOOKUP(G202,DAY!$A$2:$E$3000,2,0),0)</f>
        <v>10</v>
      </c>
      <c r="H153" s="226">
        <f>IFERROR(VLOOKUP(H202,DAY!$A$2:$E$3000,2,0),0)</f>
        <v>10</v>
      </c>
      <c r="I153" s="226">
        <f>IFERROR(VLOOKUP(I202,DAY!$A$2:$E$3000,2,0),0)</f>
        <v>10</v>
      </c>
      <c r="J153" s="226">
        <f>IFERROR(VLOOKUP(J202,DAY!$A$2:$E$3000,2,0),0)</f>
        <v>10</v>
      </c>
      <c r="K153" s="226">
        <f>IFERROR(VLOOKUP(K202,DAY!$A$2:$E$3000,2,0),0)</f>
        <v>10</v>
      </c>
      <c r="L153" s="226">
        <f>IFERROR(VLOOKUP(L202,DAY!$A$2:$E$3000,2,0),0)</f>
        <v>10</v>
      </c>
      <c r="M153" s="226">
        <f>IFERROR(VLOOKUP(M202,DAY!$A$2:$E$3000,2,0),0)</f>
        <v>10</v>
      </c>
      <c r="N153" s="226">
        <f>IFERROR(VLOOKUP(N202,DAY!$A$2:$E$3000,2,0),0)</f>
        <v>10</v>
      </c>
      <c r="O153" s="226">
        <f>IFERROR(VLOOKUP(O202,DAY!$A$2:$E$3000,2,0),0)</f>
        <v>10</v>
      </c>
      <c r="P153" s="226">
        <f>IFERROR(VLOOKUP(P202,DAY!$A$2:$E$3000,2,0),0)</f>
        <v>10</v>
      </c>
      <c r="Q153" s="226">
        <f>IFERROR(VLOOKUP(Q202,DAY!$A$2:$E$3000,2,0),0)</f>
        <v>10</v>
      </c>
      <c r="R153" s="226">
        <f>IFERROR(VLOOKUP(R202,DAY!$A$2:$E$3000,2,0),0)</f>
        <v>10</v>
      </c>
      <c r="S153" s="226">
        <f>IFERROR(VLOOKUP(S202,DAY!$A$2:$E$3000,2,0),0)</f>
        <v>10</v>
      </c>
      <c r="T153" s="226">
        <f>IFERROR(VLOOKUP(T202,DAY!$A$2:$E$3000,2,0),0)</f>
        <v>10</v>
      </c>
      <c r="U153" s="226">
        <f>IFERROR(VLOOKUP(U202,DAY!$A$2:$E$3000,2,0),0)</f>
        <v>10</v>
      </c>
      <c r="V153" s="226">
        <f>IFERROR(VLOOKUP(V202,DAY!$A$2:$E$3000,2,0),0)</f>
        <v>10</v>
      </c>
      <c r="W153" s="226">
        <f>IFERROR(VLOOKUP(W202,DAY!$A$2:$E$3000,2,0),0)</f>
        <v>10</v>
      </c>
      <c r="X153" s="226">
        <f>IFERROR(VLOOKUP(X202,DAY!$A$2:$E$3000,2,0),0)</f>
        <v>10</v>
      </c>
      <c r="Y153" s="226">
        <f>IFERROR(VLOOKUP(Y202,DAY!$A$2:$E$3000,2,0),0)</f>
        <v>10</v>
      </c>
      <c r="Z153" s="226">
        <f>IFERROR(VLOOKUP(Z202,DAY!$A$2:$E$3000,2,0),0)</f>
        <v>10</v>
      </c>
      <c r="AA153" s="226">
        <f>IFERROR(VLOOKUP(AA202,DAY!$A$2:$E$3000,2,0),0)</f>
        <v>10</v>
      </c>
      <c r="AB153" s="441">
        <f>IFERROR(VLOOKUP(AC202,DAY!$A$2:$E$3000,2,0),0)</f>
        <v>10</v>
      </c>
      <c r="AC153" s="442"/>
      <c r="AD153" s="226">
        <f>IFERROR(VLOOKUP(AD202,DAY!$A$2:$E$3000,2,0),0)</f>
        <v>10</v>
      </c>
      <c r="AE153" s="226">
        <f>IFERROR(VLOOKUP(AE202,DAY!$A$2:$E$3000,2,0),0)</f>
        <v>10</v>
      </c>
      <c r="AF153" s="421" t="s">
        <v>11</v>
      </c>
      <c r="AG153" s="423" t="s">
        <v>12</v>
      </c>
      <c r="AH153" s="252" t="str">
        <f>IF($AF$8="完全週休２日", "週", IF($AF$8="月単位", "月", "通"))</f>
        <v>通</v>
      </c>
      <c r="AI153" s="421" t="s">
        <v>11</v>
      </c>
      <c r="AJ153" s="423" t="s">
        <v>13</v>
      </c>
      <c r="AK153" s="252" t="str">
        <f>IF($AF$8="完全週休２日", "週", IF($AF$8="月単位", "月", "通"))</f>
        <v>通</v>
      </c>
      <c r="AL153" s="138"/>
      <c r="AN153" s="131"/>
      <c r="AO153" s="131"/>
      <c r="AR153" s="143">
        <f>IFERROR(VLOOKUP(AR227,DAY!$A$2:$E$744,7,0),0)</f>
        <v>0</v>
      </c>
    </row>
    <row r="154" spans="1:63" ht="32.25" customHeight="1" x14ac:dyDescent="0.4">
      <c r="A154" s="419"/>
      <c r="B154" s="217" t="s">
        <v>1</v>
      </c>
      <c r="C154" s="227">
        <f>IFERROR(VLOOKUP(C202,DAY!$A$2:$E$3000,3,0),0)</f>
        <v>2</v>
      </c>
      <c r="D154" s="227">
        <f>IFERROR(VLOOKUP(D202,DAY!$A$2:$E$3000,3,0),0)</f>
        <v>3</v>
      </c>
      <c r="E154" s="227">
        <f>IFERROR(VLOOKUP(E202,DAY!$A$2:$E$3000,3,0),0)</f>
        <v>4</v>
      </c>
      <c r="F154" s="227">
        <f>IFERROR(VLOOKUP(F202,DAY!$A$2:$E$3000,3,0),0)</f>
        <v>5</v>
      </c>
      <c r="G154" s="227">
        <f>IFERROR(VLOOKUP(G202,DAY!$A$2:$E$3000,3,0),0)</f>
        <v>6</v>
      </c>
      <c r="H154" s="227">
        <f>IFERROR(VLOOKUP(H202,DAY!$A$2:$E$3000,3,0),0)</f>
        <v>7</v>
      </c>
      <c r="I154" s="227">
        <f>IFERROR(VLOOKUP(I202,DAY!$A$2:$E$3000,3,0),0)</f>
        <v>8</v>
      </c>
      <c r="J154" s="227">
        <f>IFERROR(VLOOKUP(J202,DAY!$A$2:$E$3000,3,0),0)</f>
        <v>9</v>
      </c>
      <c r="K154" s="227">
        <f>IFERROR(VLOOKUP(K202,DAY!$A$2:$E$3000,3,0),0)</f>
        <v>10</v>
      </c>
      <c r="L154" s="227">
        <f>IFERROR(VLOOKUP(L202,DAY!$A$2:$E$3000,3,0),0)</f>
        <v>11</v>
      </c>
      <c r="M154" s="227">
        <f>IFERROR(VLOOKUP(M202,DAY!$A$2:$E$3000,3,0),0)</f>
        <v>12</v>
      </c>
      <c r="N154" s="227">
        <f>IFERROR(VLOOKUP(N202,DAY!$A$2:$E$3000,3,0),0)</f>
        <v>13</v>
      </c>
      <c r="O154" s="227">
        <f>IFERROR(VLOOKUP(O202,DAY!$A$2:$E$3000,3,0),0)</f>
        <v>14</v>
      </c>
      <c r="P154" s="227">
        <f>IFERROR(VLOOKUP(P202,DAY!$A$2:$E$3000,3,0),0)</f>
        <v>15</v>
      </c>
      <c r="Q154" s="227">
        <f>IFERROR(VLOOKUP(Q202,DAY!$A$2:$E$3000,3,0),0)</f>
        <v>16</v>
      </c>
      <c r="R154" s="227">
        <f>IFERROR(VLOOKUP(R202,DAY!$A$2:$E$3000,3,0),0)</f>
        <v>17</v>
      </c>
      <c r="S154" s="227">
        <f>IFERROR(VLOOKUP(S202,DAY!$A$2:$E$3000,3,0),0)</f>
        <v>18</v>
      </c>
      <c r="T154" s="227">
        <f>IFERROR(VLOOKUP(T202,DAY!$A$2:$E$3000,3,0),0)</f>
        <v>19</v>
      </c>
      <c r="U154" s="227">
        <f>IFERROR(VLOOKUP(U202,DAY!$A$2:$E$3000,3,0),0)</f>
        <v>20</v>
      </c>
      <c r="V154" s="227">
        <f>IFERROR(VLOOKUP(V202,DAY!$A$2:$E$3000,3,0),0)</f>
        <v>21</v>
      </c>
      <c r="W154" s="227">
        <f>IFERROR(VLOOKUP(W202,DAY!$A$2:$E$3000,3,0),0)</f>
        <v>22</v>
      </c>
      <c r="X154" s="227">
        <f>IFERROR(VLOOKUP(X202,DAY!$A$2:$E$3000,3,0),0)</f>
        <v>23</v>
      </c>
      <c r="Y154" s="227">
        <f>IFERROR(VLOOKUP(Y202,DAY!$A$2:$E$3000,3,0),0)</f>
        <v>24</v>
      </c>
      <c r="Z154" s="227">
        <f>IFERROR(VLOOKUP(Z202,DAY!$A$2:$E$3000,3,0),0)</f>
        <v>25</v>
      </c>
      <c r="AA154" s="227">
        <f>IFERROR(VLOOKUP(AA202,DAY!$A$2:$E$3000,3,0),0)</f>
        <v>26</v>
      </c>
      <c r="AB154" s="425">
        <f>IFERROR(VLOOKUP(AC202,DAY!$A$2:$E$3000,3,0),0)</f>
        <v>27</v>
      </c>
      <c r="AC154" s="426"/>
      <c r="AD154" s="227">
        <f>IFERROR(VLOOKUP(AD202,DAY!$A$2:$E$3000,3,0),0)</f>
        <v>28</v>
      </c>
      <c r="AE154" s="228">
        <f>IFERROR(VLOOKUP(AE202,DAY!$A$2:$E$3000,3,0),0)</f>
        <v>29</v>
      </c>
      <c r="AF154" s="422"/>
      <c r="AG154" s="424"/>
      <c r="AH154" s="409" t="s">
        <v>119</v>
      </c>
      <c r="AI154" s="422"/>
      <c r="AJ154" s="424"/>
      <c r="AK154" s="409" t="s">
        <v>119</v>
      </c>
      <c r="AN154" s="131"/>
      <c r="AO154" s="131"/>
      <c r="AR154" s="132">
        <f>IFERROR(VLOOKUP(AR233,DAY!$A$2:$E$744,2,0),0)</f>
        <v>0</v>
      </c>
    </row>
    <row r="155" spans="1:63" ht="32.25" customHeight="1" x14ac:dyDescent="0.4">
      <c r="A155" s="419"/>
      <c r="B155" s="219" t="s">
        <v>2</v>
      </c>
      <c r="C155" s="229" t="str">
        <f>IFERROR(VLOOKUP(C202,DAY!$A$2:$E$3000,4,0),0)</f>
        <v>金</v>
      </c>
      <c r="D155" s="229" t="str">
        <f>IFERROR(VLOOKUP(D202,DAY!$A$2:$E$3000,4,0),0)</f>
        <v>土</v>
      </c>
      <c r="E155" s="229" t="str">
        <f>IFERROR(VLOOKUP(E202,DAY!$A$2:$E$3000,4,0),0)</f>
        <v>日</v>
      </c>
      <c r="F155" s="229" t="str">
        <f>IFERROR(VLOOKUP(F202,DAY!$A$2:$E$3000,4,0),0)</f>
        <v>月</v>
      </c>
      <c r="G155" s="229" t="str">
        <f>IFERROR(VLOOKUP(G202,DAY!$A$2:$E$3000,4,0),0)</f>
        <v>火</v>
      </c>
      <c r="H155" s="229" t="str">
        <f>IFERROR(VLOOKUP(H202,DAY!$A$2:$E$3000,4,0),0)</f>
        <v>水</v>
      </c>
      <c r="I155" s="229" t="str">
        <f>IFERROR(VLOOKUP(I202,DAY!$A$2:$E$3000,4,0),0)</f>
        <v>木</v>
      </c>
      <c r="J155" s="229" t="str">
        <f>IFERROR(VLOOKUP(J202,DAY!$A$2:$E$3000,4,0),0)</f>
        <v>金</v>
      </c>
      <c r="K155" s="229" t="str">
        <f>IFERROR(VLOOKUP(K202,DAY!$A$2:$E$3000,4,0),0)</f>
        <v>土</v>
      </c>
      <c r="L155" s="229" t="str">
        <f>IFERROR(VLOOKUP(L202,DAY!$A$2:$E$3000,4,0),0)</f>
        <v>日</v>
      </c>
      <c r="M155" s="229" t="str">
        <f>IFERROR(VLOOKUP(M202,DAY!$A$2:$E$3000,4,0),0)</f>
        <v>月</v>
      </c>
      <c r="N155" s="229" t="str">
        <f>IFERROR(VLOOKUP(N202,DAY!$A$2:$E$3000,4,0),0)</f>
        <v>火</v>
      </c>
      <c r="O155" s="229" t="str">
        <f>IFERROR(VLOOKUP(O202,DAY!$A$2:$E$3000,4,0),0)</f>
        <v>水</v>
      </c>
      <c r="P155" s="229" t="str">
        <f>IFERROR(VLOOKUP(P202,DAY!$A$2:$E$3000,4,0),0)</f>
        <v>木</v>
      </c>
      <c r="Q155" s="229" t="str">
        <f>IFERROR(VLOOKUP(Q202,DAY!$A$2:$E$3000,4,0),0)</f>
        <v>金</v>
      </c>
      <c r="R155" s="229" t="str">
        <f>IFERROR(VLOOKUP(R202,DAY!$A$2:$E$3000,4,0),0)</f>
        <v>土</v>
      </c>
      <c r="S155" s="229" t="str">
        <f>IFERROR(VLOOKUP(S202,DAY!$A$2:$E$3000,4,0),0)</f>
        <v>日</v>
      </c>
      <c r="T155" s="229" t="str">
        <f>IFERROR(VLOOKUP(T202,DAY!$A$2:$E$3000,4,0),0)</f>
        <v>月</v>
      </c>
      <c r="U155" s="229" t="str">
        <f>IFERROR(VLOOKUP(U202,DAY!$A$2:$E$3000,4,0),0)</f>
        <v>火</v>
      </c>
      <c r="V155" s="229" t="str">
        <f>IFERROR(VLOOKUP(V202,DAY!$A$2:$E$3000,4,0),0)</f>
        <v>水</v>
      </c>
      <c r="W155" s="229" t="str">
        <f>IFERROR(VLOOKUP(W202,DAY!$A$2:$E$3000,4,0),0)</f>
        <v>木</v>
      </c>
      <c r="X155" s="229" t="str">
        <f>IFERROR(VLOOKUP(X202,DAY!$A$2:$E$3000,4,0),0)</f>
        <v>金</v>
      </c>
      <c r="Y155" s="229" t="str">
        <f>IFERROR(VLOOKUP(Y202,DAY!$A$2:$E$3000,4,0),0)</f>
        <v>土</v>
      </c>
      <c r="Z155" s="229" t="str">
        <f>IFERROR(VLOOKUP(Z202,DAY!$A$2:$E$3000,4,0),0)</f>
        <v>日</v>
      </c>
      <c r="AA155" s="229" t="str">
        <f>IFERROR(VLOOKUP(AA202,DAY!$A$2:$E$3000,4,0),0)</f>
        <v>月</v>
      </c>
      <c r="AB155" s="427" t="str">
        <f>IFERROR(VLOOKUP(AC202,DAY!$A$2:$E$3000,4,0),0)</f>
        <v>火</v>
      </c>
      <c r="AC155" s="428"/>
      <c r="AD155" s="229" t="str">
        <f>IFERROR(VLOOKUP(AD202,DAY!$A$2:$E$3000,4,0),0)</f>
        <v>水</v>
      </c>
      <c r="AE155" s="229" t="str">
        <f>IFERROR(VLOOKUP(AE202,DAY!$A$2:$E$3000,4,0),0)</f>
        <v>木</v>
      </c>
      <c r="AF155" s="422"/>
      <c r="AG155" s="424"/>
      <c r="AH155" s="409"/>
      <c r="AI155" s="422"/>
      <c r="AJ155" s="424"/>
      <c r="AK155" s="409"/>
      <c r="AN155" s="131"/>
      <c r="AO155" s="131"/>
      <c r="AR155" s="135">
        <f>IFERROR(VLOOKUP(AR233,DAY!$A$2:$E$744,3,0),0)</f>
        <v>0</v>
      </c>
    </row>
    <row r="156" spans="1:63" ht="118.5" customHeight="1" x14ac:dyDescent="0.4">
      <c r="A156" s="419"/>
      <c r="B156" s="221" t="s">
        <v>3</v>
      </c>
      <c r="C156" s="230" t="str">
        <f>IFERROR(VLOOKUP(C202,DAY!$A$2:$E$3000,5,0),0)</f>
        <v/>
      </c>
      <c r="D156" s="230" t="str">
        <f>IFERROR(VLOOKUP(D202,DAY!$A$2:$E$3000,5,0),0)</f>
        <v/>
      </c>
      <c r="E156" s="230" t="str">
        <f>IFERROR(VLOOKUP(E202,DAY!$A$2:$E$3000,5,0),0)</f>
        <v/>
      </c>
      <c r="F156" s="230" t="str">
        <f>IFERROR(VLOOKUP(F202,DAY!$A$2:$E$3000,5,0),0)</f>
        <v/>
      </c>
      <c r="G156" s="230" t="str">
        <f>IFERROR(VLOOKUP(G202,DAY!$A$2:$E$3000,5,0),0)</f>
        <v/>
      </c>
      <c r="H156" s="230" t="str">
        <f>IFERROR(VLOOKUP(H202,DAY!$A$2:$E$3000,5,0),0)</f>
        <v/>
      </c>
      <c r="I156" s="230" t="str">
        <f>IFERROR(VLOOKUP(I202,DAY!$A$2:$E$3000,5,0),0)</f>
        <v/>
      </c>
      <c r="J156" s="230" t="str">
        <f>IFERROR(VLOOKUP(J202,DAY!$A$2:$E$3000,5,0),0)</f>
        <v/>
      </c>
      <c r="K156" s="230" t="str">
        <f>IFERROR(VLOOKUP(K202,DAY!$A$2:$E$3000,5,0),0)</f>
        <v/>
      </c>
      <c r="L156" s="230" t="str">
        <f>IFERROR(VLOOKUP(L202,DAY!$A$2:$E$3000,5,0),0)</f>
        <v/>
      </c>
      <c r="M156" s="230" t="str">
        <f>IFERROR(VLOOKUP(M202,DAY!$A$2:$E$3000,5,0),0)</f>
        <v>スポーツの日</v>
      </c>
      <c r="N156" s="230" t="str">
        <f>IFERROR(VLOOKUP(N202,DAY!$A$2:$E$3000,5,0),0)</f>
        <v/>
      </c>
      <c r="O156" s="230" t="str">
        <f>IFERROR(VLOOKUP(O202,DAY!$A$2:$E$3000,5,0),0)</f>
        <v/>
      </c>
      <c r="P156" s="230" t="str">
        <f>IFERROR(VLOOKUP(P202,DAY!$A$2:$E$3000,5,0),0)</f>
        <v/>
      </c>
      <c r="Q156" s="230" t="str">
        <f>IFERROR(VLOOKUP(Q202,DAY!$A$2:$E$3000,5,0),0)</f>
        <v/>
      </c>
      <c r="R156" s="230" t="str">
        <f>IFERROR(VLOOKUP(R202,DAY!$A$2:$E$3000,5,0),0)</f>
        <v/>
      </c>
      <c r="S156" s="230" t="str">
        <f>IFERROR(VLOOKUP(S202,DAY!$A$2:$E$3000,5,0),0)</f>
        <v/>
      </c>
      <c r="T156" s="230" t="str">
        <f>IFERROR(VLOOKUP(T202,DAY!$A$2:$E$3000,5,0),0)</f>
        <v/>
      </c>
      <c r="U156" s="230" t="str">
        <f>IFERROR(VLOOKUP(U202,DAY!$A$2:$E$3000,5,0),0)</f>
        <v/>
      </c>
      <c r="V156" s="230" t="str">
        <f>IFERROR(VLOOKUP(V202,DAY!$A$2:$E$3000,5,0),0)</f>
        <v/>
      </c>
      <c r="W156" s="230" t="str">
        <f>IFERROR(VLOOKUP(W202,DAY!$A$2:$E$3000,5,0),0)</f>
        <v/>
      </c>
      <c r="X156" s="230" t="str">
        <f>IFERROR(VLOOKUP(X202,DAY!$A$2:$E$3000,5,0),0)</f>
        <v/>
      </c>
      <c r="Y156" s="230" t="str">
        <f>IFERROR(VLOOKUP(Y202,DAY!$A$2:$E$3000,5,0),0)</f>
        <v/>
      </c>
      <c r="Z156" s="230" t="str">
        <f>IFERROR(VLOOKUP(Z202,DAY!$A$2:$E$3000,5,0),0)</f>
        <v/>
      </c>
      <c r="AA156" s="230" t="str">
        <f>IFERROR(VLOOKUP(AA202,DAY!$A$2:$E$3000,5,0),0)</f>
        <v/>
      </c>
      <c r="AB156" s="429" t="str">
        <f>IFERROR(VLOOKUP(AC202,DAY!$A$2:$E$3000,5,0),0)</f>
        <v/>
      </c>
      <c r="AC156" s="430"/>
      <c r="AD156" s="230" t="str">
        <f>IFERROR(VLOOKUP(AD202,DAY!$A$2:$E$3000,5,0),0)</f>
        <v/>
      </c>
      <c r="AE156" s="230" t="str">
        <f>IFERROR(VLOOKUP(AE202,DAY!$A$2:$E$3000,5,0),0)</f>
        <v/>
      </c>
      <c r="AF156" s="422"/>
      <c r="AG156" s="424"/>
      <c r="AH156" s="410"/>
      <c r="AI156" s="422"/>
      <c r="AJ156" s="424"/>
      <c r="AK156" s="410"/>
      <c r="AN156" s="144"/>
      <c r="AO156" s="144"/>
      <c r="AR156" s="135">
        <f>IFERROR(VLOOKUP(AR233,DAY!$A$2:$E$744,4,0),0)</f>
        <v>0</v>
      </c>
    </row>
    <row r="157" spans="1:63" ht="32.25" customHeight="1" x14ac:dyDescent="0.4">
      <c r="A157" s="419"/>
      <c r="B157" s="251" t="s">
        <v>4</v>
      </c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  <c r="AA157" s="223"/>
      <c r="AB157" s="431"/>
      <c r="AC157" s="432"/>
      <c r="AD157" s="223"/>
      <c r="AE157" s="223"/>
      <c r="AF157" s="231">
        <f>IF(COUNT(C157:AE157)=0,+(COUNTIF(C157:AE157,"作業"))+(COUNTIF(C157:AE157,"休日")),"")</f>
        <v>0</v>
      </c>
      <c r="AG157" s="233">
        <f>IF(+COUNT(C157:AE157)=0,(COUNTIF(C157:AE157,"休日")),"")</f>
        <v>0</v>
      </c>
      <c r="AH157" s="411"/>
      <c r="AI157" s="231">
        <f>IF(COUNT(C158:AE158)=0,+(COUNTIF(C158:AE158,"作業"))+(COUNTIF(C158:AE158,"休日")),"")</f>
        <v>0</v>
      </c>
      <c r="AJ157" s="233">
        <f>IF(COUNT(C158:AE158)=0,(COUNTIF(C158:AE158,"休日")),"")</f>
        <v>0</v>
      </c>
      <c r="AK157" s="413"/>
      <c r="AM157" s="138"/>
      <c r="AN157" s="131" t="str">
        <f>IF(ISTEXT(C157),"集計期間","集計期間外")</f>
        <v>集計期間外</v>
      </c>
      <c r="AO157" s="131"/>
      <c r="AR157" s="137">
        <f>IFERROR(VLOOKUP(AR233,DAY!$A$2:$E$744,5,0),0)</f>
        <v>0</v>
      </c>
    </row>
    <row r="158" spans="1:63" ht="32.25" customHeight="1" thickBot="1" x14ac:dyDescent="0.45">
      <c r="A158" s="420"/>
      <c r="B158" s="249" t="s">
        <v>5</v>
      </c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433"/>
      <c r="AC158" s="434"/>
      <c r="AD158" s="224"/>
      <c r="AE158" s="224"/>
      <c r="AF158" s="416">
        <f>IFERROR(AN158,0)</f>
        <v>0</v>
      </c>
      <c r="AG158" s="417"/>
      <c r="AH158" s="412"/>
      <c r="AI158" s="416">
        <f>IFERROR(AO158,0)</f>
        <v>0</v>
      </c>
      <c r="AJ158" s="417"/>
      <c r="AK158" s="414"/>
      <c r="AN158" s="140" t="e">
        <f>ROUND(AG157/AF157,3)</f>
        <v>#DIV/0!</v>
      </c>
      <c r="AO158" s="141" t="e">
        <f>ROUND(AJ157/AI157,3)</f>
        <v>#DIV/0!</v>
      </c>
      <c r="AR158" s="142">
        <f>IFERROR(VLOOKUP(AR233,DAY!$A$2:$E$744,6,0),0)</f>
        <v>0</v>
      </c>
    </row>
    <row r="159" spans="1:63" ht="11.25" customHeight="1" thickBot="1" x14ac:dyDescent="0.45">
      <c r="A159" s="146"/>
      <c r="B159" s="147"/>
      <c r="C159" s="147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415"/>
      <c r="AG159" s="415"/>
      <c r="AH159" s="148"/>
      <c r="AI159" s="415"/>
      <c r="AJ159" s="415"/>
      <c r="AK159" s="149"/>
      <c r="AL159" s="138"/>
      <c r="AN159" s="131"/>
      <c r="AO159" s="131"/>
      <c r="AR159" s="143">
        <f>IFERROR(VLOOKUP(AR233,DAY!$A$2:$E$744,7,0),0)</f>
        <v>0</v>
      </c>
      <c r="BK159" s="150"/>
    </row>
    <row r="160" spans="1:63" ht="15" customHeight="1" x14ac:dyDescent="0.4">
      <c r="A160" s="146"/>
      <c r="B160" s="147"/>
      <c r="C160" s="147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AN160" s="131"/>
      <c r="AO160" s="131"/>
    </row>
    <row r="161" spans="1:41" hidden="1" x14ac:dyDescent="0.4">
      <c r="A161" s="146"/>
      <c r="B161" s="147"/>
      <c r="C161" s="147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AN161" s="131"/>
      <c r="AO161" s="131"/>
    </row>
    <row r="162" spans="1:41" hidden="1" x14ac:dyDescent="0.4">
      <c r="A162" s="146"/>
      <c r="B162" s="147"/>
      <c r="C162" s="147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AN162" s="131"/>
      <c r="AO162" s="131"/>
    </row>
    <row r="163" spans="1:41" ht="15" hidden="1" customHeight="1" x14ac:dyDescent="0.4">
      <c r="A163" s="146"/>
      <c r="B163" s="147"/>
      <c r="C163" s="147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AN163" s="131"/>
      <c r="AO163" s="131"/>
    </row>
    <row r="164" spans="1:41" ht="15" hidden="1" customHeight="1" thickBot="1" x14ac:dyDescent="0.45">
      <c r="A164" s="146"/>
      <c r="B164" s="147"/>
      <c r="C164" s="147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AN164" s="131"/>
      <c r="AO164" s="131"/>
    </row>
    <row r="165" spans="1:41" ht="15.75" hidden="1" thickBot="1" x14ac:dyDescent="0.45">
      <c r="A165" s="146"/>
      <c r="B165" s="147"/>
      <c r="C165" s="147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AG165" s="114" t="s">
        <v>116</v>
      </c>
      <c r="AH165" s="151">
        <f>COUNTIF(AH24:AH158,"クリア")</f>
        <v>2</v>
      </c>
      <c r="AJ165" s="114" t="s">
        <v>118</v>
      </c>
      <c r="AK165" s="151">
        <f>COUNTIF(AK24:AK158,"達成")</f>
        <v>2</v>
      </c>
      <c r="AM165" s="113" t="s">
        <v>117</v>
      </c>
      <c r="AN165" s="152">
        <f>COUNTIF(AN24:AN157,"集計期間")</f>
        <v>2</v>
      </c>
      <c r="AO165" s="131"/>
    </row>
    <row r="166" spans="1:41" ht="26.25" hidden="1" x14ac:dyDescent="0.4">
      <c r="A166" s="146"/>
      <c r="B166" s="147"/>
      <c r="C166" s="147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53"/>
      <c r="AA166" s="154"/>
      <c r="AB166" s="154"/>
      <c r="AC166" s="154"/>
      <c r="AD166" s="154"/>
      <c r="AE166" s="154"/>
      <c r="AF166" s="155"/>
      <c r="AG166" s="155"/>
      <c r="AH166" s="155"/>
      <c r="AI166" s="154"/>
      <c r="AJ166" s="154"/>
      <c r="AK166" s="154"/>
      <c r="AN166" s="131"/>
      <c r="AO166" s="131"/>
    </row>
    <row r="167" spans="1:41" hidden="1" x14ac:dyDescent="0.4"/>
    <row r="168" spans="1:41" hidden="1" x14ac:dyDescent="0.4">
      <c r="A168" s="156"/>
      <c r="B168" s="157"/>
      <c r="C168" s="135"/>
      <c r="D168" s="158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60"/>
      <c r="AK168" s="126"/>
    </row>
    <row r="169" spans="1:41" ht="21" hidden="1" x14ac:dyDescent="0.4">
      <c r="A169" s="161"/>
      <c r="B169" s="162"/>
      <c r="C169" s="163" t="s">
        <v>87</v>
      </c>
      <c r="D169" s="163" t="s">
        <v>87</v>
      </c>
      <c r="E169" s="126"/>
      <c r="F169" s="158" t="s">
        <v>82</v>
      </c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 t="s">
        <v>49</v>
      </c>
      <c r="AA169" s="126">
        <v>0</v>
      </c>
      <c r="AB169" s="126"/>
      <c r="AC169" s="126"/>
      <c r="AD169" s="126"/>
      <c r="AE169" s="126"/>
      <c r="AF169" s="164"/>
      <c r="AG169" s="126"/>
      <c r="AH169" s="126"/>
      <c r="AI169" s="126"/>
      <c r="AJ169" s="165"/>
      <c r="AK169" s="126"/>
    </row>
    <row r="170" spans="1:41" ht="31.5" hidden="1" x14ac:dyDescent="0.4">
      <c r="A170" s="161"/>
      <c r="B170" s="162"/>
      <c r="C170" s="163" t="s">
        <v>19</v>
      </c>
      <c r="D170" s="163" t="s">
        <v>19</v>
      </c>
      <c r="E170" s="126"/>
      <c r="F170" s="158" t="s">
        <v>14</v>
      </c>
      <c r="G170" s="126"/>
      <c r="H170" s="126"/>
      <c r="I170" s="126"/>
      <c r="J170" s="166" t="s">
        <v>110</v>
      </c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8"/>
      <c r="Y170" s="126"/>
      <c r="Z170" s="114" t="s">
        <v>50</v>
      </c>
      <c r="AA170" s="126">
        <v>1</v>
      </c>
      <c r="AB170" s="126"/>
      <c r="AC170" s="126"/>
      <c r="AD170" s="126"/>
      <c r="AE170" s="126"/>
      <c r="AF170" s="164"/>
      <c r="AG170" s="126"/>
      <c r="AH170" s="126"/>
      <c r="AI170" s="126"/>
      <c r="AJ170" s="165"/>
      <c r="AK170" s="126"/>
    </row>
    <row r="171" spans="1:41" ht="31.5" hidden="1" customHeight="1" x14ac:dyDescent="0.4">
      <c r="A171" s="161"/>
      <c r="B171" s="162"/>
      <c r="C171" s="163" t="s">
        <v>99</v>
      </c>
      <c r="D171" s="163" t="s">
        <v>99</v>
      </c>
      <c r="E171" s="126"/>
      <c r="F171" s="158" t="s">
        <v>105</v>
      </c>
      <c r="G171" s="126"/>
      <c r="H171" s="126"/>
      <c r="I171" s="126"/>
      <c r="J171" s="166" t="s">
        <v>111</v>
      </c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8"/>
      <c r="Y171" s="126"/>
      <c r="Z171" s="126" t="s">
        <v>51</v>
      </c>
      <c r="AA171" s="126">
        <v>2</v>
      </c>
      <c r="AB171" s="126"/>
      <c r="AC171" s="126"/>
      <c r="AD171" s="126"/>
      <c r="AE171" s="126"/>
      <c r="AF171" s="164"/>
      <c r="AG171" s="126"/>
      <c r="AH171" s="126"/>
      <c r="AI171" s="126"/>
      <c r="AJ171" s="165"/>
      <c r="AK171" s="126"/>
    </row>
    <row r="172" spans="1:41" ht="31.5" hidden="1" customHeight="1" x14ac:dyDescent="0.4">
      <c r="A172" s="161"/>
      <c r="B172" s="162"/>
      <c r="C172" s="163" t="s">
        <v>88</v>
      </c>
      <c r="D172" s="163" t="s">
        <v>88</v>
      </c>
      <c r="E172" s="126"/>
      <c r="F172" s="158" t="s">
        <v>104</v>
      </c>
      <c r="G172" s="126"/>
      <c r="H172" s="126"/>
      <c r="I172" s="126"/>
      <c r="J172" s="166" t="s">
        <v>112</v>
      </c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8"/>
      <c r="Y172" s="126"/>
      <c r="Z172" s="126" t="s">
        <v>52</v>
      </c>
      <c r="AA172" s="126">
        <v>3</v>
      </c>
      <c r="AB172" s="126"/>
      <c r="AC172" s="126"/>
      <c r="AD172" s="126"/>
      <c r="AE172" s="126"/>
      <c r="AF172" s="126"/>
      <c r="AG172" s="126"/>
      <c r="AH172" s="126"/>
      <c r="AI172" s="126"/>
      <c r="AJ172" s="165"/>
      <c r="AK172" s="126"/>
    </row>
    <row r="173" spans="1:41" ht="31.5" hidden="1" customHeight="1" x14ac:dyDescent="0.4">
      <c r="A173" s="161"/>
      <c r="B173" s="162"/>
      <c r="C173" s="163" t="s">
        <v>89</v>
      </c>
      <c r="D173" s="163" t="s">
        <v>89</v>
      </c>
      <c r="E173" s="126"/>
      <c r="F173" s="126"/>
      <c r="G173" s="126"/>
      <c r="H173" s="126"/>
      <c r="I173" s="126"/>
      <c r="J173" s="166" t="s">
        <v>113</v>
      </c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8"/>
      <c r="Y173" s="126"/>
      <c r="Z173" s="126" t="s">
        <v>53</v>
      </c>
      <c r="AA173" s="126">
        <v>4</v>
      </c>
      <c r="AB173" s="126"/>
      <c r="AC173" s="126"/>
      <c r="AD173" s="126"/>
      <c r="AE173" s="126"/>
      <c r="AF173" s="126"/>
      <c r="AG173" s="126"/>
      <c r="AH173" s="126"/>
      <c r="AI173" s="126"/>
      <c r="AJ173" s="165"/>
      <c r="AK173" s="126"/>
    </row>
    <row r="174" spans="1:41" ht="21" hidden="1" customHeight="1" x14ac:dyDescent="0.4">
      <c r="A174" s="161"/>
      <c r="B174" s="162"/>
      <c r="C174" s="163"/>
      <c r="D174" s="163"/>
      <c r="E174" s="126"/>
      <c r="F174" s="126"/>
      <c r="G174" s="126"/>
      <c r="H174" s="126"/>
      <c r="I174" s="126"/>
      <c r="J174" s="169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8"/>
      <c r="Y174" s="126"/>
      <c r="Z174" s="126" t="s">
        <v>54</v>
      </c>
      <c r="AA174" s="126">
        <v>5</v>
      </c>
      <c r="AB174" s="126"/>
      <c r="AC174" s="126"/>
      <c r="AD174" s="126"/>
      <c r="AE174" s="126"/>
      <c r="AF174" s="126"/>
      <c r="AG174" s="126"/>
      <c r="AH174" s="126"/>
      <c r="AI174" s="126"/>
      <c r="AJ174" s="165"/>
      <c r="AK174" s="126"/>
    </row>
    <row r="175" spans="1:41" ht="21" hidden="1" customHeight="1" x14ac:dyDescent="0.4">
      <c r="A175" s="161"/>
      <c r="B175" s="162"/>
      <c r="C175" s="163"/>
      <c r="D175" s="163"/>
      <c r="E175" s="126"/>
      <c r="F175" s="126"/>
      <c r="G175" s="126"/>
      <c r="H175" s="126"/>
      <c r="I175" s="126"/>
      <c r="J175" s="169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8"/>
      <c r="Y175" s="126"/>
      <c r="Z175" s="126" t="s">
        <v>55</v>
      </c>
      <c r="AA175" s="126">
        <v>6</v>
      </c>
      <c r="AB175" s="126"/>
      <c r="AC175" s="126"/>
      <c r="AD175" s="126"/>
      <c r="AE175" s="126"/>
      <c r="AF175" s="126"/>
      <c r="AG175" s="126"/>
      <c r="AH175" s="126"/>
      <c r="AI175" s="126"/>
      <c r="AJ175" s="165"/>
      <c r="AK175" s="126"/>
    </row>
    <row r="176" spans="1:41" ht="21" hidden="1" customHeight="1" x14ac:dyDescent="0.4">
      <c r="A176" s="161"/>
      <c r="B176" s="162"/>
      <c r="C176" s="163"/>
      <c r="D176" s="163"/>
      <c r="E176" s="126"/>
      <c r="F176" s="126"/>
      <c r="G176" s="126"/>
      <c r="H176" s="126"/>
      <c r="I176" s="126"/>
      <c r="J176" s="169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8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65"/>
      <c r="AK176" s="126"/>
    </row>
    <row r="177" spans="1:53" ht="21" hidden="1" customHeight="1" x14ac:dyDescent="0.4">
      <c r="A177" s="161"/>
      <c r="B177" s="162"/>
      <c r="C177" s="170"/>
      <c r="D177" s="163"/>
      <c r="E177" s="126"/>
      <c r="F177" s="126"/>
      <c r="G177" s="126"/>
      <c r="H177" s="126"/>
      <c r="I177" s="126"/>
      <c r="J177" s="169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8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65"/>
      <c r="AK177" s="126"/>
    </row>
    <row r="178" spans="1:53" ht="15" hidden="1" customHeight="1" x14ac:dyDescent="0.4">
      <c r="A178" s="161"/>
      <c r="B178" s="162"/>
      <c r="C178" s="162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65"/>
      <c r="AK178" s="126"/>
    </row>
    <row r="179" spans="1:53" ht="15" hidden="1" customHeight="1" x14ac:dyDescent="0.4">
      <c r="A179" s="161"/>
      <c r="B179" s="162"/>
      <c r="C179" s="162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65"/>
      <c r="AK179" s="126"/>
    </row>
    <row r="180" spans="1:53" ht="15" hidden="1" customHeight="1" x14ac:dyDescent="0.4">
      <c r="A180" s="161"/>
      <c r="B180" s="162"/>
      <c r="C180" s="162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65"/>
      <c r="AK180" s="126"/>
    </row>
    <row r="181" spans="1:53" hidden="1" x14ac:dyDescent="0.4">
      <c r="A181" s="161"/>
      <c r="B181" s="162"/>
      <c r="C181" s="162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65"/>
      <c r="AK181" s="126"/>
    </row>
    <row r="182" spans="1:53" hidden="1" x14ac:dyDescent="0.4">
      <c r="A182" s="161"/>
      <c r="B182" s="162"/>
      <c r="C182" s="162">
        <v>1</v>
      </c>
      <c r="D182" s="162">
        <v>2</v>
      </c>
      <c r="E182" s="162">
        <v>3</v>
      </c>
      <c r="F182" s="162">
        <v>4</v>
      </c>
      <c r="G182" s="162">
        <v>5</v>
      </c>
      <c r="H182" s="162">
        <v>6</v>
      </c>
      <c r="I182" s="162">
        <v>7</v>
      </c>
      <c r="J182" s="162">
        <v>8</v>
      </c>
      <c r="K182" s="162">
        <v>9</v>
      </c>
      <c r="L182" s="162">
        <v>10</v>
      </c>
      <c r="M182" s="162">
        <v>11</v>
      </c>
      <c r="N182" s="162">
        <v>12</v>
      </c>
      <c r="O182" s="162">
        <v>13</v>
      </c>
      <c r="P182" s="162">
        <v>14</v>
      </c>
      <c r="Q182" s="162">
        <v>15</v>
      </c>
      <c r="R182" s="162">
        <v>16</v>
      </c>
      <c r="S182" s="162">
        <v>17</v>
      </c>
      <c r="T182" s="162">
        <v>18</v>
      </c>
      <c r="U182" s="162">
        <v>19</v>
      </c>
      <c r="V182" s="162">
        <v>20</v>
      </c>
      <c r="W182" s="162">
        <v>21</v>
      </c>
      <c r="X182" s="162">
        <v>22</v>
      </c>
      <c r="Y182" s="162">
        <v>23</v>
      </c>
      <c r="Z182" s="162">
        <v>24</v>
      </c>
      <c r="AA182" s="162">
        <v>25</v>
      </c>
      <c r="AB182" s="162"/>
      <c r="AC182" s="162">
        <v>26</v>
      </c>
      <c r="AD182" s="162">
        <v>27</v>
      </c>
      <c r="AE182" s="162">
        <v>28</v>
      </c>
      <c r="AF182" s="126"/>
      <c r="AG182" s="126"/>
      <c r="AH182" s="126"/>
      <c r="AI182" s="126"/>
      <c r="AJ182" s="165"/>
      <c r="AK182" s="126"/>
    </row>
    <row r="183" spans="1:53" hidden="1" x14ac:dyDescent="0.4">
      <c r="A183" s="171"/>
      <c r="B183" s="172">
        <v>1</v>
      </c>
      <c r="C183" s="173">
        <f>G7</f>
        <v>45765</v>
      </c>
      <c r="D183" s="173">
        <f>C183+1</f>
        <v>45766</v>
      </c>
      <c r="E183" s="173">
        <f>D183+1</f>
        <v>45767</v>
      </c>
      <c r="F183" s="173">
        <f t="shared" ref="F183:U198" si="0">E183+1</f>
        <v>45768</v>
      </c>
      <c r="G183" s="173">
        <f t="shared" si="0"/>
        <v>45769</v>
      </c>
      <c r="H183" s="173">
        <f t="shared" si="0"/>
        <v>45770</v>
      </c>
      <c r="I183" s="173">
        <f t="shared" si="0"/>
        <v>45771</v>
      </c>
      <c r="J183" s="173">
        <f t="shared" si="0"/>
        <v>45772</v>
      </c>
      <c r="K183" s="173">
        <f t="shared" si="0"/>
        <v>45773</v>
      </c>
      <c r="L183" s="173">
        <f t="shared" si="0"/>
        <v>45774</v>
      </c>
      <c r="M183" s="173">
        <f t="shared" si="0"/>
        <v>45775</v>
      </c>
      <c r="N183" s="173">
        <f t="shared" si="0"/>
        <v>45776</v>
      </c>
      <c r="O183" s="173">
        <f t="shared" si="0"/>
        <v>45777</v>
      </c>
      <c r="P183" s="173">
        <f t="shared" si="0"/>
        <v>45778</v>
      </c>
      <c r="Q183" s="173">
        <f t="shared" si="0"/>
        <v>45779</v>
      </c>
      <c r="R183" s="173">
        <f t="shared" si="0"/>
        <v>45780</v>
      </c>
      <c r="S183" s="173">
        <f t="shared" si="0"/>
        <v>45781</v>
      </c>
      <c r="T183" s="173">
        <f t="shared" si="0"/>
        <v>45782</v>
      </c>
      <c r="U183" s="173">
        <f t="shared" si="0"/>
        <v>45783</v>
      </c>
      <c r="V183" s="173">
        <f t="shared" ref="V183:AE198" si="1">U183+1</f>
        <v>45784</v>
      </c>
      <c r="W183" s="173">
        <f t="shared" si="1"/>
        <v>45785</v>
      </c>
      <c r="X183" s="173">
        <f t="shared" si="1"/>
        <v>45786</v>
      </c>
      <c r="Y183" s="173">
        <f t="shared" si="1"/>
        <v>45787</v>
      </c>
      <c r="Z183" s="173">
        <f t="shared" ref="Z183:Z222" si="2">Y183+1</f>
        <v>45788</v>
      </c>
      <c r="AA183" s="173">
        <f t="shared" si="1"/>
        <v>45789</v>
      </c>
      <c r="AB183" s="173"/>
      <c r="AC183" s="173">
        <f t="shared" ref="AC183:AC222" si="3">AA183+1</f>
        <v>45790</v>
      </c>
      <c r="AD183" s="173">
        <f t="shared" si="1"/>
        <v>45791</v>
      </c>
      <c r="AE183" s="173">
        <f>AD183+1</f>
        <v>45792</v>
      </c>
      <c r="AF183" s="174"/>
      <c r="AG183" s="174"/>
      <c r="AH183" s="174"/>
      <c r="AI183" s="174"/>
      <c r="AJ183" s="175"/>
      <c r="AK183" s="174"/>
      <c r="AN183" s="176"/>
      <c r="AO183" s="176"/>
    </row>
    <row r="184" spans="1:53" hidden="1" x14ac:dyDescent="0.4">
      <c r="A184" s="171"/>
      <c r="B184" s="172">
        <v>2</v>
      </c>
      <c r="C184" s="173">
        <f>AE183+1</f>
        <v>45793</v>
      </c>
      <c r="D184" s="173">
        <f>C184+1</f>
        <v>45794</v>
      </c>
      <c r="E184" s="173">
        <f>D184+1</f>
        <v>45795</v>
      </c>
      <c r="F184" s="173">
        <f t="shared" si="0"/>
        <v>45796</v>
      </c>
      <c r="G184" s="173">
        <f t="shared" si="0"/>
        <v>45797</v>
      </c>
      <c r="H184" s="173">
        <f t="shared" si="0"/>
        <v>45798</v>
      </c>
      <c r="I184" s="173">
        <f t="shared" si="0"/>
        <v>45799</v>
      </c>
      <c r="J184" s="173">
        <f t="shared" si="0"/>
        <v>45800</v>
      </c>
      <c r="K184" s="173">
        <f t="shared" si="0"/>
        <v>45801</v>
      </c>
      <c r="L184" s="173">
        <f t="shared" si="0"/>
        <v>45802</v>
      </c>
      <c r="M184" s="173">
        <f t="shared" si="0"/>
        <v>45803</v>
      </c>
      <c r="N184" s="173">
        <f t="shared" si="0"/>
        <v>45804</v>
      </c>
      <c r="O184" s="173">
        <f t="shared" si="0"/>
        <v>45805</v>
      </c>
      <c r="P184" s="173">
        <f t="shared" si="0"/>
        <v>45806</v>
      </c>
      <c r="Q184" s="173">
        <f t="shared" si="0"/>
        <v>45807</v>
      </c>
      <c r="R184" s="173">
        <f t="shared" si="0"/>
        <v>45808</v>
      </c>
      <c r="S184" s="173">
        <f t="shared" si="0"/>
        <v>45809</v>
      </c>
      <c r="T184" s="173">
        <f t="shared" si="0"/>
        <v>45810</v>
      </c>
      <c r="U184" s="173">
        <f t="shared" si="0"/>
        <v>45811</v>
      </c>
      <c r="V184" s="173">
        <f t="shared" si="1"/>
        <v>45812</v>
      </c>
      <c r="W184" s="173">
        <f t="shared" si="1"/>
        <v>45813</v>
      </c>
      <c r="X184" s="173">
        <f t="shared" si="1"/>
        <v>45814</v>
      </c>
      <c r="Y184" s="173">
        <f t="shared" si="1"/>
        <v>45815</v>
      </c>
      <c r="Z184" s="173">
        <f t="shared" si="2"/>
        <v>45816</v>
      </c>
      <c r="AA184" s="173">
        <f t="shared" si="1"/>
        <v>45817</v>
      </c>
      <c r="AB184" s="173"/>
      <c r="AC184" s="173">
        <f t="shared" si="3"/>
        <v>45818</v>
      </c>
      <c r="AD184" s="173">
        <f t="shared" si="1"/>
        <v>45819</v>
      </c>
      <c r="AE184" s="173">
        <f t="shared" si="1"/>
        <v>45820</v>
      </c>
      <c r="AF184" s="174"/>
      <c r="AG184" s="174"/>
      <c r="AH184" s="174"/>
      <c r="AI184" s="174"/>
      <c r="AJ184" s="175"/>
      <c r="AK184" s="174"/>
      <c r="AM184" s="176"/>
      <c r="AN184" s="176"/>
      <c r="AO184" s="176"/>
      <c r="AP184" s="176"/>
      <c r="AQ184" s="176"/>
      <c r="AR184" s="177"/>
      <c r="AS184" s="177"/>
      <c r="AT184" s="177"/>
      <c r="AU184" s="177"/>
      <c r="AV184" s="177"/>
      <c r="AW184" s="177"/>
      <c r="AX184" s="177"/>
      <c r="AY184" s="177"/>
      <c r="AZ184" s="177"/>
      <c r="BA184" s="177"/>
    </row>
    <row r="185" spans="1:53" ht="16.5" hidden="1" customHeight="1" x14ac:dyDescent="0.4">
      <c r="A185" s="171"/>
      <c r="B185" s="172">
        <v>3</v>
      </c>
      <c r="C185" s="173">
        <f t="shared" ref="C185:C222" si="4">AE184+1</f>
        <v>45821</v>
      </c>
      <c r="D185" s="173">
        <f t="shared" ref="D185:S200" si="5">C185+1</f>
        <v>45822</v>
      </c>
      <c r="E185" s="173">
        <f t="shared" si="5"/>
        <v>45823</v>
      </c>
      <c r="F185" s="173">
        <f t="shared" si="5"/>
        <v>45824</v>
      </c>
      <c r="G185" s="173">
        <f t="shared" si="5"/>
        <v>45825</v>
      </c>
      <c r="H185" s="173">
        <f t="shared" si="5"/>
        <v>45826</v>
      </c>
      <c r="I185" s="173">
        <f t="shared" si="5"/>
        <v>45827</v>
      </c>
      <c r="J185" s="173">
        <f t="shared" si="5"/>
        <v>45828</v>
      </c>
      <c r="K185" s="173">
        <f t="shared" si="5"/>
        <v>45829</v>
      </c>
      <c r="L185" s="173">
        <f t="shared" si="5"/>
        <v>45830</v>
      </c>
      <c r="M185" s="173">
        <f t="shared" si="5"/>
        <v>45831</v>
      </c>
      <c r="N185" s="173">
        <f t="shared" si="5"/>
        <v>45832</v>
      </c>
      <c r="O185" s="173">
        <f t="shared" si="5"/>
        <v>45833</v>
      </c>
      <c r="P185" s="173">
        <f t="shared" si="5"/>
        <v>45834</v>
      </c>
      <c r="Q185" s="173">
        <f t="shared" si="5"/>
        <v>45835</v>
      </c>
      <c r="R185" s="173">
        <f t="shared" si="5"/>
        <v>45836</v>
      </c>
      <c r="S185" s="173">
        <f t="shared" si="5"/>
        <v>45837</v>
      </c>
      <c r="T185" s="173">
        <f t="shared" si="0"/>
        <v>45838</v>
      </c>
      <c r="U185" s="173">
        <f t="shared" si="0"/>
        <v>45839</v>
      </c>
      <c r="V185" s="173">
        <f t="shared" si="1"/>
        <v>45840</v>
      </c>
      <c r="W185" s="173">
        <f t="shared" si="1"/>
        <v>45841</v>
      </c>
      <c r="X185" s="173">
        <f t="shared" si="1"/>
        <v>45842</v>
      </c>
      <c r="Y185" s="173">
        <f t="shared" si="1"/>
        <v>45843</v>
      </c>
      <c r="Z185" s="173">
        <f t="shared" si="2"/>
        <v>45844</v>
      </c>
      <c r="AA185" s="173">
        <f t="shared" si="1"/>
        <v>45845</v>
      </c>
      <c r="AB185" s="173"/>
      <c r="AC185" s="173">
        <f t="shared" si="3"/>
        <v>45846</v>
      </c>
      <c r="AD185" s="173">
        <f t="shared" si="1"/>
        <v>45847</v>
      </c>
      <c r="AE185" s="173">
        <f t="shared" si="1"/>
        <v>45848</v>
      </c>
      <c r="AF185" s="174"/>
      <c r="AG185" s="174"/>
      <c r="AH185" s="174"/>
      <c r="AI185" s="174"/>
      <c r="AJ185" s="175"/>
      <c r="AK185" s="174"/>
      <c r="AM185" s="176"/>
      <c r="AN185" s="176"/>
      <c r="AO185" s="176"/>
      <c r="AP185" s="176"/>
      <c r="AQ185" s="176"/>
      <c r="AR185" s="177"/>
      <c r="AS185" s="177"/>
      <c r="AT185" s="177"/>
      <c r="AU185" s="177"/>
      <c r="AV185" s="177"/>
      <c r="AW185" s="177"/>
      <c r="AX185" s="177"/>
      <c r="AY185" s="177"/>
      <c r="AZ185" s="177"/>
      <c r="BA185" s="177"/>
    </row>
    <row r="186" spans="1:53" s="177" customFormat="1" ht="16.5" hidden="1" customHeight="1" x14ac:dyDescent="0.4">
      <c r="A186" s="171"/>
      <c r="B186" s="172">
        <v>4</v>
      </c>
      <c r="C186" s="173">
        <f t="shared" si="4"/>
        <v>45849</v>
      </c>
      <c r="D186" s="173">
        <f t="shared" si="5"/>
        <v>45850</v>
      </c>
      <c r="E186" s="173">
        <f t="shared" si="5"/>
        <v>45851</v>
      </c>
      <c r="F186" s="173">
        <f t="shared" si="5"/>
        <v>45852</v>
      </c>
      <c r="G186" s="173">
        <f t="shared" si="5"/>
        <v>45853</v>
      </c>
      <c r="H186" s="173">
        <f t="shared" si="5"/>
        <v>45854</v>
      </c>
      <c r="I186" s="173">
        <f t="shared" si="5"/>
        <v>45855</v>
      </c>
      <c r="J186" s="173">
        <f t="shared" si="5"/>
        <v>45856</v>
      </c>
      <c r="K186" s="173">
        <f t="shared" si="5"/>
        <v>45857</v>
      </c>
      <c r="L186" s="173">
        <f t="shared" si="5"/>
        <v>45858</v>
      </c>
      <c r="M186" s="173">
        <f t="shared" si="5"/>
        <v>45859</v>
      </c>
      <c r="N186" s="173">
        <f t="shared" si="5"/>
        <v>45860</v>
      </c>
      <c r="O186" s="173">
        <f t="shared" si="5"/>
        <v>45861</v>
      </c>
      <c r="P186" s="173">
        <f t="shared" si="5"/>
        <v>45862</v>
      </c>
      <c r="Q186" s="173">
        <f t="shared" si="5"/>
        <v>45863</v>
      </c>
      <c r="R186" s="173">
        <f t="shared" si="5"/>
        <v>45864</v>
      </c>
      <c r="S186" s="173">
        <f t="shared" si="5"/>
        <v>45865</v>
      </c>
      <c r="T186" s="173">
        <f t="shared" si="0"/>
        <v>45866</v>
      </c>
      <c r="U186" s="173">
        <f t="shared" si="0"/>
        <v>45867</v>
      </c>
      <c r="V186" s="173">
        <f t="shared" si="1"/>
        <v>45868</v>
      </c>
      <c r="W186" s="173">
        <f t="shared" si="1"/>
        <v>45869</v>
      </c>
      <c r="X186" s="173">
        <f t="shared" si="1"/>
        <v>45870</v>
      </c>
      <c r="Y186" s="173">
        <f t="shared" si="1"/>
        <v>45871</v>
      </c>
      <c r="Z186" s="173">
        <f t="shared" si="2"/>
        <v>45872</v>
      </c>
      <c r="AA186" s="173">
        <f t="shared" si="1"/>
        <v>45873</v>
      </c>
      <c r="AB186" s="173"/>
      <c r="AC186" s="173">
        <f t="shared" si="3"/>
        <v>45874</v>
      </c>
      <c r="AD186" s="173">
        <f t="shared" si="1"/>
        <v>45875</v>
      </c>
      <c r="AE186" s="173">
        <f t="shared" si="1"/>
        <v>45876</v>
      </c>
      <c r="AF186" s="174"/>
      <c r="AG186" s="174"/>
      <c r="AH186" s="174"/>
      <c r="AI186" s="174"/>
      <c r="AJ186" s="175"/>
      <c r="AK186" s="174"/>
      <c r="AL186" s="176"/>
      <c r="AM186" s="176"/>
      <c r="AN186" s="176"/>
      <c r="AO186" s="176"/>
      <c r="AP186" s="176"/>
      <c r="AQ186" s="176"/>
    </row>
    <row r="187" spans="1:53" s="177" customFormat="1" ht="16.5" hidden="1" customHeight="1" x14ac:dyDescent="0.4">
      <c r="A187" s="171"/>
      <c r="B187" s="172">
        <v>5</v>
      </c>
      <c r="C187" s="173">
        <f t="shared" si="4"/>
        <v>45877</v>
      </c>
      <c r="D187" s="173">
        <f t="shared" si="5"/>
        <v>45878</v>
      </c>
      <c r="E187" s="173">
        <f t="shared" si="5"/>
        <v>45879</v>
      </c>
      <c r="F187" s="173">
        <f t="shared" si="5"/>
        <v>45880</v>
      </c>
      <c r="G187" s="173">
        <f t="shared" si="5"/>
        <v>45881</v>
      </c>
      <c r="H187" s="173">
        <f t="shared" si="5"/>
        <v>45882</v>
      </c>
      <c r="I187" s="173">
        <f t="shared" si="5"/>
        <v>45883</v>
      </c>
      <c r="J187" s="173">
        <f t="shared" si="5"/>
        <v>45884</v>
      </c>
      <c r="K187" s="173">
        <f t="shared" si="5"/>
        <v>45885</v>
      </c>
      <c r="L187" s="173">
        <f t="shared" si="5"/>
        <v>45886</v>
      </c>
      <c r="M187" s="173">
        <f t="shared" si="5"/>
        <v>45887</v>
      </c>
      <c r="N187" s="173">
        <f t="shared" si="5"/>
        <v>45888</v>
      </c>
      <c r="O187" s="173">
        <f t="shared" si="5"/>
        <v>45889</v>
      </c>
      <c r="P187" s="173">
        <f t="shared" si="5"/>
        <v>45890</v>
      </c>
      <c r="Q187" s="173">
        <f t="shared" si="5"/>
        <v>45891</v>
      </c>
      <c r="R187" s="173">
        <f t="shared" si="5"/>
        <v>45892</v>
      </c>
      <c r="S187" s="173">
        <f t="shared" si="5"/>
        <v>45893</v>
      </c>
      <c r="T187" s="173">
        <f t="shared" si="0"/>
        <v>45894</v>
      </c>
      <c r="U187" s="173">
        <f t="shared" si="0"/>
        <v>45895</v>
      </c>
      <c r="V187" s="173">
        <f t="shared" si="1"/>
        <v>45896</v>
      </c>
      <c r="W187" s="173">
        <f t="shared" si="1"/>
        <v>45897</v>
      </c>
      <c r="X187" s="173">
        <f t="shared" si="1"/>
        <v>45898</v>
      </c>
      <c r="Y187" s="173">
        <f t="shared" si="1"/>
        <v>45899</v>
      </c>
      <c r="Z187" s="173">
        <f t="shared" si="2"/>
        <v>45900</v>
      </c>
      <c r="AA187" s="173">
        <f t="shared" si="1"/>
        <v>45901</v>
      </c>
      <c r="AB187" s="173"/>
      <c r="AC187" s="173">
        <f t="shared" si="3"/>
        <v>45902</v>
      </c>
      <c r="AD187" s="173">
        <f t="shared" si="1"/>
        <v>45903</v>
      </c>
      <c r="AE187" s="173">
        <f t="shared" si="1"/>
        <v>45904</v>
      </c>
      <c r="AF187" s="174"/>
      <c r="AG187" s="174"/>
      <c r="AH187" s="174"/>
      <c r="AI187" s="174"/>
      <c r="AJ187" s="175"/>
      <c r="AK187" s="174"/>
      <c r="AL187" s="176"/>
      <c r="AM187" s="176"/>
      <c r="AN187" s="176"/>
      <c r="AO187" s="176"/>
      <c r="AP187" s="176"/>
      <c r="AQ187" s="176"/>
    </row>
    <row r="188" spans="1:53" s="177" customFormat="1" ht="16.5" hidden="1" customHeight="1" x14ac:dyDescent="0.4">
      <c r="A188" s="171"/>
      <c r="B188" s="172">
        <v>6</v>
      </c>
      <c r="C188" s="173">
        <f t="shared" si="4"/>
        <v>45905</v>
      </c>
      <c r="D188" s="173">
        <f t="shared" si="5"/>
        <v>45906</v>
      </c>
      <c r="E188" s="173">
        <f t="shared" si="5"/>
        <v>45907</v>
      </c>
      <c r="F188" s="173">
        <f t="shared" si="5"/>
        <v>45908</v>
      </c>
      <c r="G188" s="173">
        <f t="shared" si="5"/>
        <v>45909</v>
      </c>
      <c r="H188" s="173">
        <f t="shared" si="5"/>
        <v>45910</v>
      </c>
      <c r="I188" s="173">
        <f t="shared" si="5"/>
        <v>45911</v>
      </c>
      <c r="J188" s="173">
        <f t="shared" si="5"/>
        <v>45912</v>
      </c>
      <c r="K188" s="173">
        <f t="shared" si="5"/>
        <v>45913</v>
      </c>
      <c r="L188" s="173">
        <f t="shared" si="5"/>
        <v>45914</v>
      </c>
      <c r="M188" s="173">
        <f t="shared" si="5"/>
        <v>45915</v>
      </c>
      <c r="N188" s="173">
        <f t="shared" si="5"/>
        <v>45916</v>
      </c>
      <c r="O188" s="173">
        <f t="shared" si="5"/>
        <v>45917</v>
      </c>
      <c r="P188" s="173">
        <f t="shared" si="5"/>
        <v>45918</v>
      </c>
      <c r="Q188" s="173">
        <f t="shared" si="5"/>
        <v>45919</v>
      </c>
      <c r="R188" s="173">
        <f t="shared" si="5"/>
        <v>45920</v>
      </c>
      <c r="S188" s="173">
        <f t="shared" si="5"/>
        <v>45921</v>
      </c>
      <c r="T188" s="173">
        <f t="shared" si="0"/>
        <v>45922</v>
      </c>
      <c r="U188" s="173">
        <f t="shared" si="0"/>
        <v>45923</v>
      </c>
      <c r="V188" s="173">
        <f t="shared" si="1"/>
        <v>45924</v>
      </c>
      <c r="W188" s="173">
        <f t="shared" si="1"/>
        <v>45925</v>
      </c>
      <c r="X188" s="173">
        <f t="shared" si="1"/>
        <v>45926</v>
      </c>
      <c r="Y188" s="173">
        <f t="shared" si="1"/>
        <v>45927</v>
      </c>
      <c r="Z188" s="173">
        <f t="shared" si="2"/>
        <v>45928</v>
      </c>
      <c r="AA188" s="173">
        <f t="shared" si="1"/>
        <v>45929</v>
      </c>
      <c r="AB188" s="173"/>
      <c r="AC188" s="173">
        <f t="shared" si="3"/>
        <v>45930</v>
      </c>
      <c r="AD188" s="173">
        <f t="shared" si="1"/>
        <v>45931</v>
      </c>
      <c r="AE188" s="173">
        <f t="shared" si="1"/>
        <v>45932</v>
      </c>
      <c r="AF188" s="174"/>
      <c r="AG188" s="174"/>
      <c r="AH188" s="174"/>
      <c r="AI188" s="174"/>
      <c r="AJ188" s="175"/>
      <c r="AK188" s="174"/>
      <c r="AL188" s="176"/>
      <c r="AM188" s="176"/>
      <c r="AN188" s="176"/>
      <c r="AO188" s="176"/>
      <c r="AP188" s="176"/>
      <c r="AQ188" s="176"/>
    </row>
    <row r="189" spans="1:53" s="177" customFormat="1" ht="16.5" hidden="1" customHeight="1" x14ac:dyDescent="0.4">
      <c r="A189" s="171"/>
      <c r="B189" s="172">
        <v>7</v>
      </c>
      <c r="C189" s="173">
        <f t="shared" si="4"/>
        <v>45933</v>
      </c>
      <c r="D189" s="173">
        <f t="shared" si="5"/>
        <v>45934</v>
      </c>
      <c r="E189" s="173">
        <f t="shared" si="5"/>
        <v>45935</v>
      </c>
      <c r="F189" s="173">
        <f t="shared" si="5"/>
        <v>45936</v>
      </c>
      <c r="G189" s="173">
        <f t="shared" si="5"/>
        <v>45937</v>
      </c>
      <c r="H189" s="173">
        <f t="shared" si="5"/>
        <v>45938</v>
      </c>
      <c r="I189" s="173">
        <f t="shared" si="5"/>
        <v>45939</v>
      </c>
      <c r="J189" s="173">
        <f t="shared" si="5"/>
        <v>45940</v>
      </c>
      <c r="K189" s="173">
        <f t="shared" si="5"/>
        <v>45941</v>
      </c>
      <c r="L189" s="173">
        <f t="shared" si="5"/>
        <v>45942</v>
      </c>
      <c r="M189" s="173">
        <f t="shared" si="5"/>
        <v>45943</v>
      </c>
      <c r="N189" s="173">
        <f t="shared" si="5"/>
        <v>45944</v>
      </c>
      <c r="O189" s="173">
        <f t="shared" si="5"/>
        <v>45945</v>
      </c>
      <c r="P189" s="173">
        <f t="shared" si="5"/>
        <v>45946</v>
      </c>
      <c r="Q189" s="173">
        <f t="shared" si="5"/>
        <v>45947</v>
      </c>
      <c r="R189" s="173">
        <f t="shared" si="5"/>
        <v>45948</v>
      </c>
      <c r="S189" s="173">
        <f t="shared" si="5"/>
        <v>45949</v>
      </c>
      <c r="T189" s="173">
        <f t="shared" si="0"/>
        <v>45950</v>
      </c>
      <c r="U189" s="173">
        <f t="shared" si="0"/>
        <v>45951</v>
      </c>
      <c r="V189" s="173">
        <f t="shared" si="1"/>
        <v>45952</v>
      </c>
      <c r="W189" s="173">
        <f t="shared" si="1"/>
        <v>45953</v>
      </c>
      <c r="X189" s="173">
        <f t="shared" si="1"/>
        <v>45954</v>
      </c>
      <c r="Y189" s="173">
        <f t="shared" si="1"/>
        <v>45955</v>
      </c>
      <c r="Z189" s="173">
        <f t="shared" si="2"/>
        <v>45956</v>
      </c>
      <c r="AA189" s="173">
        <f t="shared" si="1"/>
        <v>45957</v>
      </c>
      <c r="AB189" s="173"/>
      <c r="AC189" s="173">
        <f t="shared" si="3"/>
        <v>45958</v>
      </c>
      <c r="AD189" s="173">
        <f t="shared" si="1"/>
        <v>45959</v>
      </c>
      <c r="AE189" s="173">
        <f t="shared" si="1"/>
        <v>45960</v>
      </c>
      <c r="AF189" s="174"/>
      <c r="AG189" s="174"/>
      <c r="AH189" s="174"/>
      <c r="AI189" s="174"/>
      <c r="AJ189" s="175"/>
      <c r="AK189" s="174"/>
      <c r="AL189" s="176"/>
      <c r="AM189" s="176"/>
      <c r="AN189" s="176"/>
      <c r="AO189" s="176"/>
      <c r="AP189" s="176"/>
      <c r="AQ189" s="176"/>
    </row>
    <row r="190" spans="1:53" s="177" customFormat="1" ht="16.5" hidden="1" customHeight="1" x14ac:dyDescent="0.4">
      <c r="A190" s="171"/>
      <c r="B190" s="172">
        <v>8</v>
      </c>
      <c r="C190" s="173">
        <f t="shared" si="4"/>
        <v>45961</v>
      </c>
      <c r="D190" s="173">
        <f t="shared" si="5"/>
        <v>45962</v>
      </c>
      <c r="E190" s="173">
        <f t="shared" si="5"/>
        <v>45963</v>
      </c>
      <c r="F190" s="173">
        <f t="shared" si="5"/>
        <v>45964</v>
      </c>
      <c r="G190" s="173">
        <f t="shared" si="5"/>
        <v>45965</v>
      </c>
      <c r="H190" s="173">
        <f t="shared" si="5"/>
        <v>45966</v>
      </c>
      <c r="I190" s="173">
        <f t="shared" si="5"/>
        <v>45967</v>
      </c>
      <c r="J190" s="173">
        <f t="shared" si="5"/>
        <v>45968</v>
      </c>
      <c r="K190" s="173">
        <f t="shared" si="5"/>
        <v>45969</v>
      </c>
      <c r="L190" s="173">
        <f t="shared" si="5"/>
        <v>45970</v>
      </c>
      <c r="M190" s="173">
        <f t="shared" si="5"/>
        <v>45971</v>
      </c>
      <c r="N190" s="173">
        <f t="shared" si="5"/>
        <v>45972</v>
      </c>
      <c r="O190" s="173">
        <f t="shared" si="5"/>
        <v>45973</v>
      </c>
      <c r="P190" s="173">
        <f t="shared" si="5"/>
        <v>45974</v>
      </c>
      <c r="Q190" s="173">
        <f t="shared" si="5"/>
        <v>45975</v>
      </c>
      <c r="R190" s="173">
        <f t="shared" si="5"/>
        <v>45976</v>
      </c>
      <c r="S190" s="173">
        <f t="shared" si="5"/>
        <v>45977</v>
      </c>
      <c r="T190" s="173">
        <f t="shared" si="0"/>
        <v>45978</v>
      </c>
      <c r="U190" s="173">
        <f t="shared" si="0"/>
        <v>45979</v>
      </c>
      <c r="V190" s="173">
        <f t="shared" si="1"/>
        <v>45980</v>
      </c>
      <c r="W190" s="173">
        <f t="shared" si="1"/>
        <v>45981</v>
      </c>
      <c r="X190" s="173">
        <f t="shared" si="1"/>
        <v>45982</v>
      </c>
      <c r="Y190" s="173">
        <f t="shared" si="1"/>
        <v>45983</v>
      </c>
      <c r="Z190" s="173">
        <f t="shared" si="2"/>
        <v>45984</v>
      </c>
      <c r="AA190" s="173">
        <f t="shared" si="1"/>
        <v>45985</v>
      </c>
      <c r="AB190" s="173"/>
      <c r="AC190" s="173">
        <f t="shared" si="3"/>
        <v>45986</v>
      </c>
      <c r="AD190" s="173">
        <f t="shared" si="1"/>
        <v>45987</v>
      </c>
      <c r="AE190" s="173">
        <f t="shared" si="1"/>
        <v>45988</v>
      </c>
      <c r="AF190" s="174"/>
      <c r="AG190" s="174"/>
      <c r="AH190" s="174"/>
      <c r="AI190" s="174"/>
      <c r="AJ190" s="175"/>
      <c r="AK190" s="174"/>
      <c r="AL190" s="176"/>
      <c r="AM190" s="176"/>
      <c r="AN190" s="176"/>
      <c r="AO190" s="176"/>
      <c r="AP190" s="176"/>
      <c r="AQ190" s="176"/>
    </row>
    <row r="191" spans="1:53" s="177" customFormat="1" ht="16.5" hidden="1" customHeight="1" x14ac:dyDescent="0.4">
      <c r="A191" s="171"/>
      <c r="B191" s="172">
        <v>9</v>
      </c>
      <c r="C191" s="173">
        <f t="shared" si="4"/>
        <v>45989</v>
      </c>
      <c r="D191" s="173">
        <f t="shared" si="5"/>
        <v>45990</v>
      </c>
      <c r="E191" s="173">
        <f t="shared" si="5"/>
        <v>45991</v>
      </c>
      <c r="F191" s="173">
        <f t="shared" si="5"/>
        <v>45992</v>
      </c>
      <c r="G191" s="173">
        <f t="shared" si="5"/>
        <v>45993</v>
      </c>
      <c r="H191" s="173">
        <f t="shared" si="5"/>
        <v>45994</v>
      </c>
      <c r="I191" s="173">
        <f t="shared" si="5"/>
        <v>45995</v>
      </c>
      <c r="J191" s="173">
        <f t="shared" si="5"/>
        <v>45996</v>
      </c>
      <c r="K191" s="173">
        <f t="shared" si="5"/>
        <v>45997</v>
      </c>
      <c r="L191" s="173">
        <f t="shared" si="5"/>
        <v>45998</v>
      </c>
      <c r="M191" s="173">
        <f t="shared" si="5"/>
        <v>45999</v>
      </c>
      <c r="N191" s="173">
        <f t="shared" si="5"/>
        <v>46000</v>
      </c>
      <c r="O191" s="173">
        <f t="shared" si="5"/>
        <v>46001</v>
      </c>
      <c r="P191" s="173">
        <f t="shared" si="5"/>
        <v>46002</v>
      </c>
      <c r="Q191" s="173">
        <f t="shared" si="5"/>
        <v>46003</v>
      </c>
      <c r="R191" s="173">
        <f t="shared" si="5"/>
        <v>46004</v>
      </c>
      <c r="S191" s="173">
        <f t="shared" si="5"/>
        <v>46005</v>
      </c>
      <c r="T191" s="173">
        <f t="shared" si="0"/>
        <v>46006</v>
      </c>
      <c r="U191" s="173">
        <f t="shared" si="0"/>
        <v>46007</v>
      </c>
      <c r="V191" s="173">
        <f t="shared" si="1"/>
        <v>46008</v>
      </c>
      <c r="W191" s="173">
        <f t="shared" si="1"/>
        <v>46009</v>
      </c>
      <c r="X191" s="173">
        <f t="shared" si="1"/>
        <v>46010</v>
      </c>
      <c r="Y191" s="173">
        <f t="shared" si="1"/>
        <v>46011</v>
      </c>
      <c r="Z191" s="173">
        <f t="shared" si="2"/>
        <v>46012</v>
      </c>
      <c r="AA191" s="173">
        <f t="shared" si="1"/>
        <v>46013</v>
      </c>
      <c r="AB191" s="173"/>
      <c r="AC191" s="173">
        <f t="shared" si="3"/>
        <v>46014</v>
      </c>
      <c r="AD191" s="173">
        <f t="shared" si="1"/>
        <v>46015</v>
      </c>
      <c r="AE191" s="173">
        <f t="shared" si="1"/>
        <v>46016</v>
      </c>
      <c r="AF191" s="174"/>
      <c r="AG191" s="174"/>
      <c r="AH191" s="174"/>
      <c r="AI191" s="174"/>
      <c r="AJ191" s="175"/>
      <c r="AK191" s="174"/>
      <c r="AL191" s="176"/>
      <c r="AM191" s="176"/>
      <c r="AN191" s="176"/>
      <c r="AO191" s="176"/>
      <c r="AP191" s="176"/>
      <c r="AQ191" s="176"/>
    </row>
    <row r="192" spans="1:53" s="177" customFormat="1" ht="16.5" hidden="1" customHeight="1" x14ac:dyDescent="0.4">
      <c r="A192" s="171"/>
      <c r="B192" s="172">
        <v>10</v>
      </c>
      <c r="C192" s="173">
        <f t="shared" si="4"/>
        <v>46017</v>
      </c>
      <c r="D192" s="173">
        <f t="shared" si="5"/>
        <v>46018</v>
      </c>
      <c r="E192" s="173">
        <f t="shared" si="5"/>
        <v>46019</v>
      </c>
      <c r="F192" s="173">
        <f t="shared" si="5"/>
        <v>46020</v>
      </c>
      <c r="G192" s="173">
        <f t="shared" si="5"/>
        <v>46021</v>
      </c>
      <c r="H192" s="173">
        <f t="shared" si="5"/>
        <v>46022</v>
      </c>
      <c r="I192" s="173">
        <f t="shared" si="5"/>
        <v>46023</v>
      </c>
      <c r="J192" s="173">
        <f t="shared" si="5"/>
        <v>46024</v>
      </c>
      <c r="K192" s="173">
        <f t="shared" si="5"/>
        <v>46025</v>
      </c>
      <c r="L192" s="173">
        <f t="shared" si="5"/>
        <v>46026</v>
      </c>
      <c r="M192" s="173">
        <f t="shared" si="5"/>
        <v>46027</v>
      </c>
      <c r="N192" s="173">
        <f t="shared" si="5"/>
        <v>46028</v>
      </c>
      <c r="O192" s="173">
        <f t="shared" si="5"/>
        <v>46029</v>
      </c>
      <c r="P192" s="173">
        <f t="shared" si="5"/>
        <v>46030</v>
      </c>
      <c r="Q192" s="173">
        <f t="shared" si="5"/>
        <v>46031</v>
      </c>
      <c r="R192" s="173">
        <f t="shared" si="5"/>
        <v>46032</v>
      </c>
      <c r="S192" s="173">
        <f t="shared" si="5"/>
        <v>46033</v>
      </c>
      <c r="T192" s="173">
        <f t="shared" si="0"/>
        <v>46034</v>
      </c>
      <c r="U192" s="173">
        <f t="shared" si="0"/>
        <v>46035</v>
      </c>
      <c r="V192" s="173">
        <f t="shared" si="1"/>
        <v>46036</v>
      </c>
      <c r="W192" s="173">
        <f t="shared" si="1"/>
        <v>46037</v>
      </c>
      <c r="X192" s="173">
        <f t="shared" si="1"/>
        <v>46038</v>
      </c>
      <c r="Y192" s="173">
        <f t="shared" si="1"/>
        <v>46039</v>
      </c>
      <c r="Z192" s="173">
        <f t="shared" si="2"/>
        <v>46040</v>
      </c>
      <c r="AA192" s="173">
        <f t="shared" si="1"/>
        <v>46041</v>
      </c>
      <c r="AB192" s="173"/>
      <c r="AC192" s="173">
        <f t="shared" si="3"/>
        <v>46042</v>
      </c>
      <c r="AD192" s="173">
        <f t="shared" si="1"/>
        <v>46043</v>
      </c>
      <c r="AE192" s="173">
        <f t="shared" si="1"/>
        <v>46044</v>
      </c>
      <c r="AF192" s="174"/>
      <c r="AG192" s="174"/>
      <c r="AH192" s="174"/>
      <c r="AI192" s="174"/>
      <c r="AJ192" s="175"/>
      <c r="AK192" s="174"/>
      <c r="AL192" s="176"/>
      <c r="AM192" s="176"/>
      <c r="AN192" s="176"/>
      <c r="AO192" s="176"/>
      <c r="AP192" s="176"/>
      <c r="AQ192" s="176"/>
    </row>
    <row r="193" spans="1:53" s="177" customFormat="1" ht="16.5" hidden="1" customHeight="1" x14ac:dyDescent="0.4">
      <c r="A193" s="171"/>
      <c r="B193" s="172">
        <v>11</v>
      </c>
      <c r="C193" s="173">
        <f t="shared" si="4"/>
        <v>46045</v>
      </c>
      <c r="D193" s="173">
        <f t="shared" si="5"/>
        <v>46046</v>
      </c>
      <c r="E193" s="173">
        <f t="shared" si="5"/>
        <v>46047</v>
      </c>
      <c r="F193" s="173">
        <f t="shared" si="5"/>
        <v>46048</v>
      </c>
      <c r="G193" s="173">
        <f t="shared" si="5"/>
        <v>46049</v>
      </c>
      <c r="H193" s="173">
        <f t="shared" si="5"/>
        <v>46050</v>
      </c>
      <c r="I193" s="173">
        <f t="shared" si="5"/>
        <v>46051</v>
      </c>
      <c r="J193" s="173">
        <f t="shared" si="5"/>
        <v>46052</v>
      </c>
      <c r="K193" s="173">
        <f t="shared" si="5"/>
        <v>46053</v>
      </c>
      <c r="L193" s="173">
        <f t="shared" si="5"/>
        <v>46054</v>
      </c>
      <c r="M193" s="173">
        <f t="shared" si="5"/>
        <v>46055</v>
      </c>
      <c r="N193" s="173">
        <f t="shared" si="5"/>
        <v>46056</v>
      </c>
      <c r="O193" s="173">
        <f t="shared" si="5"/>
        <v>46057</v>
      </c>
      <c r="P193" s="173">
        <f t="shared" si="5"/>
        <v>46058</v>
      </c>
      <c r="Q193" s="173">
        <f t="shared" si="5"/>
        <v>46059</v>
      </c>
      <c r="R193" s="173">
        <f t="shared" si="5"/>
        <v>46060</v>
      </c>
      <c r="S193" s="173">
        <f t="shared" si="5"/>
        <v>46061</v>
      </c>
      <c r="T193" s="173">
        <f t="shared" si="0"/>
        <v>46062</v>
      </c>
      <c r="U193" s="173">
        <f t="shared" si="0"/>
        <v>46063</v>
      </c>
      <c r="V193" s="173">
        <f t="shared" si="1"/>
        <v>46064</v>
      </c>
      <c r="W193" s="173">
        <f t="shared" si="1"/>
        <v>46065</v>
      </c>
      <c r="X193" s="173">
        <f t="shared" si="1"/>
        <v>46066</v>
      </c>
      <c r="Y193" s="173">
        <f t="shared" si="1"/>
        <v>46067</v>
      </c>
      <c r="Z193" s="173">
        <f t="shared" si="2"/>
        <v>46068</v>
      </c>
      <c r="AA193" s="173">
        <f t="shared" si="1"/>
        <v>46069</v>
      </c>
      <c r="AB193" s="173"/>
      <c r="AC193" s="173">
        <f t="shared" si="3"/>
        <v>46070</v>
      </c>
      <c r="AD193" s="173">
        <f t="shared" si="1"/>
        <v>46071</v>
      </c>
      <c r="AE193" s="173">
        <f t="shared" si="1"/>
        <v>46072</v>
      </c>
      <c r="AF193" s="174"/>
      <c r="AG193" s="174"/>
      <c r="AH193" s="174"/>
      <c r="AI193" s="174"/>
      <c r="AJ193" s="175"/>
      <c r="AK193" s="174"/>
      <c r="AL193" s="176"/>
      <c r="AM193" s="176"/>
      <c r="AN193" s="176"/>
      <c r="AO193" s="176"/>
      <c r="AP193" s="176"/>
      <c r="AQ193" s="176"/>
    </row>
    <row r="194" spans="1:53" s="177" customFormat="1" ht="16.5" hidden="1" customHeight="1" x14ac:dyDescent="0.4">
      <c r="A194" s="171"/>
      <c r="B194" s="172">
        <v>12</v>
      </c>
      <c r="C194" s="173">
        <f t="shared" si="4"/>
        <v>46073</v>
      </c>
      <c r="D194" s="173">
        <f t="shared" si="5"/>
        <v>46074</v>
      </c>
      <c r="E194" s="173">
        <f t="shared" si="5"/>
        <v>46075</v>
      </c>
      <c r="F194" s="173">
        <f t="shared" si="5"/>
        <v>46076</v>
      </c>
      <c r="G194" s="173">
        <f t="shared" si="5"/>
        <v>46077</v>
      </c>
      <c r="H194" s="173">
        <f t="shared" si="5"/>
        <v>46078</v>
      </c>
      <c r="I194" s="173">
        <f t="shared" si="5"/>
        <v>46079</v>
      </c>
      <c r="J194" s="173">
        <f t="shared" si="5"/>
        <v>46080</v>
      </c>
      <c r="K194" s="173">
        <f t="shared" si="5"/>
        <v>46081</v>
      </c>
      <c r="L194" s="173">
        <f t="shared" si="5"/>
        <v>46082</v>
      </c>
      <c r="M194" s="173">
        <f t="shared" si="5"/>
        <v>46083</v>
      </c>
      <c r="N194" s="173">
        <f t="shared" si="5"/>
        <v>46084</v>
      </c>
      <c r="O194" s="173">
        <f t="shared" si="5"/>
        <v>46085</v>
      </c>
      <c r="P194" s="173">
        <f t="shared" si="5"/>
        <v>46086</v>
      </c>
      <c r="Q194" s="173">
        <f t="shared" si="5"/>
        <v>46087</v>
      </c>
      <c r="R194" s="173">
        <f t="shared" si="5"/>
        <v>46088</v>
      </c>
      <c r="S194" s="173">
        <f t="shared" si="5"/>
        <v>46089</v>
      </c>
      <c r="T194" s="173">
        <f t="shared" si="0"/>
        <v>46090</v>
      </c>
      <c r="U194" s="173">
        <f t="shared" si="0"/>
        <v>46091</v>
      </c>
      <c r="V194" s="173">
        <f t="shared" si="1"/>
        <v>46092</v>
      </c>
      <c r="W194" s="173">
        <f t="shared" si="1"/>
        <v>46093</v>
      </c>
      <c r="X194" s="173">
        <f t="shared" si="1"/>
        <v>46094</v>
      </c>
      <c r="Y194" s="173">
        <f t="shared" si="1"/>
        <v>46095</v>
      </c>
      <c r="Z194" s="173">
        <f t="shared" si="2"/>
        <v>46096</v>
      </c>
      <c r="AA194" s="173">
        <f t="shared" si="1"/>
        <v>46097</v>
      </c>
      <c r="AB194" s="173"/>
      <c r="AC194" s="173">
        <f t="shared" si="3"/>
        <v>46098</v>
      </c>
      <c r="AD194" s="173">
        <f t="shared" si="1"/>
        <v>46099</v>
      </c>
      <c r="AE194" s="173">
        <f t="shared" si="1"/>
        <v>46100</v>
      </c>
      <c r="AF194" s="174"/>
      <c r="AG194" s="174"/>
      <c r="AH194" s="174"/>
      <c r="AI194" s="174"/>
      <c r="AJ194" s="175"/>
      <c r="AK194" s="174"/>
      <c r="AL194" s="176"/>
      <c r="AM194" s="176"/>
      <c r="AN194" s="178"/>
      <c r="AO194" s="178"/>
      <c r="AP194" s="176"/>
      <c r="AQ194" s="176"/>
    </row>
    <row r="195" spans="1:53" s="177" customFormat="1" ht="16.5" hidden="1" customHeight="1" x14ac:dyDescent="0.4">
      <c r="A195" s="171"/>
      <c r="B195" s="172">
        <v>13</v>
      </c>
      <c r="C195" s="173">
        <f t="shared" si="4"/>
        <v>46101</v>
      </c>
      <c r="D195" s="173">
        <f t="shared" si="5"/>
        <v>46102</v>
      </c>
      <c r="E195" s="173">
        <f t="shared" si="5"/>
        <v>46103</v>
      </c>
      <c r="F195" s="173">
        <f t="shared" si="5"/>
        <v>46104</v>
      </c>
      <c r="G195" s="173">
        <f t="shared" si="5"/>
        <v>46105</v>
      </c>
      <c r="H195" s="173">
        <f t="shared" si="5"/>
        <v>46106</v>
      </c>
      <c r="I195" s="173">
        <f t="shared" si="5"/>
        <v>46107</v>
      </c>
      <c r="J195" s="173">
        <f t="shared" si="5"/>
        <v>46108</v>
      </c>
      <c r="K195" s="173">
        <f t="shared" si="5"/>
        <v>46109</v>
      </c>
      <c r="L195" s="173">
        <f t="shared" si="5"/>
        <v>46110</v>
      </c>
      <c r="M195" s="173">
        <f t="shared" si="5"/>
        <v>46111</v>
      </c>
      <c r="N195" s="173">
        <f t="shared" si="5"/>
        <v>46112</v>
      </c>
      <c r="O195" s="173">
        <f t="shared" si="5"/>
        <v>46113</v>
      </c>
      <c r="P195" s="173">
        <f t="shared" si="5"/>
        <v>46114</v>
      </c>
      <c r="Q195" s="173">
        <f t="shared" si="5"/>
        <v>46115</v>
      </c>
      <c r="R195" s="173">
        <f t="shared" si="5"/>
        <v>46116</v>
      </c>
      <c r="S195" s="173">
        <f t="shared" si="5"/>
        <v>46117</v>
      </c>
      <c r="T195" s="173">
        <f t="shared" si="0"/>
        <v>46118</v>
      </c>
      <c r="U195" s="173">
        <f t="shared" si="0"/>
        <v>46119</v>
      </c>
      <c r="V195" s="173">
        <f t="shared" si="1"/>
        <v>46120</v>
      </c>
      <c r="W195" s="173">
        <f t="shared" si="1"/>
        <v>46121</v>
      </c>
      <c r="X195" s="173">
        <f t="shared" si="1"/>
        <v>46122</v>
      </c>
      <c r="Y195" s="173">
        <f t="shared" si="1"/>
        <v>46123</v>
      </c>
      <c r="Z195" s="173">
        <f t="shared" si="2"/>
        <v>46124</v>
      </c>
      <c r="AA195" s="173">
        <f t="shared" si="1"/>
        <v>46125</v>
      </c>
      <c r="AB195" s="173"/>
      <c r="AC195" s="173">
        <f t="shared" si="3"/>
        <v>46126</v>
      </c>
      <c r="AD195" s="173">
        <f t="shared" si="1"/>
        <v>46127</v>
      </c>
      <c r="AE195" s="173">
        <f t="shared" si="1"/>
        <v>46128</v>
      </c>
      <c r="AF195" s="174"/>
      <c r="AG195" s="174"/>
      <c r="AH195" s="174"/>
      <c r="AI195" s="174"/>
      <c r="AJ195" s="175"/>
      <c r="AK195" s="174"/>
      <c r="AL195" s="176"/>
      <c r="AM195" s="178"/>
      <c r="AN195" s="178"/>
      <c r="AO195" s="178"/>
      <c r="AP195" s="176"/>
      <c r="AQ195" s="176"/>
    </row>
    <row r="196" spans="1:53" s="177" customFormat="1" ht="16.5" hidden="1" customHeight="1" x14ac:dyDescent="0.4">
      <c r="A196" s="171"/>
      <c r="B196" s="172">
        <v>14</v>
      </c>
      <c r="C196" s="173">
        <f t="shared" si="4"/>
        <v>46129</v>
      </c>
      <c r="D196" s="173">
        <f t="shared" si="5"/>
        <v>46130</v>
      </c>
      <c r="E196" s="173">
        <f t="shared" si="5"/>
        <v>46131</v>
      </c>
      <c r="F196" s="173">
        <f t="shared" si="5"/>
        <v>46132</v>
      </c>
      <c r="G196" s="173">
        <f t="shared" si="5"/>
        <v>46133</v>
      </c>
      <c r="H196" s="173">
        <f t="shared" si="5"/>
        <v>46134</v>
      </c>
      <c r="I196" s="173">
        <f t="shared" si="5"/>
        <v>46135</v>
      </c>
      <c r="J196" s="173">
        <f t="shared" si="5"/>
        <v>46136</v>
      </c>
      <c r="K196" s="173">
        <f t="shared" si="5"/>
        <v>46137</v>
      </c>
      <c r="L196" s="173">
        <f t="shared" si="5"/>
        <v>46138</v>
      </c>
      <c r="M196" s="173">
        <f t="shared" si="5"/>
        <v>46139</v>
      </c>
      <c r="N196" s="173">
        <f t="shared" si="5"/>
        <v>46140</v>
      </c>
      <c r="O196" s="173">
        <f t="shared" si="5"/>
        <v>46141</v>
      </c>
      <c r="P196" s="173">
        <f t="shared" si="5"/>
        <v>46142</v>
      </c>
      <c r="Q196" s="173">
        <f t="shared" si="5"/>
        <v>46143</v>
      </c>
      <c r="R196" s="173">
        <f t="shared" si="5"/>
        <v>46144</v>
      </c>
      <c r="S196" s="173">
        <f t="shared" si="5"/>
        <v>46145</v>
      </c>
      <c r="T196" s="173">
        <f t="shared" si="0"/>
        <v>46146</v>
      </c>
      <c r="U196" s="173">
        <f t="shared" si="0"/>
        <v>46147</v>
      </c>
      <c r="V196" s="173">
        <f t="shared" si="1"/>
        <v>46148</v>
      </c>
      <c r="W196" s="173">
        <f t="shared" si="1"/>
        <v>46149</v>
      </c>
      <c r="X196" s="173">
        <f t="shared" si="1"/>
        <v>46150</v>
      </c>
      <c r="Y196" s="173">
        <f t="shared" si="1"/>
        <v>46151</v>
      </c>
      <c r="Z196" s="173">
        <f t="shared" si="2"/>
        <v>46152</v>
      </c>
      <c r="AA196" s="173">
        <f t="shared" si="1"/>
        <v>46153</v>
      </c>
      <c r="AB196" s="173"/>
      <c r="AC196" s="173">
        <f t="shared" si="3"/>
        <v>46154</v>
      </c>
      <c r="AD196" s="173">
        <f t="shared" si="1"/>
        <v>46155</v>
      </c>
      <c r="AE196" s="173">
        <f t="shared" si="1"/>
        <v>46156</v>
      </c>
      <c r="AF196" s="174"/>
      <c r="AG196" s="174"/>
      <c r="AH196" s="174"/>
      <c r="AI196" s="174"/>
      <c r="AJ196" s="175"/>
      <c r="AK196" s="174"/>
      <c r="AL196" s="176"/>
      <c r="AM196" s="178"/>
      <c r="AN196" s="178"/>
      <c r="AO196" s="178"/>
      <c r="AP196" s="176"/>
      <c r="AQ196" s="176"/>
    </row>
    <row r="197" spans="1:53" s="177" customFormat="1" ht="16.5" hidden="1" customHeight="1" x14ac:dyDescent="0.4">
      <c r="A197" s="171"/>
      <c r="B197" s="172">
        <v>15</v>
      </c>
      <c r="C197" s="173">
        <f t="shared" si="4"/>
        <v>46157</v>
      </c>
      <c r="D197" s="173">
        <f t="shared" si="5"/>
        <v>46158</v>
      </c>
      <c r="E197" s="173">
        <f t="shared" si="5"/>
        <v>46159</v>
      </c>
      <c r="F197" s="173">
        <f t="shared" si="5"/>
        <v>46160</v>
      </c>
      <c r="G197" s="173">
        <f t="shared" si="5"/>
        <v>46161</v>
      </c>
      <c r="H197" s="173">
        <f t="shared" si="5"/>
        <v>46162</v>
      </c>
      <c r="I197" s="173">
        <f t="shared" si="5"/>
        <v>46163</v>
      </c>
      <c r="J197" s="173">
        <f t="shared" si="5"/>
        <v>46164</v>
      </c>
      <c r="K197" s="173">
        <f t="shared" si="5"/>
        <v>46165</v>
      </c>
      <c r="L197" s="173">
        <f t="shared" si="5"/>
        <v>46166</v>
      </c>
      <c r="M197" s="173">
        <f t="shared" si="5"/>
        <v>46167</v>
      </c>
      <c r="N197" s="173">
        <f t="shared" si="5"/>
        <v>46168</v>
      </c>
      <c r="O197" s="173">
        <f t="shared" si="5"/>
        <v>46169</v>
      </c>
      <c r="P197" s="173">
        <f t="shared" si="5"/>
        <v>46170</v>
      </c>
      <c r="Q197" s="173">
        <f t="shared" si="5"/>
        <v>46171</v>
      </c>
      <c r="R197" s="173">
        <f t="shared" si="5"/>
        <v>46172</v>
      </c>
      <c r="S197" s="173">
        <f t="shared" si="5"/>
        <v>46173</v>
      </c>
      <c r="T197" s="173">
        <f t="shared" si="0"/>
        <v>46174</v>
      </c>
      <c r="U197" s="173">
        <f t="shared" si="0"/>
        <v>46175</v>
      </c>
      <c r="V197" s="173">
        <f t="shared" si="1"/>
        <v>46176</v>
      </c>
      <c r="W197" s="173">
        <f t="shared" si="1"/>
        <v>46177</v>
      </c>
      <c r="X197" s="173">
        <f t="shared" si="1"/>
        <v>46178</v>
      </c>
      <c r="Y197" s="173">
        <f t="shared" si="1"/>
        <v>46179</v>
      </c>
      <c r="Z197" s="173">
        <f t="shared" si="2"/>
        <v>46180</v>
      </c>
      <c r="AA197" s="173">
        <f t="shared" si="1"/>
        <v>46181</v>
      </c>
      <c r="AB197" s="173"/>
      <c r="AC197" s="173">
        <f t="shared" si="3"/>
        <v>46182</v>
      </c>
      <c r="AD197" s="173">
        <f t="shared" si="1"/>
        <v>46183</v>
      </c>
      <c r="AE197" s="173">
        <f t="shared" si="1"/>
        <v>46184</v>
      </c>
      <c r="AF197" s="174"/>
      <c r="AG197" s="174"/>
      <c r="AH197" s="174"/>
      <c r="AI197" s="174"/>
      <c r="AJ197" s="175"/>
      <c r="AK197" s="174"/>
      <c r="AL197" s="178"/>
      <c r="AM197" s="178"/>
      <c r="AN197" s="178"/>
      <c r="AO197" s="178"/>
      <c r="AP197" s="176"/>
      <c r="AQ197" s="176"/>
    </row>
    <row r="198" spans="1:53" s="177" customFormat="1" ht="16.5" hidden="1" customHeight="1" x14ac:dyDescent="0.4">
      <c r="A198" s="171"/>
      <c r="B198" s="172">
        <v>16</v>
      </c>
      <c r="C198" s="173">
        <f t="shared" si="4"/>
        <v>46185</v>
      </c>
      <c r="D198" s="173">
        <f t="shared" si="5"/>
        <v>46186</v>
      </c>
      <c r="E198" s="173">
        <f t="shared" si="5"/>
        <v>46187</v>
      </c>
      <c r="F198" s="173">
        <f t="shared" si="5"/>
        <v>46188</v>
      </c>
      <c r="G198" s="173">
        <f t="shared" si="5"/>
        <v>46189</v>
      </c>
      <c r="H198" s="173">
        <f t="shared" si="5"/>
        <v>46190</v>
      </c>
      <c r="I198" s="173">
        <f t="shared" si="5"/>
        <v>46191</v>
      </c>
      <c r="J198" s="173">
        <f t="shared" si="5"/>
        <v>46192</v>
      </c>
      <c r="K198" s="173">
        <f t="shared" si="5"/>
        <v>46193</v>
      </c>
      <c r="L198" s="173">
        <f t="shared" si="5"/>
        <v>46194</v>
      </c>
      <c r="M198" s="173">
        <f t="shared" si="5"/>
        <v>46195</v>
      </c>
      <c r="N198" s="173">
        <f t="shared" si="5"/>
        <v>46196</v>
      </c>
      <c r="O198" s="173">
        <f t="shared" si="5"/>
        <v>46197</v>
      </c>
      <c r="P198" s="173">
        <f t="shared" si="5"/>
        <v>46198</v>
      </c>
      <c r="Q198" s="173">
        <f t="shared" si="5"/>
        <v>46199</v>
      </c>
      <c r="R198" s="173">
        <f t="shared" si="5"/>
        <v>46200</v>
      </c>
      <c r="S198" s="173">
        <f t="shared" si="5"/>
        <v>46201</v>
      </c>
      <c r="T198" s="173">
        <f t="shared" si="0"/>
        <v>46202</v>
      </c>
      <c r="U198" s="173">
        <f t="shared" si="0"/>
        <v>46203</v>
      </c>
      <c r="V198" s="173">
        <f t="shared" si="1"/>
        <v>46204</v>
      </c>
      <c r="W198" s="173">
        <f t="shared" si="1"/>
        <v>46205</v>
      </c>
      <c r="X198" s="173">
        <f t="shared" si="1"/>
        <v>46206</v>
      </c>
      <c r="Y198" s="173">
        <f t="shared" si="1"/>
        <v>46207</v>
      </c>
      <c r="Z198" s="173">
        <f t="shared" si="2"/>
        <v>46208</v>
      </c>
      <c r="AA198" s="173">
        <f t="shared" si="1"/>
        <v>46209</v>
      </c>
      <c r="AB198" s="173"/>
      <c r="AC198" s="173">
        <f t="shared" si="3"/>
        <v>46210</v>
      </c>
      <c r="AD198" s="173">
        <f t="shared" si="1"/>
        <v>46211</v>
      </c>
      <c r="AE198" s="173">
        <f t="shared" si="1"/>
        <v>46212</v>
      </c>
      <c r="AF198" s="174"/>
      <c r="AG198" s="174"/>
      <c r="AH198" s="174"/>
      <c r="AI198" s="174"/>
      <c r="AJ198" s="175"/>
      <c r="AK198" s="174"/>
      <c r="AL198" s="178"/>
      <c r="AM198" s="178"/>
      <c r="AN198" s="176"/>
      <c r="AO198" s="176"/>
      <c r="AP198" s="176"/>
      <c r="AQ198" s="176"/>
    </row>
    <row r="199" spans="1:53" s="177" customFormat="1" ht="16.5" hidden="1" customHeight="1" x14ac:dyDescent="0.4">
      <c r="A199" s="171"/>
      <c r="B199" s="172">
        <v>17</v>
      </c>
      <c r="C199" s="173">
        <f t="shared" si="4"/>
        <v>46213</v>
      </c>
      <c r="D199" s="173">
        <f t="shared" si="5"/>
        <v>46214</v>
      </c>
      <c r="E199" s="173">
        <f t="shared" si="5"/>
        <v>46215</v>
      </c>
      <c r="F199" s="173">
        <f t="shared" si="5"/>
        <v>46216</v>
      </c>
      <c r="G199" s="173">
        <f t="shared" si="5"/>
        <v>46217</v>
      </c>
      <c r="H199" s="173">
        <f t="shared" si="5"/>
        <v>46218</v>
      </c>
      <c r="I199" s="173">
        <f t="shared" si="5"/>
        <v>46219</v>
      </c>
      <c r="J199" s="173">
        <f t="shared" si="5"/>
        <v>46220</v>
      </c>
      <c r="K199" s="173">
        <f t="shared" si="5"/>
        <v>46221</v>
      </c>
      <c r="L199" s="173">
        <f t="shared" si="5"/>
        <v>46222</v>
      </c>
      <c r="M199" s="173">
        <f t="shared" si="5"/>
        <v>46223</v>
      </c>
      <c r="N199" s="173">
        <f t="shared" si="5"/>
        <v>46224</v>
      </c>
      <c r="O199" s="173">
        <f t="shared" si="5"/>
        <v>46225</v>
      </c>
      <c r="P199" s="173">
        <f t="shared" si="5"/>
        <v>46226</v>
      </c>
      <c r="Q199" s="173">
        <f t="shared" si="5"/>
        <v>46227</v>
      </c>
      <c r="R199" s="173">
        <f t="shared" si="5"/>
        <v>46228</v>
      </c>
      <c r="S199" s="173">
        <f t="shared" si="5"/>
        <v>46229</v>
      </c>
      <c r="T199" s="173">
        <f t="shared" ref="T199:AE199" si="6">S199+1</f>
        <v>46230</v>
      </c>
      <c r="U199" s="173">
        <f t="shared" si="6"/>
        <v>46231</v>
      </c>
      <c r="V199" s="173">
        <f t="shared" si="6"/>
        <v>46232</v>
      </c>
      <c r="W199" s="173">
        <f t="shared" si="6"/>
        <v>46233</v>
      </c>
      <c r="X199" s="173">
        <f t="shared" si="6"/>
        <v>46234</v>
      </c>
      <c r="Y199" s="173">
        <f t="shared" si="6"/>
        <v>46235</v>
      </c>
      <c r="Z199" s="173">
        <f t="shared" si="2"/>
        <v>46236</v>
      </c>
      <c r="AA199" s="173">
        <f t="shared" si="6"/>
        <v>46237</v>
      </c>
      <c r="AB199" s="173"/>
      <c r="AC199" s="173">
        <f t="shared" si="3"/>
        <v>46238</v>
      </c>
      <c r="AD199" s="173">
        <f t="shared" si="6"/>
        <v>46239</v>
      </c>
      <c r="AE199" s="173">
        <f t="shared" si="6"/>
        <v>46240</v>
      </c>
      <c r="AF199" s="174"/>
      <c r="AG199" s="174"/>
      <c r="AH199" s="174"/>
      <c r="AI199" s="174"/>
      <c r="AJ199" s="175"/>
      <c r="AK199" s="174"/>
      <c r="AL199" s="178"/>
      <c r="AM199" s="176"/>
      <c r="AN199" s="176"/>
      <c r="AO199" s="176"/>
      <c r="AP199" s="176"/>
      <c r="AQ199" s="176"/>
    </row>
    <row r="200" spans="1:53" s="177" customFormat="1" ht="16.5" hidden="1" customHeight="1" x14ac:dyDescent="0.4">
      <c r="A200" s="171"/>
      <c r="B200" s="172">
        <v>18</v>
      </c>
      <c r="C200" s="173">
        <f t="shared" si="4"/>
        <v>46241</v>
      </c>
      <c r="D200" s="173">
        <f t="shared" si="5"/>
        <v>46242</v>
      </c>
      <c r="E200" s="173">
        <f t="shared" si="5"/>
        <v>46243</v>
      </c>
      <c r="F200" s="173">
        <f t="shared" si="5"/>
        <v>46244</v>
      </c>
      <c r="G200" s="173">
        <f t="shared" si="5"/>
        <v>46245</v>
      </c>
      <c r="H200" s="173">
        <f t="shared" si="5"/>
        <v>46246</v>
      </c>
      <c r="I200" s="173">
        <f t="shared" si="5"/>
        <v>46247</v>
      </c>
      <c r="J200" s="173">
        <f t="shared" si="5"/>
        <v>46248</v>
      </c>
      <c r="K200" s="173">
        <f t="shared" si="5"/>
        <v>46249</v>
      </c>
      <c r="L200" s="173">
        <f t="shared" si="5"/>
        <v>46250</v>
      </c>
      <c r="M200" s="173">
        <f t="shared" si="5"/>
        <v>46251</v>
      </c>
      <c r="N200" s="173">
        <f t="shared" si="5"/>
        <v>46252</v>
      </c>
      <c r="O200" s="173">
        <f t="shared" si="5"/>
        <v>46253</v>
      </c>
      <c r="P200" s="173">
        <f t="shared" si="5"/>
        <v>46254</v>
      </c>
      <c r="Q200" s="173">
        <f t="shared" si="5"/>
        <v>46255</v>
      </c>
      <c r="R200" s="173">
        <f t="shared" si="5"/>
        <v>46256</v>
      </c>
      <c r="S200" s="173">
        <f t="shared" ref="P200:AE215" si="7">R200+1</f>
        <v>46257</v>
      </c>
      <c r="T200" s="173">
        <f t="shared" si="7"/>
        <v>46258</v>
      </c>
      <c r="U200" s="173">
        <f t="shared" si="7"/>
        <v>46259</v>
      </c>
      <c r="V200" s="173">
        <f t="shared" si="7"/>
        <v>46260</v>
      </c>
      <c r="W200" s="173">
        <f t="shared" si="7"/>
        <v>46261</v>
      </c>
      <c r="X200" s="173">
        <f t="shared" si="7"/>
        <v>46262</v>
      </c>
      <c r="Y200" s="173">
        <f t="shared" si="7"/>
        <v>46263</v>
      </c>
      <c r="Z200" s="173">
        <f t="shared" si="2"/>
        <v>46264</v>
      </c>
      <c r="AA200" s="173">
        <f t="shared" si="7"/>
        <v>46265</v>
      </c>
      <c r="AB200" s="173"/>
      <c r="AC200" s="173">
        <f t="shared" si="3"/>
        <v>46266</v>
      </c>
      <c r="AD200" s="173">
        <f t="shared" si="7"/>
        <v>46267</v>
      </c>
      <c r="AE200" s="173">
        <f t="shared" si="7"/>
        <v>46268</v>
      </c>
      <c r="AF200" s="174"/>
      <c r="AG200" s="174"/>
      <c r="AH200" s="174"/>
      <c r="AI200" s="174"/>
      <c r="AJ200" s="175"/>
      <c r="AK200" s="174"/>
      <c r="AL200" s="178"/>
      <c r="AM200" s="176"/>
      <c r="AN200" s="176"/>
      <c r="AO200" s="176"/>
      <c r="AP200" s="176"/>
      <c r="AQ200" s="176"/>
    </row>
    <row r="201" spans="1:53" s="177" customFormat="1" ht="16.5" hidden="1" customHeight="1" x14ac:dyDescent="0.4">
      <c r="A201" s="171"/>
      <c r="B201" s="172">
        <v>19</v>
      </c>
      <c r="C201" s="173">
        <f t="shared" si="4"/>
        <v>46269</v>
      </c>
      <c r="D201" s="173">
        <f t="shared" ref="D201:S216" si="8">C201+1</f>
        <v>46270</v>
      </c>
      <c r="E201" s="173">
        <f t="shared" si="8"/>
        <v>46271</v>
      </c>
      <c r="F201" s="173">
        <f t="shared" si="8"/>
        <v>46272</v>
      </c>
      <c r="G201" s="173">
        <f t="shared" si="8"/>
        <v>46273</v>
      </c>
      <c r="H201" s="173">
        <f t="shared" si="8"/>
        <v>46274</v>
      </c>
      <c r="I201" s="173">
        <f t="shared" si="8"/>
        <v>46275</v>
      </c>
      <c r="J201" s="173">
        <f t="shared" si="8"/>
        <v>46276</v>
      </c>
      <c r="K201" s="173">
        <f t="shared" si="8"/>
        <v>46277</v>
      </c>
      <c r="L201" s="173">
        <f t="shared" si="8"/>
        <v>46278</v>
      </c>
      <c r="M201" s="173">
        <f t="shared" si="8"/>
        <v>46279</v>
      </c>
      <c r="N201" s="173">
        <f t="shared" si="8"/>
        <v>46280</v>
      </c>
      <c r="O201" s="173">
        <f t="shared" si="8"/>
        <v>46281</v>
      </c>
      <c r="P201" s="173">
        <f t="shared" si="8"/>
        <v>46282</v>
      </c>
      <c r="Q201" s="173">
        <f t="shared" si="8"/>
        <v>46283</v>
      </c>
      <c r="R201" s="173">
        <f t="shared" si="8"/>
        <v>46284</v>
      </c>
      <c r="S201" s="173">
        <f t="shared" si="8"/>
        <v>46285</v>
      </c>
      <c r="T201" s="173">
        <f t="shared" si="7"/>
        <v>46286</v>
      </c>
      <c r="U201" s="173">
        <f t="shared" si="7"/>
        <v>46287</v>
      </c>
      <c r="V201" s="173">
        <f t="shared" si="7"/>
        <v>46288</v>
      </c>
      <c r="W201" s="173">
        <f t="shared" si="7"/>
        <v>46289</v>
      </c>
      <c r="X201" s="173">
        <f t="shared" si="7"/>
        <v>46290</v>
      </c>
      <c r="Y201" s="173">
        <f t="shared" si="7"/>
        <v>46291</v>
      </c>
      <c r="Z201" s="173">
        <f t="shared" si="2"/>
        <v>46292</v>
      </c>
      <c r="AA201" s="173">
        <f t="shared" si="7"/>
        <v>46293</v>
      </c>
      <c r="AB201" s="173"/>
      <c r="AC201" s="173">
        <f t="shared" si="3"/>
        <v>46294</v>
      </c>
      <c r="AD201" s="173">
        <f t="shared" si="7"/>
        <v>46295</v>
      </c>
      <c r="AE201" s="173">
        <f t="shared" si="7"/>
        <v>46296</v>
      </c>
      <c r="AF201" s="174"/>
      <c r="AG201" s="174"/>
      <c r="AH201" s="174"/>
      <c r="AI201" s="174"/>
      <c r="AJ201" s="175"/>
      <c r="AK201" s="174"/>
      <c r="AL201" s="176"/>
      <c r="AM201" s="176"/>
      <c r="AN201" s="176"/>
      <c r="AO201" s="176"/>
      <c r="AP201" s="176"/>
      <c r="AQ201" s="176"/>
    </row>
    <row r="202" spans="1:53" s="177" customFormat="1" ht="16.5" hidden="1" customHeight="1" x14ac:dyDescent="0.4">
      <c r="A202" s="171"/>
      <c r="B202" s="172">
        <v>20</v>
      </c>
      <c r="C202" s="173">
        <f t="shared" si="4"/>
        <v>46297</v>
      </c>
      <c r="D202" s="173">
        <f t="shared" si="8"/>
        <v>46298</v>
      </c>
      <c r="E202" s="173">
        <f t="shared" si="8"/>
        <v>46299</v>
      </c>
      <c r="F202" s="173">
        <f t="shared" si="8"/>
        <v>46300</v>
      </c>
      <c r="G202" s="173">
        <f t="shared" si="8"/>
        <v>46301</v>
      </c>
      <c r="H202" s="173">
        <f t="shared" si="8"/>
        <v>46302</v>
      </c>
      <c r="I202" s="173">
        <f t="shared" si="8"/>
        <v>46303</v>
      </c>
      <c r="J202" s="173">
        <f t="shared" si="8"/>
        <v>46304</v>
      </c>
      <c r="K202" s="173">
        <f t="shared" si="8"/>
        <v>46305</v>
      </c>
      <c r="L202" s="173">
        <f t="shared" si="8"/>
        <v>46306</v>
      </c>
      <c r="M202" s="173">
        <f t="shared" si="8"/>
        <v>46307</v>
      </c>
      <c r="N202" s="173">
        <f t="shared" si="8"/>
        <v>46308</v>
      </c>
      <c r="O202" s="173">
        <f t="shared" si="8"/>
        <v>46309</v>
      </c>
      <c r="P202" s="173">
        <f t="shared" si="8"/>
        <v>46310</v>
      </c>
      <c r="Q202" s="173">
        <f t="shared" si="8"/>
        <v>46311</v>
      </c>
      <c r="R202" s="173">
        <f t="shared" si="8"/>
        <v>46312</v>
      </c>
      <c r="S202" s="173">
        <f t="shared" si="8"/>
        <v>46313</v>
      </c>
      <c r="T202" s="173">
        <f t="shared" si="7"/>
        <v>46314</v>
      </c>
      <c r="U202" s="173">
        <f t="shared" si="7"/>
        <v>46315</v>
      </c>
      <c r="V202" s="173">
        <f t="shared" si="7"/>
        <v>46316</v>
      </c>
      <c r="W202" s="173">
        <f t="shared" si="7"/>
        <v>46317</v>
      </c>
      <c r="X202" s="173">
        <f t="shared" si="7"/>
        <v>46318</v>
      </c>
      <c r="Y202" s="173">
        <f t="shared" si="7"/>
        <v>46319</v>
      </c>
      <c r="Z202" s="173">
        <f t="shared" si="2"/>
        <v>46320</v>
      </c>
      <c r="AA202" s="173">
        <f t="shared" si="7"/>
        <v>46321</v>
      </c>
      <c r="AB202" s="173"/>
      <c r="AC202" s="173">
        <f t="shared" si="3"/>
        <v>46322</v>
      </c>
      <c r="AD202" s="173">
        <f t="shared" si="7"/>
        <v>46323</v>
      </c>
      <c r="AE202" s="173">
        <f t="shared" si="7"/>
        <v>46324</v>
      </c>
      <c r="AF202" s="174"/>
      <c r="AG202" s="174"/>
      <c r="AH202" s="174"/>
      <c r="AI202" s="174"/>
      <c r="AJ202" s="175"/>
      <c r="AK202" s="174"/>
      <c r="AL202" s="176"/>
      <c r="AM202" s="176"/>
      <c r="AN202" s="176"/>
      <c r="AO202" s="176"/>
      <c r="AP202" s="176"/>
      <c r="AQ202" s="176"/>
    </row>
    <row r="203" spans="1:53" s="177" customFormat="1" ht="16.5" hidden="1" customHeight="1" x14ac:dyDescent="0.4">
      <c r="A203" s="171"/>
      <c r="B203" s="172">
        <v>21</v>
      </c>
      <c r="C203" s="173">
        <f t="shared" si="4"/>
        <v>46325</v>
      </c>
      <c r="D203" s="173">
        <f t="shared" si="8"/>
        <v>46326</v>
      </c>
      <c r="E203" s="173">
        <f t="shared" si="8"/>
        <v>46327</v>
      </c>
      <c r="F203" s="173">
        <f t="shared" si="8"/>
        <v>46328</v>
      </c>
      <c r="G203" s="173">
        <f t="shared" si="8"/>
        <v>46329</v>
      </c>
      <c r="H203" s="173">
        <f t="shared" si="8"/>
        <v>46330</v>
      </c>
      <c r="I203" s="173">
        <f t="shared" si="8"/>
        <v>46331</v>
      </c>
      <c r="J203" s="173">
        <f t="shared" si="8"/>
        <v>46332</v>
      </c>
      <c r="K203" s="173">
        <f t="shared" si="8"/>
        <v>46333</v>
      </c>
      <c r="L203" s="173">
        <f t="shared" si="8"/>
        <v>46334</v>
      </c>
      <c r="M203" s="173">
        <f t="shared" si="8"/>
        <v>46335</v>
      </c>
      <c r="N203" s="173">
        <f t="shared" si="8"/>
        <v>46336</v>
      </c>
      <c r="O203" s="173">
        <f t="shared" si="8"/>
        <v>46337</v>
      </c>
      <c r="P203" s="173">
        <f t="shared" si="8"/>
        <v>46338</v>
      </c>
      <c r="Q203" s="173">
        <f t="shared" si="8"/>
        <v>46339</v>
      </c>
      <c r="R203" s="173">
        <f t="shared" si="8"/>
        <v>46340</v>
      </c>
      <c r="S203" s="173">
        <f t="shared" si="8"/>
        <v>46341</v>
      </c>
      <c r="T203" s="173">
        <f t="shared" si="7"/>
        <v>46342</v>
      </c>
      <c r="U203" s="173">
        <f t="shared" si="7"/>
        <v>46343</v>
      </c>
      <c r="V203" s="173">
        <f t="shared" si="7"/>
        <v>46344</v>
      </c>
      <c r="W203" s="173">
        <f t="shared" si="7"/>
        <v>46345</v>
      </c>
      <c r="X203" s="173">
        <f t="shared" si="7"/>
        <v>46346</v>
      </c>
      <c r="Y203" s="173">
        <f t="shared" si="7"/>
        <v>46347</v>
      </c>
      <c r="Z203" s="173">
        <f t="shared" si="2"/>
        <v>46348</v>
      </c>
      <c r="AA203" s="173">
        <f t="shared" si="7"/>
        <v>46349</v>
      </c>
      <c r="AB203" s="173"/>
      <c r="AC203" s="173">
        <f t="shared" si="3"/>
        <v>46350</v>
      </c>
      <c r="AD203" s="173">
        <f t="shared" si="7"/>
        <v>46351</v>
      </c>
      <c r="AE203" s="173">
        <f t="shared" si="7"/>
        <v>46352</v>
      </c>
      <c r="AF203" s="174"/>
      <c r="AG203" s="174"/>
      <c r="AH203" s="174"/>
      <c r="AI203" s="174"/>
      <c r="AJ203" s="175"/>
      <c r="AK203" s="174"/>
      <c r="AL203" s="176"/>
      <c r="AM203" s="176"/>
      <c r="AN203" s="176"/>
      <c r="AO203" s="176"/>
      <c r="AP203" s="176"/>
      <c r="AQ203" s="176"/>
    </row>
    <row r="204" spans="1:53" s="177" customFormat="1" ht="16.5" hidden="1" customHeight="1" x14ac:dyDescent="0.4">
      <c r="A204" s="161"/>
      <c r="B204" s="172">
        <v>22</v>
      </c>
      <c r="C204" s="173">
        <f t="shared" si="4"/>
        <v>46353</v>
      </c>
      <c r="D204" s="173">
        <f t="shared" si="8"/>
        <v>46354</v>
      </c>
      <c r="E204" s="173">
        <f t="shared" si="8"/>
        <v>46355</v>
      </c>
      <c r="F204" s="173">
        <f t="shared" si="8"/>
        <v>46356</v>
      </c>
      <c r="G204" s="173">
        <f t="shared" si="8"/>
        <v>46357</v>
      </c>
      <c r="H204" s="173">
        <f t="shared" si="8"/>
        <v>46358</v>
      </c>
      <c r="I204" s="173">
        <f t="shared" si="8"/>
        <v>46359</v>
      </c>
      <c r="J204" s="173">
        <f t="shared" si="8"/>
        <v>46360</v>
      </c>
      <c r="K204" s="173">
        <f t="shared" si="8"/>
        <v>46361</v>
      </c>
      <c r="L204" s="173">
        <f t="shared" si="8"/>
        <v>46362</v>
      </c>
      <c r="M204" s="173">
        <f t="shared" si="8"/>
        <v>46363</v>
      </c>
      <c r="N204" s="173">
        <f t="shared" si="8"/>
        <v>46364</v>
      </c>
      <c r="O204" s="173">
        <f t="shared" si="8"/>
        <v>46365</v>
      </c>
      <c r="P204" s="173">
        <f t="shared" si="8"/>
        <v>46366</v>
      </c>
      <c r="Q204" s="173">
        <f t="shared" si="8"/>
        <v>46367</v>
      </c>
      <c r="R204" s="173">
        <f t="shared" si="8"/>
        <v>46368</v>
      </c>
      <c r="S204" s="173">
        <f t="shared" si="8"/>
        <v>46369</v>
      </c>
      <c r="T204" s="173">
        <f t="shared" si="7"/>
        <v>46370</v>
      </c>
      <c r="U204" s="173">
        <f t="shared" si="7"/>
        <v>46371</v>
      </c>
      <c r="V204" s="173">
        <f t="shared" si="7"/>
        <v>46372</v>
      </c>
      <c r="W204" s="173">
        <f t="shared" si="7"/>
        <v>46373</v>
      </c>
      <c r="X204" s="173">
        <f t="shared" si="7"/>
        <v>46374</v>
      </c>
      <c r="Y204" s="173">
        <f t="shared" si="7"/>
        <v>46375</v>
      </c>
      <c r="Z204" s="173">
        <f t="shared" si="2"/>
        <v>46376</v>
      </c>
      <c r="AA204" s="173">
        <f t="shared" si="7"/>
        <v>46377</v>
      </c>
      <c r="AB204" s="173"/>
      <c r="AC204" s="173">
        <f t="shared" si="3"/>
        <v>46378</v>
      </c>
      <c r="AD204" s="173">
        <f t="shared" si="7"/>
        <v>46379</v>
      </c>
      <c r="AE204" s="173">
        <f t="shared" si="7"/>
        <v>46380</v>
      </c>
      <c r="AF204" s="126"/>
      <c r="AG204" s="126"/>
      <c r="AH204" s="126"/>
      <c r="AI204" s="126"/>
      <c r="AJ204" s="165"/>
      <c r="AK204" s="126"/>
      <c r="AL204" s="176"/>
      <c r="AM204" s="176"/>
      <c r="AN204" s="113"/>
      <c r="AO204" s="113"/>
      <c r="AP204" s="176"/>
      <c r="AQ204" s="176"/>
    </row>
    <row r="205" spans="1:53" s="177" customFormat="1" ht="16.5" hidden="1" customHeight="1" x14ac:dyDescent="0.4">
      <c r="A205" s="161"/>
      <c r="B205" s="172">
        <v>23</v>
      </c>
      <c r="C205" s="173">
        <f t="shared" si="4"/>
        <v>46381</v>
      </c>
      <c r="D205" s="173">
        <f t="shared" si="8"/>
        <v>46382</v>
      </c>
      <c r="E205" s="173">
        <f t="shared" si="8"/>
        <v>46383</v>
      </c>
      <c r="F205" s="173">
        <f t="shared" si="8"/>
        <v>46384</v>
      </c>
      <c r="G205" s="173">
        <f t="shared" si="8"/>
        <v>46385</v>
      </c>
      <c r="H205" s="173">
        <f t="shared" si="8"/>
        <v>46386</v>
      </c>
      <c r="I205" s="173">
        <f t="shared" si="8"/>
        <v>46387</v>
      </c>
      <c r="J205" s="173">
        <f t="shared" si="8"/>
        <v>46388</v>
      </c>
      <c r="K205" s="173">
        <f t="shared" si="8"/>
        <v>46389</v>
      </c>
      <c r="L205" s="173">
        <f t="shared" si="8"/>
        <v>46390</v>
      </c>
      <c r="M205" s="173">
        <f t="shared" si="8"/>
        <v>46391</v>
      </c>
      <c r="N205" s="173">
        <f t="shared" si="8"/>
        <v>46392</v>
      </c>
      <c r="O205" s="173">
        <f t="shared" si="8"/>
        <v>46393</v>
      </c>
      <c r="P205" s="173">
        <f t="shared" si="7"/>
        <v>46394</v>
      </c>
      <c r="Q205" s="173">
        <f t="shared" si="7"/>
        <v>46395</v>
      </c>
      <c r="R205" s="173">
        <f t="shared" si="7"/>
        <v>46396</v>
      </c>
      <c r="S205" s="173">
        <f t="shared" si="7"/>
        <v>46397</v>
      </c>
      <c r="T205" s="173">
        <f t="shared" si="7"/>
        <v>46398</v>
      </c>
      <c r="U205" s="173">
        <f t="shared" si="7"/>
        <v>46399</v>
      </c>
      <c r="V205" s="173">
        <f t="shared" si="7"/>
        <v>46400</v>
      </c>
      <c r="W205" s="173">
        <f t="shared" si="7"/>
        <v>46401</v>
      </c>
      <c r="X205" s="173">
        <f t="shared" si="7"/>
        <v>46402</v>
      </c>
      <c r="Y205" s="173">
        <f t="shared" si="7"/>
        <v>46403</v>
      </c>
      <c r="Z205" s="173">
        <f t="shared" si="2"/>
        <v>46404</v>
      </c>
      <c r="AA205" s="173">
        <f t="shared" si="7"/>
        <v>46405</v>
      </c>
      <c r="AB205" s="173"/>
      <c r="AC205" s="173">
        <f t="shared" si="3"/>
        <v>46406</v>
      </c>
      <c r="AD205" s="173">
        <f t="shared" si="7"/>
        <v>46407</v>
      </c>
      <c r="AE205" s="173">
        <f t="shared" si="7"/>
        <v>46408</v>
      </c>
      <c r="AF205" s="126"/>
      <c r="AG205" s="126"/>
      <c r="AH205" s="126"/>
      <c r="AI205" s="126"/>
      <c r="AJ205" s="165"/>
      <c r="AK205" s="126"/>
      <c r="AL205" s="176"/>
      <c r="AM205" s="113"/>
      <c r="AN205" s="113"/>
      <c r="AO205" s="113"/>
      <c r="AP205" s="113"/>
      <c r="AQ205" s="113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</row>
    <row r="206" spans="1:53" s="177" customFormat="1" ht="16.5" hidden="1" customHeight="1" x14ac:dyDescent="0.4">
      <c r="A206" s="161"/>
      <c r="B206" s="172">
        <v>24</v>
      </c>
      <c r="C206" s="173">
        <f t="shared" si="4"/>
        <v>46409</v>
      </c>
      <c r="D206" s="173">
        <f t="shared" si="8"/>
        <v>46410</v>
      </c>
      <c r="E206" s="173">
        <f t="shared" si="8"/>
        <v>46411</v>
      </c>
      <c r="F206" s="173">
        <f t="shared" si="8"/>
        <v>46412</v>
      </c>
      <c r="G206" s="173">
        <f t="shared" si="8"/>
        <v>46413</v>
      </c>
      <c r="H206" s="173">
        <f t="shared" si="8"/>
        <v>46414</v>
      </c>
      <c r="I206" s="173">
        <f t="shared" si="8"/>
        <v>46415</v>
      </c>
      <c r="J206" s="173">
        <f t="shared" si="8"/>
        <v>46416</v>
      </c>
      <c r="K206" s="173">
        <f t="shared" si="8"/>
        <v>46417</v>
      </c>
      <c r="L206" s="173">
        <f t="shared" si="8"/>
        <v>46418</v>
      </c>
      <c r="M206" s="173">
        <f t="shared" si="8"/>
        <v>46419</v>
      </c>
      <c r="N206" s="173">
        <f t="shared" si="8"/>
        <v>46420</v>
      </c>
      <c r="O206" s="173">
        <f t="shared" si="8"/>
        <v>46421</v>
      </c>
      <c r="P206" s="173">
        <f t="shared" si="7"/>
        <v>46422</v>
      </c>
      <c r="Q206" s="173">
        <f t="shared" si="7"/>
        <v>46423</v>
      </c>
      <c r="R206" s="173">
        <f t="shared" si="7"/>
        <v>46424</v>
      </c>
      <c r="S206" s="173">
        <f t="shared" si="7"/>
        <v>46425</v>
      </c>
      <c r="T206" s="173">
        <f t="shared" si="7"/>
        <v>46426</v>
      </c>
      <c r="U206" s="173">
        <f t="shared" si="7"/>
        <v>46427</v>
      </c>
      <c r="V206" s="173">
        <f t="shared" si="7"/>
        <v>46428</v>
      </c>
      <c r="W206" s="173">
        <f t="shared" si="7"/>
        <v>46429</v>
      </c>
      <c r="X206" s="173">
        <f t="shared" si="7"/>
        <v>46430</v>
      </c>
      <c r="Y206" s="173">
        <f t="shared" si="7"/>
        <v>46431</v>
      </c>
      <c r="Z206" s="173">
        <f t="shared" si="2"/>
        <v>46432</v>
      </c>
      <c r="AA206" s="173">
        <f t="shared" si="7"/>
        <v>46433</v>
      </c>
      <c r="AB206" s="173"/>
      <c r="AC206" s="173">
        <f t="shared" si="3"/>
        <v>46434</v>
      </c>
      <c r="AD206" s="173">
        <f t="shared" si="7"/>
        <v>46435</v>
      </c>
      <c r="AE206" s="173">
        <f t="shared" si="7"/>
        <v>46436</v>
      </c>
      <c r="AF206" s="126"/>
      <c r="AG206" s="126"/>
      <c r="AH206" s="126"/>
      <c r="AI206" s="126"/>
      <c r="AJ206" s="165"/>
      <c r="AK206" s="126"/>
      <c r="AL206" s="176"/>
      <c r="AM206" s="113"/>
      <c r="AN206" s="113"/>
      <c r="AO206" s="113"/>
      <c r="AP206" s="113"/>
      <c r="AQ206" s="113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</row>
    <row r="207" spans="1:53" hidden="1" x14ac:dyDescent="0.4">
      <c r="A207" s="161"/>
      <c r="B207" s="172">
        <v>25</v>
      </c>
      <c r="C207" s="173">
        <f t="shared" si="4"/>
        <v>46437</v>
      </c>
      <c r="D207" s="173">
        <f t="shared" si="8"/>
        <v>46438</v>
      </c>
      <c r="E207" s="173">
        <f t="shared" si="8"/>
        <v>46439</v>
      </c>
      <c r="F207" s="173">
        <f t="shared" si="8"/>
        <v>46440</v>
      </c>
      <c r="G207" s="173">
        <f t="shared" si="8"/>
        <v>46441</v>
      </c>
      <c r="H207" s="173">
        <f t="shared" si="8"/>
        <v>46442</v>
      </c>
      <c r="I207" s="173">
        <f t="shared" si="8"/>
        <v>46443</v>
      </c>
      <c r="J207" s="173">
        <f t="shared" si="8"/>
        <v>46444</v>
      </c>
      <c r="K207" s="173">
        <f t="shared" si="8"/>
        <v>46445</v>
      </c>
      <c r="L207" s="173">
        <f t="shared" si="8"/>
        <v>46446</v>
      </c>
      <c r="M207" s="173">
        <f t="shared" si="8"/>
        <v>46447</v>
      </c>
      <c r="N207" s="173">
        <f t="shared" si="8"/>
        <v>46448</v>
      </c>
      <c r="O207" s="173">
        <f t="shared" si="8"/>
        <v>46449</v>
      </c>
      <c r="P207" s="173">
        <f t="shared" si="7"/>
        <v>46450</v>
      </c>
      <c r="Q207" s="173">
        <f t="shared" si="7"/>
        <v>46451</v>
      </c>
      <c r="R207" s="173">
        <f t="shared" si="7"/>
        <v>46452</v>
      </c>
      <c r="S207" s="173">
        <f t="shared" si="7"/>
        <v>46453</v>
      </c>
      <c r="T207" s="173">
        <f t="shared" si="7"/>
        <v>46454</v>
      </c>
      <c r="U207" s="173">
        <f t="shared" si="7"/>
        <v>46455</v>
      </c>
      <c r="V207" s="173">
        <f t="shared" si="7"/>
        <v>46456</v>
      </c>
      <c r="W207" s="173">
        <f t="shared" si="7"/>
        <v>46457</v>
      </c>
      <c r="X207" s="173">
        <f t="shared" si="7"/>
        <v>46458</v>
      </c>
      <c r="Y207" s="173">
        <f t="shared" si="7"/>
        <v>46459</v>
      </c>
      <c r="Z207" s="173">
        <f t="shared" si="2"/>
        <v>46460</v>
      </c>
      <c r="AA207" s="173">
        <f t="shared" si="7"/>
        <v>46461</v>
      </c>
      <c r="AB207" s="173"/>
      <c r="AC207" s="173">
        <f t="shared" si="3"/>
        <v>46462</v>
      </c>
      <c r="AD207" s="173">
        <f t="shared" si="7"/>
        <v>46463</v>
      </c>
      <c r="AE207" s="173">
        <f t="shared" si="7"/>
        <v>46464</v>
      </c>
      <c r="AF207" s="126"/>
      <c r="AG207" s="126"/>
      <c r="AH207" s="126"/>
      <c r="AI207" s="126"/>
      <c r="AJ207" s="165"/>
      <c r="AK207" s="126"/>
    </row>
    <row r="208" spans="1:53" hidden="1" x14ac:dyDescent="0.4">
      <c r="A208" s="161"/>
      <c r="B208" s="172">
        <v>26</v>
      </c>
      <c r="C208" s="173">
        <f t="shared" si="4"/>
        <v>46465</v>
      </c>
      <c r="D208" s="173">
        <f t="shared" si="8"/>
        <v>46466</v>
      </c>
      <c r="E208" s="173">
        <f t="shared" si="8"/>
        <v>46467</v>
      </c>
      <c r="F208" s="173">
        <f t="shared" si="8"/>
        <v>46468</v>
      </c>
      <c r="G208" s="173">
        <f t="shared" si="8"/>
        <v>46469</v>
      </c>
      <c r="H208" s="173">
        <f t="shared" si="8"/>
        <v>46470</v>
      </c>
      <c r="I208" s="173">
        <f t="shared" si="8"/>
        <v>46471</v>
      </c>
      <c r="J208" s="173">
        <f t="shared" si="8"/>
        <v>46472</v>
      </c>
      <c r="K208" s="173">
        <f t="shared" si="8"/>
        <v>46473</v>
      </c>
      <c r="L208" s="173">
        <f t="shared" si="8"/>
        <v>46474</v>
      </c>
      <c r="M208" s="173">
        <f t="shared" si="8"/>
        <v>46475</v>
      </c>
      <c r="N208" s="173">
        <f t="shared" si="8"/>
        <v>46476</v>
      </c>
      <c r="O208" s="173">
        <f t="shared" si="8"/>
        <v>46477</v>
      </c>
      <c r="P208" s="173">
        <f t="shared" si="7"/>
        <v>46478</v>
      </c>
      <c r="Q208" s="173">
        <f t="shared" si="7"/>
        <v>46479</v>
      </c>
      <c r="R208" s="173">
        <f t="shared" si="7"/>
        <v>46480</v>
      </c>
      <c r="S208" s="173">
        <f t="shared" si="7"/>
        <v>46481</v>
      </c>
      <c r="T208" s="173">
        <f t="shared" si="7"/>
        <v>46482</v>
      </c>
      <c r="U208" s="173">
        <f t="shared" si="7"/>
        <v>46483</v>
      </c>
      <c r="V208" s="173">
        <f t="shared" si="7"/>
        <v>46484</v>
      </c>
      <c r="W208" s="173">
        <f t="shared" si="7"/>
        <v>46485</v>
      </c>
      <c r="X208" s="173">
        <f t="shared" si="7"/>
        <v>46486</v>
      </c>
      <c r="Y208" s="173">
        <f t="shared" si="7"/>
        <v>46487</v>
      </c>
      <c r="Z208" s="173">
        <f t="shared" si="2"/>
        <v>46488</v>
      </c>
      <c r="AA208" s="173">
        <f t="shared" si="7"/>
        <v>46489</v>
      </c>
      <c r="AB208" s="173"/>
      <c r="AC208" s="173">
        <f t="shared" si="3"/>
        <v>46490</v>
      </c>
      <c r="AD208" s="173">
        <f t="shared" si="7"/>
        <v>46491</v>
      </c>
      <c r="AE208" s="173">
        <f t="shared" si="7"/>
        <v>46492</v>
      </c>
      <c r="AF208" s="126"/>
      <c r="AG208" s="126"/>
      <c r="AH208" s="126"/>
      <c r="AI208" s="126"/>
      <c r="AJ208" s="165"/>
      <c r="AK208" s="126"/>
    </row>
    <row r="209" spans="1:53" hidden="1" x14ac:dyDescent="0.4">
      <c r="A209" s="161"/>
      <c r="B209" s="172">
        <v>27</v>
      </c>
      <c r="C209" s="173">
        <f t="shared" si="4"/>
        <v>46493</v>
      </c>
      <c r="D209" s="173">
        <f t="shared" si="8"/>
        <v>46494</v>
      </c>
      <c r="E209" s="173">
        <f t="shared" si="8"/>
        <v>46495</v>
      </c>
      <c r="F209" s="173">
        <f t="shared" si="8"/>
        <v>46496</v>
      </c>
      <c r="G209" s="173">
        <f t="shared" si="8"/>
        <v>46497</v>
      </c>
      <c r="H209" s="173">
        <f t="shared" si="8"/>
        <v>46498</v>
      </c>
      <c r="I209" s="173">
        <f t="shared" si="8"/>
        <v>46499</v>
      </c>
      <c r="J209" s="173">
        <f t="shared" si="8"/>
        <v>46500</v>
      </c>
      <c r="K209" s="173">
        <f t="shared" si="8"/>
        <v>46501</v>
      </c>
      <c r="L209" s="173">
        <f t="shared" si="8"/>
        <v>46502</v>
      </c>
      <c r="M209" s="173">
        <f t="shared" si="8"/>
        <v>46503</v>
      </c>
      <c r="N209" s="173">
        <f t="shared" si="8"/>
        <v>46504</v>
      </c>
      <c r="O209" s="173">
        <f t="shared" si="8"/>
        <v>46505</v>
      </c>
      <c r="P209" s="173">
        <f t="shared" si="7"/>
        <v>46506</v>
      </c>
      <c r="Q209" s="173">
        <f t="shared" si="7"/>
        <v>46507</v>
      </c>
      <c r="R209" s="173">
        <f t="shared" si="7"/>
        <v>46508</v>
      </c>
      <c r="S209" s="173">
        <f t="shared" si="7"/>
        <v>46509</v>
      </c>
      <c r="T209" s="173">
        <f t="shared" si="7"/>
        <v>46510</v>
      </c>
      <c r="U209" s="173">
        <f t="shared" si="7"/>
        <v>46511</v>
      </c>
      <c r="V209" s="173">
        <f t="shared" si="7"/>
        <v>46512</v>
      </c>
      <c r="W209" s="173">
        <f t="shared" si="7"/>
        <v>46513</v>
      </c>
      <c r="X209" s="173">
        <f t="shared" si="7"/>
        <v>46514</v>
      </c>
      <c r="Y209" s="173">
        <f t="shared" si="7"/>
        <v>46515</v>
      </c>
      <c r="Z209" s="173">
        <f t="shared" si="2"/>
        <v>46516</v>
      </c>
      <c r="AA209" s="173">
        <f t="shared" si="7"/>
        <v>46517</v>
      </c>
      <c r="AB209" s="173"/>
      <c r="AC209" s="173">
        <f t="shared" si="3"/>
        <v>46518</v>
      </c>
      <c r="AD209" s="173">
        <f t="shared" si="7"/>
        <v>46519</v>
      </c>
      <c r="AE209" s="173">
        <f t="shared" si="7"/>
        <v>46520</v>
      </c>
      <c r="AF209" s="126"/>
      <c r="AG209" s="126"/>
      <c r="AH209" s="126"/>
      <c r="AI209" s="126"/>
      <c r="AJ209" s="165"/>
      <c r="AK209" s="126"/>
    </row>
    <row r="210" spans="1:53" hidden="1" x14ac:dyDescent="0.4">
      <c r="A210" s="161"/>
      <c r="B210" s="172">
        <v>28</v>
      </c>
      <c r="C210" s="173">
        <f t="shared" si="4"/>
        <v>46521</v>
      </c>
      <c r="D210" s="173">
        <f t="shared" si="8"/>
        <v>46522</v>
      </c>
      <c r="E210" s="173">
        <f t="shared" si="8"/>
        <v>46523</v>
      </c>
      <c r="F210" s="173">
        <f t="shared" si="8"/>
        <v>46524</v>
      </c>
      <c r="G210" s="173">
        <f t="shared" si="8"/>
        <v>46525</v>
      </c>
      <c r="H210" s="173">
        <f t="shared" si="8"/>
        <v>46526</v>
      </c>
      <c r="I210" s="173">
        <f t="shared" si="8"/>
        <v>46527</v>
      </c>
      <c r="J210" s="173">
        <f t="shared" si="8"/>
        <v>46528</v>
      </c>
      <c r="K210" s="173">
        <f t="shared" si="8"/>
        <v>46529</v>
      </c>
      <c r="L210" s="173">
        <f t="shared" si="8"/>
        <v>46530</v>
      </c>
      <c r="M210" s="173">
        <f t="shared" si="8"/>
        <v>46531</v>
      </c>
      <c r="N210" s="173">
        <f t="shared" si="8"/>
        <v>46532</v>
      </c>
      <c r="O210" s="173">
        <f t="shared" si="8"/>
        <v>46533</v>
      </c>
      <c r="P210" s="173">
        <f t="shared" si="7"/>
        <v>46534</v>
      </c>
      <c r="Q210" s="173">
        <f t="shared" si="7"/>
        <v>46535</v>
      </c>
      <c r="R210" s="173">
        <f t="shared" si="7"/>
        <v>46536</v>
      </c>
      <c r="S210" s="173">
        <f t="shared" si="7"/>
        <v>46537</v>
      </c>
      <c r="T210" s="173">
        <f t="shared" si="7"/>
        <v>46538</v>
      </c>
      <c r="U210" s="173">
        <f t="shared" si="7"/>
        <v>46539</v>
      </c>
      <c r="V210" s="173">
        <f t="shared" si="7"/>
        <v>46540</v>
      </c>
      <c r="W210" s="173">
        <f t="shared" si="7"/>
        <v>46541</v>
      </c>
      <c r="X210" s="173">
        <f t="shared" si="7"/>
        <v>46542</v>
      </c>
      <c r="Y210" s="173">
        <f t="shared" si="7"/>
        <v>46543</v>
      </c>
      <c r="Z210" s="173">
        <f t="shared" si="2"/>
        <v>46544</v>
      </c>
      <c r="AA210" s="173">
        <f t="shared" si="7"/>
        <v>46545</v>
      </c>
      <c r="AB210" s="173"/>
      <c r="AC210" s="173">
        <f t="shared" si="3"/>
        <v>46546</v>
      </c>
      <c r="AD210" s="173">
        <f t="shared" si="7"/>
        <v>46547</v>
      </c>
      <c r="AE210" s="173">
        <f t="shared" si="7"/>
        <v>46548</v>
      </c>
      <c r="AF210" s="126"/>
      <c r="AG210" s="126"/>
      <c r="AH210" s="126"/>
      <c r="AI210" s="126"/>
      <c r="AJ210" s="165"/>
      <c r="AK210" s="126"/>
    </row>
    <row r="211" spans="1:53" hidden="1" x14ac:dyDescent="0.4">
      <c r="A211" s="161"/>
      <c r="B211" s="172">
        <v>29</v>
      </c>
      <c r="C211" s="173">
        <f t="shared" si="4"/>
        <v>46549</v>
      </c>
      <c r="D211" s="173">
        <f t="shared" si="8"/>
        <v>46550</v>
      </c>
      <c r="E211" s="173">
        <f t="shared" si="8"/>
        <v>46551</v>
      </c>
      <c r="F211" s="173">
        <f t="shared" si="8"/>
        <v>46552</v>
      </c>
      <c r="G211" s="173">
        <f t="shared" si="8"/>
        <v>46553</v>
      </c>
      <c r="H211" s="173">
        <f t="shared" si="8"/>
        <v>46554</v>
      </c>
      <c r="I211" s="173">
        <f t="shared" si="8"/>
        <v>46555</v>
      </c>
      <c r="J211" s="173">
        <f t="shared" si="8"/>
        <v>46556</v>
      </c>
      <c r="K211" s="173">
        <f t="shared" si="8"/>
        <v>46557</v>
      </c>
      <c r="L211" s="173">
        <f t="shared" si="8"/>
        <v>46558</v>
      </c>
      <c r="M211" s="173">
        <f t="shared" si="8"/>
        <v>46559</v>
      </c>
      <c r="N211" s="173">
        <f t="shared" si="8"/>
        <v>46560</v>
      </c>
      <c r="O211" s="173">
        <f t="shared" si="8"/>
        <v>46561</v>
      </c>
      <c r="P211" s="173">
        <f t="shared" si="7"/>
        <v>46562</v>
      </c>
      <c r="Q211" s="173">
        <f t="shared" si="7"/>
        <v>46563</v>
      </c>
      <c r="R211" s="173">
        <f t="shared" si="7"/>
        <v>46564</v>
      </c>
      <c r="S211" s="173">
        <f t="shared" si="7"/>
        <v>46565</v>
      </c>
      <c r="T211" s="173">
        <f t="shared" si="7"/>
        <v>46566</v>
      </c>
      <c r="U211" s="173">
        <f t="shared" si="7"/>
        <v>46567</v>
      </c>
      <c r="V211" s="173">
        <f t="shared" si="7"/>
        <v>46568</v>
      </c>
      <c r="W211" s="173">
        <f t="shared" si="7"/>
        <v>46569</v>
      </c>
      <c r="X211" s="173">
        <f t="shared" si="7"/>
        <v>46570</v>
      </c>
      <c r="Y211" s="173">
        <f t="shared" si="7"/>
        <v>46571</v>
      </c>
      <c r="Z211" s="173">
        <f t="shared" si="2"/>
        <v>46572</v>
      </c>
      <c r="AA211" s="173">
        <f t="shared" si="7"/>
        <v>46573</v>
      </c>
      <c r="AB211" s="173"/>
      <c r="AC211" s="173">
        <f t="shared" si="3"/>
        <v>46574</v>
      </c>
      <c r="AD211" s="173">
        <f t="shared" si="7"/>
        <v>46575</v>
      </c>
      <c r="AE211" s="173">
        <f t="shared" si="7"/>
        <v>46576</v>
      </c>
      <c r="AF211" s="126"/>
      <c r="AG211" s="126"/>
      <c r="AH211" s="126"/>
      <c r="AI211" s="126"/>
      <c r="AJ211" s="165"/>
      <c r="AK211" s="126"/>
    </row>
    <row r="212" spans="1:53" hidden="1" x14ac:dyDescent="0.4">
      <c r="A212" s="161"/>
      <c r="B212" s="172">
        <v>30</v>
      </c>
      <c r="C212" s="173">
        <f t="shared" si="4"/>
        <v>46577</v>
      </c>
      <c r="D212" s="173">
        <f t="shared" si="8"/>
        <v>46578</v>
      </c>
      <c r="E212" s="173">
        <f t="shared" si="8"/>
        <v>46579</v>
      </c>
      <c r="F212" s="173">
        <f t="shared" si="8"/>
        <v>46580</v>
      </c>
      <c r="G212" s="173">
        <f t="shared" si="8"/>
        <v>46581</v>
      </c>
      <c r="H212" s="173">
        <f t="shared" si="8"/>
        <v>46582</v>
      </c>
      <c r="I212" s="173">
        <f t="shared" si="8"/>
        <v>46583</v>
      </c>
      <c r="J212" s="173">
        <f t="shared" si="8"/>
        <v>46584</v>
      </c>
      <c r="K212" s="173">
        <f t="shared" si="8"/>
        <v>46585</v>
      </c>
      <c r="L212" s="173">
        <f t="shared" si="8"/>
        <v>46586</v>
      </c>
      <c r="M212" s="173">
        <f t="shared" si="8"/>
        <v>46587</v>
      </c>
      <c r="N212" s="173">
        <f t="shared" si="8"/>
        <v>46588</v>
      </c>
      <c r="O212" s="173">
        <f t="shared" si="8"/>
        <v>46589</v>
      </c>
      <c r="P212" s="173">
        <f t="shared" si="7"/>
        <v>46590</v>
      </c>
      <c r="Q212" s="173">
        <f t="shared" si="7"/>
        <v>46591</v>
      </c>
      <c r="R212" s="173">
        <f t="shared" si="7"/>
        <v>46592</v>
      </c>
      <c r="S212" s="173">
        <f t="shared" si="7"/>
        <v>46593</v>
      </c>
      <c r="T212" s="173">
        <f t="shared" si="7"/>
        <v>46594</v>
      </c>
      <c r="U212" s="173">
        <f t="shared" si="7"/>
        <v>46595</v>
      </c>
      <c r="V212" s="173">
        <f t="shared" si="7"/>
        <v>46596</v>
      </c>
      <c r="W212" s="173">
        <f t="shared" si="7"/>
        <v>46597</v>
      </c>
      <c r="X212" s="173">
        <f t="shared" si="7"/>
        <v>46598</v>
      </c>
      <c r="Y212" s="173">
        <f t="shared" si="7"/>
        <v>46599</v>
      </c>
      <c r="Z212" s="173">
        <f t="shared" si="2"/>
        <v>46600</v>
      </c>
      <c r="AA212" s="173">
        <f t="shared" si="7"/>
        <v>46601</v>
      </c>
      <c r="AB212" s="173"/>
      <c r="AC212" s="173">
        <f t="shared" si="3"/>
        <v>46602</v>
      </c>
      <c r="AD212" s="173">
        <f t="shared" si="7"/>
        <v>46603</v>
      </c>
      <c r="AE212" s="173">
        <f t="shared" si="7"/>
        <v>46604</v>
      </c>
      <c r="AF212" s="126"/>
      <c r="AG212" s="126"/>
      <c r="AH212" s="126"/>
      <c r="AI212" s="126"/>
      <c r="AJ212" s="165"/>
      <c r="AK212" s="126"/>
    </row>
    <row r="213" spans="1:53" hidden="1" x14ac:dyDescent="0.4">
      <c r="A213" s="161"/>
      <c r="B213" s="172">
        <v>31</v>
      </c>
      <c r="C213" s="173">
        <f t="shared" si="4"/>
        <v>46605</v>
      </c>
      <c r="D213" s="173">
        <f t="shared" si="8"/>
        <v>46606</v>
      </c>
      <c r="E213" s="173">
        <f t="shared" si="8"/>
        <v>46607</v>
      </c>
      <c r="F213" s="173">
        <f t="shared" si="8"/>
        <v>46608</v>
      </c>
      <c r="G213" s="173">
        <f t="shared" si="8"/>
        <v>46609</v>
      </c>
      <c r="H213" s="173">
        <f t="shared" si="8"/>
        <v>46610</v>
      </c>
      <c r="I213" s="173">
        <f t="shared" si="8"/>
        <v>46611</v>
      </c>
      <c r="J213" s="173">
        <f t="shared" si="8"/>
        <v>46612</v>
      </c>
      <c r="K213" s="173">
        <f t="shared" si="8"/>
        <v>46613</v>
      </c>
      <c r="L213" s="173">
        <f t="shared" si="8"/>
        <v>46614</v>
      </c>
      <c r="M213" s="173">
        <f t="shared" si="8"/>
        <v>46615</v>
      </c>
      <c r="N213" s="173">
        <f t="shared" si="8"/>
        <v>46616</v>
      </c>
      <c r="O213" s="173">
        <f t="shared" si="8"/>
        <v>46617</v>
      </c>
      <c r="P213" s="173">
        <f t="shared" si="7"/>
        <v>46618</v>
      </c>
      <c r="Q213" s="173">
        <f t="shared" si="7"/>
        <v>46619</v>
      </c>
      <c r="R213" s="173">
        <f t="shared" si="7"/>
        <v>46620</v>
      </c>
      <c r="S213" s="173">
        <f t="shared" si="7"/>
        <v>46621</v>
      </c>
      <c r="T213" s="173">
        <f t="shared" si="7"/>
        <v>46622</v>
      </c>
      <c r="U213" s="173">
        <f t="shared" si="7"/>
        <v>46623</v>
      </c>
      <c r="V213" s="173">
        <f t="shared" si="7"/>
        <v>46624</v>
      </c>
      <c r="W213" s="173">
        <f t="shared" si="7"/>
        <v>46625</v>
      </c>
      <c r="X213" s="173">
        <f t="shared" si="7"/>
        <v>46626</v>
      </c>
      <c r="Y213" s="173">
        <f t="shared" si="7"/>
        <v>46627</v>
      </c>
      <c r="Z213" s="173">
        <f t="shared" si="2"/>
        <v>46628</v>
      </c>
      <c r="AA213" s="173">
        <f t="shared" si="7"/>
        <v>46629</v>
      </c>
      <c r="AB213" s="173"/>
      <c r="AC213" s="173">
        <f t="shared" si="3"/>
        <v>46630</v>
      </c>
      <c r="AD213" s="173">
        <f t="shared" si="7"/>
        <v>46631</v>
      </c>
      <c r="AE213" s="173">
        <f t="shared" si="7"/>
        <v>46632</v>
      </c>
      <c r="AF213" s="126"/>
      <c r="AG213" s="126"/>
      <c r="AH213" s="126"/>
      <c r="AI213" s="126"/>
      <c r="AJ213" s="165"/>
      <c r="AK213" s="126"/>
    </row>
    <row r="214" spans="1:53" hidden="1" x14ac:dyDescent="0.4">
      <c r="A214" s="161"/>
      <c r="B214" s="172">
        <v>32</v>
      </c>
      <c r="C214" s="173">
        <f t="shared" si="4"/>
        <v>46633</v>
      </c>
      <c r="D214" s="173">
        <f t="shared" si="8"/>
        <v>46634</v>
      </c>
      <c r="E214" s="173">
        <f t="shared" si="8"/>
        <v>46635</v>
      </c>
      <c r="F214" s="173">
        <f t="shared" si="8"/>
        <v>46636</v>
      </c>
      <c r="G214" s="173">
        <f t="shared" si="8"/>
        <v>46637</v>
      </c>
      <c r="H214" s="173">
        <f t="shared" si="8"/>
        <v>46638</v>
      </c>
      <c r="I214" s="173">
        <f t="shared" si="8"/>
        <v>46639</v>
      </c>
      <c r="J214" s="173">
        <f t="shared" si="8"/>
        <v>46640</v>
      </c>
      <c r="K214" s="173">
        <f t="shared" si="8"/>
        <v>46641</v>
      </c>
      <c r="L214" s="173">
        <f t="shared" si="8"/>
        <v>46642</v>
      </c>
      <c r="M214" s="173">
        <f t="shared" si="8"/>
        <v>46643</v>
      </c>
      <c r="N214" s="173">
        <f t="shared" si="8"/>
        <v>46644</v>
      </c>
      <c r="O214" s="173">
        <f t="shared" si="8"/>
        <v>46645</v>
      </c>
      <c r="P214" s="173">
        <f t="shared" si="7"/>
        <v>46646</v>
      </c>
      <c r="Q214" s="173">
        <f t="shared" si="7"/>
        <v>46647</v>
      </c>
      <c r="R214" s="173">
        <f t="shared" si="7"/>
        <v>46648</v>
      </c>
      <c r="S214" s="173">
        <f t="shared" si="7"/>
        <v>46649</v>
      </c>
      <c r="T214" s="173">
        <f t="shared" si="7"/>
        <v>46650</v>
      </c>
      <c r="U214" s="173">
        <f t="shared" si="7"/>
        <v>46651</v>
      </c>
      <c r="V214" s="173">
        <f t="shared" si="7"/>
        <v>46652</v>
      </c>
      <c r="W214" s="173">
        <f t="shared" si="7"/>
        <v>46653</v>
      </c>
      <c r="X214" s="173">
        <f t="shared" si="7"/>
        <v>46654</v>
      </c>
      <c r="Y214" s="173">
        <f t="shared" si="7"/>
        <v>46655</v>
      </c>
      <c r="Z214" s="173">
        <f t="shared" si="2"/>
        <v>46656</v>
      </c>
      <c r="AA214" s="173">
        <f t="shared" si="7"/>
        <v>46657</v>
      </c>
      <c r="AB214" s="173"/>
      <c r="AC214" s="173">
        <f t="shared" si="3"/>
        <v>46658</v>
      </c>
      <c r="AD214" s="173">
        <f t="shared" si="7"/>
        <v>46659</v>
      </c>
      <c r="AE214" s="173">
        <f t="shared" si="7"/>
        <v>46660</v>
      </c>
      <c r="AF214" s="126"/>
      <c r="AG214" s="126"/>
      <c r="AH214" s="126"/>
      <c r="AI214" s="126"/>
      <c r="AJ214" s="165"/>
      <c r="AK214" s="126"/>
    </row>
    <row r="215" spans="1:53" hidden="1" x14ac:dyDescent="0.4">
      <c r="A215" s="161"/>
      <c r="B215" s="172">
        <v>33</v>
      </c>
      <c r="C215" s="173">
        <f t="shared" si="4"/>
        <v>46661</v>
      </c>
      <c r="D215" s="173">
        <f t="shared" si="8"/>
        <v>46662</v>
      </c>
      <c r="E215" s="173">
        <f t="shared" si="8"/>
        <v>46663</v>
      </c>
      <c r="F215" s="173">
        <f t="shared" si="8"/>
        <v>46664</v>
      </c>
      <c r="G215" s="173">
        <f t="shared" si="8"/>
        <v>46665</v>
      </c>
      <c r="H215" s="173">
        <f t="shared" si="8"/>
        <v>46666</v>
      </c>
      <c r="I215" s="173">
        <f t="shared" si="8"/>
        <v>46667</v>
      </c>
      <c r="J215" s="173">
        <f t="shared" si="8"/>
        <v>46668</v>
      </c>
      <c r="K215" s="173">
        <f t="shared" si="8"/>
        <v>46669</v>
      </c>
      <c r="L215" s="173">
        <f t="shared" si="8"/>
        <v>46670</v>
      </c>
      <c r="M215" s="173">
        <f t="shared" si="8"/>
        <v>46671</v>
      </c>
      <c r="N215" s="173">
        <f t="shared" si="8"/>
        <v>46672</v>
      </c>
      <c r="O215" s="173">
        <f t="shared" si="8"/>
        <v>46673</v>
      </c>
      <c r="P215" s="173">
        <f t="shared" si="7"/>
        <v>46674</v>
      </c>
      <c r="Q215" s="173">
        <f t="shared" si="7"/>
        <v>46675</v>
      </c>
      <c r="R215" s="173">
        <f t="shared" si="7"/>
        <v>46676</v>
      </c>
      <c r="S215" s="173">
        <f t="shared" si="7"/>
        <v>46677</v>
      </c>
      <c r="T215" s="173">
        <f t="shared" si="7"/>
        <v>46678</v>
      </c>
      <c r="U215" s="173">
        <f t="shared" si="7"/>
        <v>46679</v>
      </c>
      <c r="V215" s="173">
        <f t="shared" si="7"/>
        <v>46680</v>
      </c>
      <c r="W215" s="173">
        <f t="shared" si="7"/>
        <v>46681</v>
      </c>
      <c r="X215" s="173">
        <f t="shared" si="7"/>
        <v>46682</v>
      </c>
      <c r="Y215" s="173">
        <f t="shared" si="7"/>
        <v>46683</v>
      </c>
      <c r="Z215" s="173">
        <f t="shared" si="2"/>
        <v>46684</v>
      </c>
      <c r="AA215" s="173">
        <f t="shared" si="7"/>
        <v>46685</v>
      </c>
      <c r="AB215" s="173"/>
      <c r="AC215" s="173">
        <f t="shared" si="3"/>
        <v>46686</v>
      </c>
      <c r="AD215" s="173">
        <f t="shared" si="7"/>
        <v>46687</v>
      </c>
      <c r="AE215" s="173">
        <f t="shared" si="7"/>
        <v>46688</v>
      </c>
      <c r="AF215" s="126"/>
      <c r="AG215" s="126"/>
      <c r="AH215" s="126"/>
      <c r="AI215" s="126"/>
      <c r="AJ215" s="165"/>
      <c r="AK215" s="126"/>
    </row>
    <row r="216" spans="1:53" hidden="1" x14ac:dyDescent="0.4">
      <c r="A216" s="161"/>
      <c r="B216" s="172">
        <v>34</v>
      </c>
      <c r="C216" s="173">
        <f t="shared" si="4"/>
        <v>46689</v>
      </c>
      <c r="D216" s="173">
        <f t="shared" si="8"/>
        <v>46690</v>
      </c>
      <c r="E216" s="173">
        <f t="shared" si="8"/>
        <v>46691</v>
      </c>
      <c r="F216" s="173">
        <f t="shared" si="8"/>
        <v>46692</v>
      </c>
      <c r="G216" s="173">
        <f t="shared" si="8"/>
        <v>46693</v>
      </c>
      <c r="H216" s="173">
        <f t="shared" si="8"/>
        <v>46694</v>
      </c>
      <c r="I216" s="173">
        <f t="shared" si="8"/>
        <v>46695</v>
      </c>
      <c r="J216" s="173">
        <f t="shared" si="8"/>
        <v>46696</v>
      </c>
      <c r="K216" s="173">
        <f t="shared" si="8"/>
        <v>46697</v>
      </c>
      <c r="L216" s="173">
        <f t="shared" si="8"/>
        <v>46698</v>
      </c>
      <c r="M216" s="173">
        <f t="shared" si="8"/>
        <v>46699</v>
      </c>
      <c r="N216" s="173">
        <f t="shared" si="8"/>
        <v>46700</v>
      </c>
      <c r="O216" s="173">
        <f t="shared" si="8"/>
        <v>46701</v>
      </c>
      <c r="P216" s="173">
        <f t="shared" si="8"/>
        <v>46702</v>
      </c>
      <c r="Q216" s="173">
        <f t="shared" si="8"/>
        <v>46703</v>
      </c>
      <c r="R216" s="173">
        <f t="shared" si="8"/>
        <v>46704</v>
      </c>
      <c r="S216" s="173">
        <f t="shared" si="8"/>
        <v>46705</v>
      </c>
      <c r="T216" s="173">
        <f t="shared" ref="P216:AE222" si="9">S216+1</f>
        <v>46706</v>
      </c>
      <c r="U216" s="173">
        <f t="shared" si="9"/>
        <v>46707</v>
      </c>
      <c r="V216" s="173">
        <f t="shared" si="9"/>
        <v>46708</v>
      </c>
      <c r="W216" s="173">
        <f t="shared" si="9"/>
        <v>46709</v>
      </c>
      <c r="X216" s="173">
        <f t="shared" si="9"/>
        <v>46710</v>
      </c>
      <c r="Y216" s="173">
        <f t="shared" si="9"/>
        <v>46711</v>
      </c>
      <c r="Z216" s="173">
        <f t="shared" si="2"/>
        <v>46712</v>
      </c>
      <c r="AA216" s="173">
        <f t="shared" si="9"/>
        <v>46713</v>
      </c>
      <c r="AB216" s="173"/>
      <c r="AC216" s="173">
        <f t="shared" si="3"/>
        <v>46714</v>
      </c>
      <c r="AD216" s="173">
        <f t="shared" si="9"/>
        <v>46715</v>
      </c>
      <c r="AE216" s="173">
        <f t="shared" si="9"/>
        <v>46716</v>
      </c>
      <c r="AF216" s="126"/>
      <c r="AG216" s="126"/>
      <c r="AH216" s="126"/>
      <c r="AI216" s="126"/>
      <c r="AJ216" s="165"/>
      <c r="AK216" s="126"/>
    </row>
    <row r="217" spans="1:53" s="113" customFormat="1" hidden="1" x14ac:dyDescent="0.4">
      <c r="A217" s="161"/>
      <c r="B217" s="172">
        <v>35</v>
      </c>
      <c r="C217" s="173">
        <f t="shared" si="4"/>
        <v>46717</v>
      </c>
      <c r="D217" s="173">
        <f t="shared" ref="D217:S222" si="10">C217+1</f>
        <v>46718</v>
      </c>
      <c r="E217" s="173">
        <f t="shared" si="10"/>
        <v>46719</v>
      </c>
      <c r="F217" s="173">
        <f t="shared" si="10"/>
        <v>46720</v>
      </c>
      <c r="G217" s="173">
        <f t="shared" si="10"/>
        <v>46721</v>
      </c>
      <c r="H217" s="173">
        <f t="shared" si="10"/>
        <v>46722</v>
      </c>
      <c r="I217" s="173">
        <f t="shared" si="10"/>
        <v>46723</v>
      </c>
      <c r="J217" s="173">
        <f t="shared" si="10"/>
        <v>46724</v>
      </c>
      <c r="K217" s="173">
        <f t="shared" si="10"/>
        <v>46725</v>
      </c>
      <c r="L217" s="173">
        <f t="shared" si="10"/>
        <v>46726</v>
      </c>
      <c r="M217" s="173">
        <f t="shared" si="10"/>
        <v>46727</v>
      </c>
      <c r="N217" s="173">
        <f t="shared" si="10"/>
        <v>46728</v>
      </c>
      <c r="O217" s="173">
        <f t="shared" si="10"/>
        <v>46729</v>
      </c>
      <c r="P217" s="173">
        <f t="shared" si="9"/>
        <v>46730</v>
      </c>
      <c r="Q217" s="173">
        <f t="shared" si="9"/>
        <v>46731</v>
      </c>
      <c r="R217" s="173">
        <f t="shared" si="9"/>
        <v>46732</v>
      </c>
      <c r="S217" s="173">
        <f t="shared" si="9"/>
        <v>46733</v>
      </c>
      <c r="T217" s="173">
        <f t="shared" si="9"/>
        <v>46734</v>
      </c>
      <c r="U217" s="173">
        <f t="shared" si="9"/>
        <v>46735</v>
      </c>
      <c r="V217" s="173">
        <f t="shared" si="9"/>
        <v>46736</v>
      </c>
      <c r="W217" s="173">
        <f t="shared" si="9"/>
        <v>46737</v>
      </c>
      <c r="X217" s="173">
        <f t="shared" si="9"/>
        <v>46738</v>
      </c>
      <c r="Y217" s="173">
        <f t="shared" si="9"/>
        <v>46739</v>
      </c>
      <c r="Z217" s="173">
        <f t="shared" si="2"/>
        <v>46740</v>
      </c>
      <c r="AA217" s="173">
        <f t="shared" si="9"/>
        <v>46741</v>
      </c>
      <c r="AB217" s="173"/>
      <c r="AC217" s="173">
        <f t="shared" si="3"/>
        <v>46742</v>
      </c>
      <c r="AD217" s="173">
        <f t="shared" si="9"/>
        <v>46743</v>
      </c>
      <c r="AE217" s="173">
        <f t="shared" si="9"/>
        <v>46744</v>
      </c>
      <c r="AF217" s="126"/>
      <c r="AG217" s="126"/>
      <c r="AH217" s="126"/>
      <c r="AI217" s="126"/>
      <c r="AJ217" s="165"/>
      <c r="AK217" s="126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</row>
    <row r="218" spans="1:53" s="113" customFormat="1" hidden="1" x14ac:dyDescent="0.4">
      <c r="A218" s="161"/>
      <c r="B218" s="172">
        <v>36</v>
      </c>
      <c r="C218" s="173">
        <f t="shared" si="4"/>
        <v>46745</v>
      </c>
      <c r="D218" s="173">
        <f t="shared" si="10"/>
        <v>46746</v>
      </c>
      <c r="E218" s="173">
        <f t="shared" si="10"/>
        <v>46747</v>
      </c>
      <c r="F218" s="173">
        <f t="shared" si="10"/>
        <v>46748</v>
      </c>
      <c r="G218" s="173">
        <f t="shared" si="10"/>
        <v>46749</v>
      </c>
      <c r="H218" s="173">
        <f t="shared" si="10"/>
        <v>46750</v>
      </c>
      <c r="I218" s="173">
        <f t="shared" si="10"/>
        <v>46751</v>
      </c>
      <c r="J218" s="173">
        <f t="shared" si="10"/>
        <v>46752</v>
      </c>
      <c r="K218" s="173">
        <f t="shared" si="10"/>
        <v>46753</v>
      </c>
      <c r="L218" s="173">
        <f t="shared" si="10"/>
        <v>46754</v>
      </c>
      <c r="M218" s="173">
        <f t="shared" si="10"/>
        <v>46755</v>
      </c>
      <c r="N218" s="173">
        <f t="shared" si="10"/>
        <v>46756</v>
      </c>
      <c r="O218" s="173">
        <f t="shared" si="10"/>
        <v>46757</v>
      </c>
      <c r="P218" s="173">
        <f t="shared" si="9"/>
        <v>46758</v>
      </c>
      <c r="Q218" s="173">
        <f t="shared" si="9"/>
        <v>46759</v>
      </c>
      <c r="R218" s="173">
        <f t="shared" si="9"/>
        <v>46760</v>
      </c>
      <c r="S218" s="173">
        <f t="shared" si="9"/>
        <v>46761</v>
      </c>
      <c r="T218" s="173">
        <f t="shared" si="9"/>
        <v>46762</v>
      </c>
      <c r="U218" s="173">
        <f t="shared" si="9"/>
        <v>46763</v>
      </c>
      <c r="V218" s="173">
        <f t="shared" si="9"/>
        <v>46764</v>
      </c>
      <c r="W218" s="173">
        <f t="shared" si="9"/>
        <v>46765</v>
      </c>
      <c r="X218" s="173">
        <f t="shared" si="9"/>
        <v>46766</v>
      </c>
      <c r="Y218" s="173">
        <f t="shared" si="9"/>
        <v>46767</v>
      </c>
      <c r="Z218" s="173">
        <f t="shared" si="2"/>
        <v>46768</v>
      </c>
      <c r="AA218" s="173">
        <f t="shared" si="9"/>
        <v>46769</v>
      </c>
      <c r="AB218" s="173"/>
      <c r="AC218" s="173">
        <f t="shared" si="3"/>
        <v>46770</v>
      </c>
      <c r="AD218" s="173">
        <f t="shared" si="9"/>
        <v>46771</v>
      </c>
      <c r="AE218" s="173">
        <f t="shared" si="9"/>
        <v>46772</v>
      </c>
      <c r="AF218" s="126"/>
      <c r="AG218" s="126"/>
      <c r="AH218" s="126"/>
      <c r="AI218" s="126"/>
      <c r="AJ218" s="165"/>
      <c r="AK218" s="126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</row>
    <row r="219" spans="1:53" s="113" customFormat="1" hidden="1" x14ac:dyDescent="0.4">
      <c r="A219" s="161"/>
      <c r="B219" s="172">
        <v>37</v>
      </c>
      <c r="C219" s="173">
        <f t="shared" si="4"/>
        <v>46773</v>
      </c>
      <c r="D219" s="173">
        <f t="shared" si="10"/>
        <v>46774</v>
      </c>
      <c r="E219" s="173">
        <f t="shared" si="10"/>
        <v>46775</v>
      </c>
      <c r="F219" s="173">
        <f t="shared" si="10"/>
        <v>46776</v>
      </c>
      <c r="G219" s="173">
        <f t="shared" si="10"/>
        <v>46777</v>
      </c>
      <c r="H219" s="173">
        <f t="shared" si="10"/>
        <v>46778</v>
      </c>
      <c r="I219" s="173">
        <f t="shared" si="10"/>
        <v>46779</v>
      </c>
      <c r="J219" s="173">
        <f t="shared" si="10"/>
        <v>46780</v>
      </c>
      <c r="K219" s="173">
        <f t="shared" si="10"/>
        <v>46781</v>
      </c>
      <c r="L219" s="173">
        <f t="shared" si="10"/>
        <v>46782</v>
      </c>
      <c r="M219" s="173">
        <f t="shared" si="10"/>
        <v>46783</v>
      </c>
      <c r="N219" s="173">
        <f t="shared" si="10"/>
        <v>46784</v>
      </c>
      <c r="O219" s="173">
        <f t="shared" si="10"/>
        <v>46785</v>
      </c>
      <c r="P219" s="173">
        <f t="shared" si="9"/>
        <v>46786</v>
      </c>
      <c r="Q219" s="173">
        <f t="shared" si="9"/>
        <v>46787</v>
      </c>
      <c r="R219" s="173">
        <f t="shared" si="9"/>
        <v>46788</v>
      </c>
      <c r="S219" s="173">
        <f t="shared" si="9"/>
        <v>46789</v>
      </c>
      <c r="T219" s="173">
        <f t="shared" si="9"/>
        <v>46790</v>
      </c>
      <c r="U219" s="173">
        <f t="shared" si="9"/>
        <v>46791</v>
      </c>
      <c r="V219" s="173">
        <f t="shared" si="9"/>
        <v>46792</v>
      </c>
      <c r="W219" s="173">
        <f t="shared" si="9"/>
        <v>46793</v>
      </c>
      <c r="X219" s="173">
        <f t="shared" si="9"/>
        <v>46794</v>
      </c>
      <c r="Y219" s="173">
        <f t="shared" si="9"/>
        <v>46795</v>
      </c>
      <c r="Z219" s="173">
        <f t="shared" si="2"/>
        <v>46796</v>
      </c>
      <c r="AA219" s="173">
        <f t="shared" si="9"/>
        <v>46797</v>
      </c>
      <c r="AB219" s="173"/>
      <c r="AC219" s="173">
        <f t="shared" si="3"/>
        <v>46798</v>
      </c>
      <c r="AD219" s="173">
        <f t="shared" si="9"/>
        <v>46799</v>
      </c>
      <c r="AE219" s="173">
        <f t="shared" si="9"/>
        <v>46800</v>
      </c>
      <c r="AF219" s="126"/>
      <c r="AG219" s="126"/>
      <c r="AH219" s="126"/>
      <c r="AI219" s="126"/>
      <c r="AJ219" s="165"/>
      <c r="AK219" s="126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</row>
    <row r="220" spans="1:53" s="113" customFormat="1" hidden="1" x14ac:dyDescent="0.4">
      <c r="A220" s="161"/>
      <c r="B220" s="172">
        <v>38</v>
      </c>
      <c r="C220" s="173">
        <f t="shared" si="4"/>
        <v>46801</v>
      </c>
      <c r="D220" s="173">
        <f t="shared" si="10"/>
        <v>46802</v>
      </c>
      <c r="E220" s="173">
        <f t="shared" si="10"/>
        <v>46803</v>
      </c>
      <c r="F220" s="173">
        <f t="shared" si="10"/>
        <v>46804</v>
      </c>
      <c r="G220" s="173">
        <f t="shared" si="10"/>
        <v>46805</v>
      </c>
      <c r="H220" s="173">
        <f t="shared" si="10"/>
        <v>46806</v>
      </c>
      <c r="I220" s="173">
        <f t="shared" si="10"/>
        <v>46807</v>
      </c>
      <c r="J220" s="173">
        <f t="shared" si="10"/>
        <v>46808</v>
      </c>
      <c r="K220" s="173">
        <f t="shared" si="10"/>
        <v>46809</v>
      </c>
      <c r="L220" s="173">
        <f t="shared" si="10"/>
        <v>46810</v>
      </c>
      <c r="M220" s="173">
        <f t="shared" si="10"/>
        <v>46811</v>
      </c>
      <c r="N220" s="173">
        <f t="shared" si="10"/>
        <v>46812</v>
      </c>
      <c r="O220" s="173">
        <f t="shared" si="10"/>
        <v>46813</v>
      </c>
      <c r="P220" s="173">
        <f t="shared" si="9"/>
        <v>46814</v>
      </c>
      <c r="Q220" s="173">
        <f t="shared" si="9"/>
        <v>46815</v>
      </c>
      <c r="R220" s="173">
        <f t="shared" si="9"/>
        <v>46816</v>
      </c>
      <c r="S220" s="173">
        <f t="shared" si="9"/>
        <v>46817</v>
      </c>
      <c r="T220" s="173">
        <f t="shared" si="9"/>
        <v>46818</v>
      </c>
      <c r="U220" s="173">
        <f t="shared" si="9"/>
        <v>46819</v>
      </c>
      <c r="V220" s="173">
        <f t="shared" si="9"/>
        <v>46820</v>
      </c>
      <c r="W220" s="173">
        <f t="shared" si="9"/>
        <v>46821</v>
      </c>
      <c r="X220" s="173">
        <f t="shared" si="9"/>
        <v>46822</v>
      </c>
      <c r="Y220" s="173">
        <f t="shared" si="9"/>
        <v>46823</v>
      </c>
      <c r="Z220" s="173">
        <f t="shared" si="2"/>
        <v>46824</v>
      </c>
      <c r="AA220" s="173">
        <f t="shared" si="9"/>
        <v>46825</v>
      </c>
      <c r="AB220" s="173"/>
      <c r="AC220" s="173">
        <f t="shared" si="3"/>
        <v>46826</v>
      </c>
      <c r="AD220" s="173">
        <f t="shared" si="9"/>
        <v>46827</v>
      </c>
      <c r="AE220" s="173">
        <f t="shared" si="9"/>
        <v>46828</v>
      </c>
      <c r="AF220" s="126"/>
      <c r="AG220" s="126"/>
      <c r="AH220" s="126"/>
      <c r="AI220" s="126"/>
      <c r="AJ220" s="165"/>
      <c r="AK220" s="126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</row>
    <row r="221" spans="1:53" s="113" customFormat="1" hidden="1" x14ac:dyDescent="0.4">
      <c r="A221" s="161"/>
      <c r="B221" s="172">
        <v>39</v>
      </c>
      <c r="C221" s="173">
        <f t="shared" si="4"/>
        <v>46829</v>
      </c>
      <c r="D221" s="173">
        <f t="shared" si="10"/>
        <v>46830</v>
      </c>
      <c r="E221" s="173">
        <f t="shared" si="10"/>
        <v>46831</v>
      </c>
      <c r="F221" s="173">
        <f t="shared" si="10"/>
        <v>46832</v>
      </c>
      <c r="G221" s="173">
        <f t="shared" si="10"/>
        <v>46833</v>
      </c>
      <c r="H221" s="173">
        <f t="shared" si="10"/>
        <v>46834</v>
      </c>
      <c r="I221" s="173">
        <f t="shared" si="10"/>
        <v>46835</v>
      </c>
      <c r="J221" s="173">
        <f t="shared" si="10"/>
        <v>46836</v>
      </c>
      <c r="K221" s="173">
        <f t="shared" si="10"/>
        <v>46837</v>
      </c>
      <c r="L221" s="173">
        <f t="shared" si="10"/>
        <v>46838</v>
      </c>
      <c r="M221" s="173">
        <f t="shared" si="10"/>
        <v>46839</v>
      </c>
      <c r="N221" s="173">
        <f t="shared" si="10"/>
        <v>46840</v>
      </c>
      <c r="O221" s="173">
        <f t="shared" si="10"/>
        <v>46841</v>
      </c>
      <c r="P221" s="173">
        <f t="shared" si="10"/>
        <v>46842</v>
      </c>
      <c r="Q221" s="173">
        <f t="shared" si="10"/>
        <v>46843</v>
      </c>
      <c r="R221" s="173">
        <f t="shared" si="10"/>
        <v>46844</v>
      </c>
      <c r="S221" s="173">
        <f t="shared" si="10"/>
        <v>46845</v>
      </c>
      <c r="T221" s="173">
        <f t="shared" si="9"/>
        <v>46846</v>
      </c>
      <c r="U221" s="173">
        <f t="shared" si="9"/>
        <v>46847</v>
      </c>
      <c r="V221" s="173">
        <f t="shared" si="9"/>
        <v>46848</v>
      </c>
      <c r="W221" s="173">
        <f t="shared" si="9"/>
        <v>46849</v>
      </c>
      <c r="X221" s="173">
        <f t="shared" si="9"/>
        <v>46850</v>
      </c>
      <c r="Y221" s="173">
        <f t="shared" si="9"/>
        <v>46851</v>
      </c>
      <c r="Z221" s="173">
        <f t="shared" si="2"/>
        <v>46852</v>
      </c>
      <c r="AA221" s="173">
        <f t="shared" si="9"/>
        <v>46853</v>
      </c>
      <c r="AB221" s="173"/>
      <c r="AC221" s="173">
        <f t="shared" si="3"/>
        <v>46854</v>
      </c>
      <c r="AD221" s="173">
        <f t="shared" si="9"/>
        <v>46855</v>
      </c>
      <c r="AE221" s="173">
        <f t="shared" si="9"/>
        <v>46856</v>
      </c>
      <c r="AF221" s="126"/>
      <c r="AG221" s="126"/>
      <c r="AH221" s="126"/>
      <c r="AI221" s="126"/>
      <c r="AJ221" s="165"/>
      <c r="AK221" s="126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</row>
    <row r="222" spans="1:53" s="113" customFormat="1" hidden="1" x14ac:dyDescent="0.4">
      <c r="A222" s="179"/>
      <c r="B222" s="180">
        <v>40</v>
      </c>
      <c r="C222" s="181">
        <f t="shared" si="4"/>
        <v>46857</v>
      </c>
      <c r="D222" s="181">
        <f t="shared" si="10"/>
        <v>46858</v>
      </c>
      <c r="E222" s="181">
        <f t="shared" si="10"/>
        <v>46859</v>
      </c>
      <c r="F222" s="181">
        <f t="shared" si="10"/>
        <v>46860</v>
      </c>
      <c r="G222" s="181">
        <f t="shared" si="10"/>
        <v>46861</v>
      </c>
      <c r="H222" s="181">
        <f t="shared" si="10"/>
        <v>46862</v>
      </c>
      <c r="I222" s="181">
        <f t="shared" si="10"/>
        <v>46863</v>
      </c>
      <c r="J222" s="181">
        <f t="shared" si="10"/>
        <v>46864</v>
      </c>
      <c r="K222" s="181">
        <f t="shared" si="10"/>
        <v>46865</v>
      </c>
      <c r="L222" s="181">
        <f t="shared" si="10"/>
        <v>46866</v>
      </c>
      <c r="M222" s="181">
        <f t="shared" si="10"/>
        <v>46867</v>
      </c>
      <c r="N222" s="181">
        <f t="shared" si="10"/>
        <v>46868</v>
      </c>
      <c r="O222" s="181">
        <f t="shared" si="10"/>
        <v>46869</v>
      </c>
      <c r="P222" s="181">
        <f t="shared" si="10"/>
        <v>46870</v>
      </c>
      <c r="Q222" s="181">
        <f t="shared" si="10"/>
        <v>46871</v>
      </c>
      <c r="R222" s="181">
        <f t="shared" si="10"/>
        <v>46872</v>
      </c>
      <c r="S222" s="181">
        <f t="shared" si="10"/>
        <v>46873</v>
      </c>
      <c r="T222" s="181">
        <f t="shared" si="9"/>
        <v>46874</v>
      </c>
      <c r="U222" s="181">
        <f t="shared" si="9"/>
        <v>46875</v>
      </c>
      <c r="V222" s="181">
        <f t="shared" si="9"/>
        <v>46876</v>
      </c>
      <c r="W222" s="181">
        <f t="shared" si="9"/>
        <v>46877</v>
      </c>
      <c r="X222" s="181">
        <f t="shared" si="9"/>
        <v>46878</v>
      </c>
      <c r="Y222" s="181">
        <f t="shared" si="9"/>
        <v>46879</v>
      </c>
      <c r="Z222" s="181">
        <f t="shared" si="2"/>
        <v>46880</v>
      </c>
      <c r="AA222" s="181">
        <f t="shared" si="9"/>
        <v>46881</v>
      </c>
      <c r="AB222" s="181"/>
      <c r="AC222" s="181">
        <f t="shared" si="3"/>
        <v>46882</v>
      </c>
      <c r="AD222" s="181">
        <f t="shared" si="9"/>
        <v>46883</v>
      </c>
      <c r="AE222" s="181">
        <f t="shared" si="9"/>
        <v>46884</v>
      </c>
      <c r="AF222" s="182"/>
      <c r="AG222" s="182"/>
      <c r="AH222" s="182"/>
      <c r="AI222" s="182"/>
      <c r="AJ222" s="183"/>
      <c r="AK222" s="126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</row>
    <row r="223" spans="1:53" s="113" customFormat="1" hidden="1" x14ac:dyDescent="0.4">
      <c r="A223" s="114"/>
      <c r="B223" s="136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14"/>
      <c r="AG223" s="114"/>
      <c r="AH223" s="114"/>
      <c r="AI223" s="114"/>
      <c r="AJ223" s="114"/>
      <c r="AK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</row>
    <row r="224" spans="1:53" s="113" customFormat="1" hidden="1" x14ac:dyDescent="0.4">
      <c r="A224" s="114"/>
      <c r="B224" s="136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14"/>
      <c r="AG224" s="114"/>
      <c r="AH224" s="114"/>
      <c r="AI224" s="114"/>
      <c r="AJ224" s="114"/>
      <c r="AK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</row>
    <row r="225" spans="1:53" s="113" customFormat="1" hidden="1" x14ac:dyDescent="0.4">
      <c r="A225" s="114"/>
      <c r="B225" s="136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14"/>
      <c r="AG225" s="114"/>
      <c r="AH225" s="114"/>
      <c r="AI225" s="114"/>
      <c r="AJ225" s="114"/>
      <c r="AK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</row>
    <row r="226" spans="1:53" s="113" customFormat="1" hidden="1" x14ac:dyDescent="0.4">
      <c r="A226" s="114"/>
      <c r="B226" s="136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14"/>
      <c r="AG226" s="114"/>
      <c r="AH226" s="114"/>
      <c r="AI226" s="114"/>
      <c r="AJ226" s="114"/>
      <c r="AK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</row>
    <row r="227" spans="1:53" s="113" customFormat="1" hidden="1" x14ac:dyDescent="0.4">
      <c r="A227" s="114"/>
      <c r="B227" s="136"/>
      <c r="C227" s="17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</row>
    <row r="228" spans="1:53" s="113" customFormat="1" hidden="1" x14ac:dyDescent="0.4">
      <c r="A228" s="114"/>
      <c r="B228" s="136"/>
      <c r="C228" s="17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</row>
    <row r="229" spans="1:53" s="113" customFormat="1" hidden="1" x14ac:dyDescent="0.4">
      <c r="A229" s="114"/>
      <c r="B229" s="136"/>
      <c r="C229" s="17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</row>
    <row r="230" spans="1:53" hidden="1" x14ac:dyDescent="0.4"/>
    <row r="231" spans="1:53" hidden="1" x14ac:dyDescent="0.4"/>
    <row r="232" spans="1:53" hidden="1" x14ac:dyDescent="0.4"/>
    <row r="233" spans="1:53" hidden="1" x14ac:dyDescent="0.4"/>
    <row r="234" spans="1:53" hidden="1" x14ac:dyDescent="0.4"/>
    <row r="235" spans="1:53" hidden="1" x14ac:dyDescent="0.4"/>
    <row r="236" spans="1:53" hidden="1" x14ac:dyDescent="0.4"/>
    <row r="237" spans="1:53" hidden="1" x14ac:dyDescent="0.4"/>
    <row r="238" spans="1:53" hidden="1" x14ac:dyDescent="0.4"/>
    <row r="239" spans="1:53" hidden="1" x14ac:dyDescent="0.4"/>
    <row r="240" spans="1:53" hidden="1" x14ac:dyDescent="0.4"/>
    <row r="241" hidden="1" x14ac:dyDescent="0.4"/>
    <row r="242" hidden="1" x14ac:dyDescent="0.4"/>
    <row r="243" hidden="1" x14ac:dyDescent="0.4"/>
    <row r="244" hidden="1" x14ac:dyDescent="0.4"/>
    <row r="245" hidden="1" x14ac:dyDescent="0.4"/>
    <row r="246" hidden="1" x14ac:dyDescent="0.4"/>
    <row r="247" hidden="1" x14ac:dyDescent="0.4"/>
    <row r="248" hidden="1" x14ac:dyDescent="0.4"/>
    <row r="249" hidden="1" x14ac:dyDescent="0.4"/>
    <row r="250" hidden="1" x14ac:dyDescent="0.4"/>
    <row r="251" hidden="1" x14ac:dyDescent="0.4"/>
    <row r="252" hidden="1" x14ac:dyDescent="0.4"/>
    <row r="253" ht="27.75" hidden="1" customHeight="1" x14ac:dyDescent="0.4"/>
    <row r="254" ht="8.25" hidden="1" customHeight="1" x14ac:dyDescent="0.4"/>
    <row r="255" hidden="1" x14ac:dyDescent="0.4"/>
    <row r="3000" ht="48" customHeight="1" x14ac:dyDescent="0.4"/>
  </sheetData>
  <mergeCells count="393">
    <mergeCell ref="AB143:AC143"/>
    <mergeCell ref="AB144:AC144"/>
    <mergeCell ref="AB146:AC146"/>
    <mergeCell ref="AB147:AC147"/>
    <mergeCell ref="AB148:AC148"/>
    <mergeCell ref="AB149:AC149"/>
    <mergeCell ref="AB150:AC150"/>
    <mergeCell ref="AB151:AC151"/>
    <mergeCell ref="AB153:AC153"/>
    <mergeCell ref="AB109:AC109"/>
    <mergeCell ref="AB111:AC111"/>
    <mergeCell ref="AB112:AC112"/>
    <mergeCell ref="AB113:AC113"/>
    <mergeCell ref="AB114:AC114"/>
    <mergeCell ref="AB115:AC115"/>
    <mergeCell ref="AB116:AC116"/>
    <mergeCell ref="AB118:AC118"/>
    <mergeCell ref="AB119:AC119"/>
    <mergeCell ref="AB94:AC94"/>
    <mergeCell ref="AB95:AC95"/>
    <mergeCell ref="AB97:AC97"/>
    <mergeCell ref="AB98:AC98"/>
    <mergeCell ref="AB99:AC99"/>
    <mergeCell ref="AB100:AC100"/>
    <mergeCell ref="AB101:AC101"/>
    <mergeCell ref="AB102:AC102"/>
    <mergeCell ref="AB104:AC104"/>
    <mergeCell ref="R13:S13"/>
    <mergeCell ref="T13:U13"/>
    <mergeCell ref="V13:W13"/>
    <mergeCell ref="AB24:AC24"/>
    <mergeCell ref="AB25:AC25"/>
    <mergeCell ref="AB27:AC27"/>
    <mergeCell ref="AB28:AC28"/>
    <mergeCell ref="AB29:AC29"/>
    <mergeCell ref="AB30:AC30"/>
    <mergeCell ref="Y14:AB15"/>
    <mergeCell ref="AC14:AE15"/>
    <mergeCell ref="Y12:AE13"/>
    <mergeCell ref="AF14:AH15"/>
    <mergeCell ref="AI14:AK15"/>
    <mergeCell ref="B14:B15"/>
    <mergeCell ref="C14:C15"/>
    <mergeCell ref="D14:E15"/>
    <mergeCell ref="F14:F15"/>
    <mergeCell ref="G14:G15"/>
    <mergeCell ref="R14:S14"/>
    <mergeCell ref="R15:S15"/>
    <mergeCell ref="T15:U15"/>
    <mergeCell ref="T14:U14"/>
    <mergeCell ref="V14:W14"/>
    <mergeCell ref="V15:W15"/>
    <mergeCell ref="AF12:AH13"/>
    <mergeCell ref="AI12:AK13"/>
    <mergeCell ref="B12:B13"/>
    <mergeCell ref="C12:C13"/>
    <mergeCell ref="D12:E13"/>
    <mergeCell ref="R12:S12"/>
    <mergeCell ref="T12:U12"/>
    <mergeCell ref="V12:W12"/>
    <mergeCell ref="AH24:AH25"/>
    <mergeCell ref="AK24:AK25"/>
    <mergeCell ref="AF25:AG25"/>
    <mergeCell ref="AI25:AJ25"/>
    <mergeCell ref="AI17:AK18"/>
    <mergeCell ref="AN18:AO18"/>
    <mergeCell ref="A20:A25"/>
    <mergeCell ref="AF20:AF23"/>
    <mergeCell ref="AG20:AG23"/>
    <mergeCell ref="AI20:AI23"/>
    <mergeCell ref="AJ20:AJ23"/>
    <mergeCell ref="A17:B18"/>
    <mergeCell ref="C17:I17"/>
    <mergeCell ref="J17:P17"/>
    <mergeCell ref="Q17:W17"/>
    <mergeCell ref="X17:AE17"/>
    <mergeCell ref="AF17:AH18"/>
    <mergeCell ref="AH21:AH23"/>
    <mergeCell ref="AK21:AK23"/>
    <mergeCell ref="AB18:AC18"/>
    <mergeCell ref="AB20:AC20"/>
    <mergeCell ref="AB21:AC21"/>
    <mergeCell ref="AB22:AC22"/>
    <mergeCell ref="AB23:AC23"/>
    <mergeCell ref="AH31:AH32"/>
    <mergeCell ref="AK31:AK32"/>
    <mergeCell ref="AF32:AG32"/>
    <mergeCell ref="AI32:AJ32"/>
    <mergeCell ref="A27:A32"/>
    <mergeCell ref="AF27:AF30"/>
    <mergeCell ref="AG27:AG30"/>
    <mergeCell ref="AI27:AI30"/>
    <mergeCell ref="AJ27:AJ30"/>
    <mergeCell ref="AH28:AH30"/>
    <mergeCell ref="AK28:AK30"/>
    <mergeCell ref="AB31:AC31"/>
    <mergeCell ref="AB32:AC32"/>
    <mergeCell ref="AH38:AH39"/>
    <mergeCell ref="AK38:AK39"/>
    <mergeCell ref="AF39:AG39"/>
    <mergeCell ref="AI39:AJ39"/>
    <mergeCell ref="AH35:AH37"/>
    <mergeCell ref="AK35:AK37"/>
    <mergeCell ref="A34:A39"/>
    <mergeCell ref="AF34:AF37"/>
    <mergeCell ref="AG34:AG37"/>
    <mergeCell ref="AI34:AI37"/>
    <mergeCell ref="AJ34:AJ37"/>
    <mergeCell ref="AB35:AC35"/>
    <mergeCell ref="AB36:AC36"/>
    <mergeCell ref="AB37:AC37"/>
    <mergeCell ref="AB38:AC38"/>
    <mergeCell ref="AB39:AC39"/>
    <mergeCell ref="AB34:AC34"/>
    <mergeCell ref="AH45:AH46"/>
    <mergeCell ref="AK45:AK46"/>
    <mergeCell ref="AF46:AG46"/>
    <mergeCell ref="AI46:AJ46"/>
    <mergeCell ref="AH42:AH44"/>
    <mergeCell ref="AK42:AK44"/>
    <mergeCell ref="A41:A46"/>
    <mergeCell ref="AF41:AF44"/>
    <mergeCell ref="AG41:AG44"/>
    <mergeCell ref="AI41:AI44"/>
    <mergeCell ref="AJ41:AJ44"/>
    <mergeCell ref="AB41:AC41"/>
    <mergeCell ref="AB42:AC42"/>
    <mergeCell ref="AB43:AC43"/>
    <mergeCell ref="AB44:AC44"/>
    <mergeCell ref="AB45:AC45"/>
    <mergeCell ref="AB46:AC46"/>
    <mergeCell ref="AH52:AH53"/>
    <mergeCell ref="AK52:AK53"/>
    <mergeCell ref="AF53:AG53"/>
    <mergeCell ref="AI53:AJ53"/>
    <mergeCell ref="AH49:AH51"/>
    <mergeCell ref="AK49:AK51"/>
    <mergeCell ref="A48:A53"/>
    <mergeCell ref="AF48:AF51"/>
    <mergeCell ref="AG48:AG51"/>
    <mergeCell ref="AI48:AI51"/>
    <mergeCell ref="AJ48:AJ51"/>
    <mergeCell ref="AB48:AC48"/>
    <mergeCell ref="AB49:AC49"/>
    <mergeCell ref="AB50:AC50"/>
    <mergeCell ref="AB51:AC51"/>
    <mergeCell ref="AB52:AC52"/>
    <mergeCell ref="AB53:AC53"/>
    <mergeCell ref="AH59:AH60"/>
    <mergeCell ref="AK59:AK60"/>
    <mergeCell ref="AF60:AG60"/>
    <mergeCell ref="AI60:AJ60"/>
    <mergeCell ref="AH56:AH58"/>
    <mergeCell ref="AK56:AK58"/>
    <mergeCell ref="A55:A60"/>
    <mergeCell ref="AF55:AF58"/>
    <mergeCell ref="AG55:AG58"/>
    <mergeCell ref="AI55:AI58"/>
    <mergeCell ref="AJ55:AJ58"/>
    <mergeCell ref="AB55:AC55"/>
    <mergeCell ref="AB56:AC56"/>
    <mergeCell ref="AB57:AC57"/>
    <mergeCell ref="AB58:AC58"/>
    <mergeCell ref="AB59:AC59"/>
    <mergeCell ref="AB60:AC60"/>
    <mergeCell ref="AH66:AH67"/>
    <mergeCell ref="AK66:AK67"/>
    <mergeCell ref="AF67:AG67"/>
    <mergeCell ref="AI67:AJ67"/>
    <mergeCell ref="AH63:AH65"/>
    <mergeCell ref="AK63:AK65"/>
    <mergeCell ref="A62:A67"/>
    <mergeCell ref="AF62:AF65"/>
    <mergeCell ref="AG62:AG65"/>
    <mergeCell ref="AI62:AI65"/>
    <mergeCell ref="AJ62:AJ65"/>
    <mergeCell ref="AB62:AC62"/>
    <mergeCell ref="AB63:AC63"/>
    <mergeCell ref="AB64:AC64"/>
    <mergeCell ref="AB65:AC65"/>
    <mergeCell ref="AB66:AC66"/>
    <mergeCell ref="AB67:AC67"/>
    <mergeCell ref="AH73:AH74"/>
    <mergeCell ref="AK73:AK74"/>
    <mergeCell ref="AF74:AG74"/>
    <mergeCell ref="AI74:AJ74"/>
    <mergeCell ref="AH70:AH72"/>
    <mergeCell ref="AK70:AK72"/>
    <mergeCell ref="A69:A74"/>
    <mergeCell ref="AF69:AF72"/>
    <mergeCell ref="AG69:AG72"/>
    <mergeCell ref="AI69:AI72"/>
    <mergeCell ref="AJ69:AJ72"/>
    <mergeCell ref="AB69:AC69"/>
    <mergeCell ref="AB70:AC70"/>
    <mergeCell ref="AB71:AC71"/>
    <mergeCell ref="AB72:AC72"/>
    <mergeCell ref="AB73:AC73"/>
    <mergeCell ref="AB74:AC74"/>
    <mergeCell ref="AH80:AH81"/>
    <mergeCell ref="AK80:AK81"/>
    <mergeCell ref="AF81:AG81"/>
    <mergeCell ref="AI81:AJ81"/>
    <mergeCell ref="AH77:AH79"/>
    <mergeCell ref="AK77:AK79"/>
    <mergeCell ref="A76:A81"/>
    <mergeCell ref="AF76:AF79"/>
    <mergeCell ref="AG76:AG79"/>
    <mergeCell ref="AI76:AI79"/>
    <mergeCell ref="AJ76:AJ79"/>
    <mergeCell ref="AB76:AC76"/>
    <mergeCell ref="AB77:AC77"/>
    <mergeCell ref="AB78:AC78"/>
    <mergeCell ref="AB79:AC79"/>
    <mergeCell ref="AB80:AC80"/>
    <mergeCell ref="AB81:AC81"/>
    <mergeCell ref="AB92:AC92"/>
    <mergeCell ref="AB93:AC93"/>
    <mergeCell ref="AK87:AK88"/>
    <mergeCell ref="AF88:AG88"/>
    <mergeCell ref="AI88:AJ88"/>
    <mergeCell ref="AH84:AH86"/>
    <mergeCell ref="AK84:AK86"/>
    <mergeCell ref="A83:A88"/>
    <mergeCell ref="AF83:AF86"/>
    <mergeCell ref="AG83:AG86"/>
    <mergeCell ref="AI83:AI86"/>
    <mergeCell ref="AJ83:AJ86"/>
    <mergeCell ref="AB83:AC83"/>
    <mergeCell ref="AB84:AC84"/>
    <mergeCell ref="AB85:AC85"/>
    <mergeCell ref="AB86:AC86"/>
    <mergeCell ref="AB87:AC87"/>
    <mergeCell ref="AB88:AC88"/>
    <mergeCell ref="AB107:AC107"/>
    <mergeCell ref="AB108:AC108"/>
    <mergeCell ref="A97:A102"/>
    <mergeCell ref="AF97:AF100"/>
    <mergeCell ref="AG97:AG100"/>
    <mergeCell ref="AI97:AI100"/>
    <mergeCell ref="AJ97:AJ100"/>
    <mergeCell ref="AH94:AH95"/>
    <mergeCell ref="AK94:AK95"/>
    <mergeCell ref="AF95:AG95"/>
    <mergeCell ref="AI95:AJ95"/>
    <mergeCell ref="AH98:AH100"/>
    <mergeCell ref="AK98:AK100"/>
    <mergeCell ref="AH101:AH102"/>
    <mergeCell ref="AK101:AK102"/>
    <mergeCell ref="AF102:AG102"/>
    <mergeCell ref="AI102:AJ102"/>
    <mergeCell ref="A90:A95"/>
    <mergeCell ref="AF90:AF93"/>
    <mergeCell ref="AG90:AG93"/>
    <mergeCell ref="AI90:AI93"/>
    <mergeCell ref="AJ90:AJ93"/>
    <mergeCell ref="AB90:AC90"/>
    <mergeCell ref="AB91:AC91"/>
    <mergeCell ref="AB129:AC129"/>
    <mergeCell ref="AB130:AC130"/>
    <mergeCell ref="A111:A116"/>
    <mergeCell ref="AF111:AF114"/>
    <mergeCell ref="AG111:AG114"/>
    <mergeCell ref="AI111:AI114"/>
    <mergeCell ref="AJ111:AJ114"/>
    <mergeCell ref="AH108:AH109"/>
    <mergeCell ref="AK108:AK109"/>
    <mergeCell ref="AF109:AG109"/>
    <mergeCell ref="AI109:AJ109"/>
    <mergeCell ref="A104:A109"/>
    <mergeCell ref="AF104:AF107"/>
    <mergeCell ref="AG104:AG107"/>
    <mergeCell ref="AI104:AI107"/>
    <mergeCell ref="AJ104:AJ107"/>
    <mergeCell ref="AF116:AG116"/>
    <mergeCell ref="AI116:AJ116"/>
    <mergeCell ref="AH112:AH114"/>
    <mergeCell ref="AK112:AK114"/>
    <mergeCell ref="AH105:AH107"/>
    <mergeCell ref="AK105:AK107"/>
    <mergeCell ref="AB105:AC105"/>
    <mergeCell ref="AB106:AC106"/>
    <mergeCell ref="AB141:AC141"/>
    <mergeCell ref="AB142:AC142"/>
    <mergeCell ref="A125:A130"/>
    <mergeCell ref="AF125:AF128"/>
    <mergeCell ref="AG125:AG128"/>
    <mergeCell ref="AI125:AI128"/>
    <mergeCell ref="AJ125:AJ128"/>
    <mergeCell ref="AH122:AH123"/>
    <mergeCell ref="AK122:AK123"/>
    <mergeCell ref="AF123:AG123"/>
    <mergeCell ref="AI123:AJ123"/>
    <mergeCell ref="A118:A123"/>
    <mergeCell ref="AF118:AF121"/>
    <mergeCell ref="AG118:AG121"/>
    <mergeCell ref="AI118:AI121"/>
    <mergeCell ref="AJ118:AJ121"/>
    <mergeCell ref="AB120:AC120"/>
    <mergeCell ref="AB121:AC121"/>
    <mergeCell ref="AB122:AC122"/>
    <mergeCell ref="AB123:AC123"/>
    <mergeCell ref="AB125:AC125"/>
    <mergeCell ref="AB126:AC126"/>
    <mergeCell ref="AB127:AC127"/>
    <mergeCell ref="AB128:AC128"/>
    <mergeCell ref="AI158:AJ158"/>
    <mergeCell ref="AH154:AH156"/>
    <mergeCell ref="A139:A144"/>
    <mergeCell ref="AF139:AF142"/>
    <mergeCell ref="AG139:AG142"/>
    <mergeCell ref="AI139:AI142"/>
    <mergeCell ref="AJ139:AJ142"/>
    <mergeCell ref="AH136:AH137"/>
    <mergeCell ref="AK136:AK137"/>
    <mergeCell ref="AF137:AG137"/>
    <mergeCell ref="AI137:AJ137"/>
    <mergeCell ref="A132:A137"/>
    <mergeCell ref="AF132:AF135"/>
    <mergeCell ref="AG132:AG135"/>
    <mergeCell ref="AI132:AI135"/>
    <mergeCell ref="AJ132:AJ135"/>
    <mergeCell ref="AB132:AC132"/>
    <mergeCell ref="AB133:AC133"/>
    <mergeCell ref="AB134:AC134"/>
    <mergeCell ref="AB135:AC135"/>
    <mergeCell ref="AB136:AC136"/>
    <mergeCell ref="AB137:AC137"/>
    <mergeCell ref="AB139:AC139"/>
    <mergeCell ref="AB140:AC140"/>
    <mergeCell ref="AH140:AH142"/>
    <mergeCell ref="AK140:AK142"/>
    <mergeCell ref="A153:A158"/>
    <mergeCell ref="AF153:AF156"/>
    <mergeCell ref="AG153:AG156"/>
    <mergeCell ref="AI153:AI156"/>
    <mergeCell ref="AJ153:AJ156"/>
    <mergeCell ref="AH150:AH151"/>
    <mergeCell ref="AK150:AK151"/>
    <mergeCell ref="AF151:AG151"/>
    <mergeCell ref="AI151:AJ151"/>
    <mergeCell ref="A146:A151"/>
    <mergeCell ref="AF146:AF149"/>
    <mergeCell ref="AG146:AG149"/>
    <mergeCell ref="AI146:AI149"/>
    <mergeCell ref="AJ146:AJ149"/>
    <mergeCell ref="AB154:AC154"/>
    <mergeCell ref="AB155:AC155"/>
    <mergeCell ref="AB156:AC156"/>
    <mergeCell ref="AB157:AC157"/>
    <mergeCell ref="AB158:AC158"/>
    <mergeCell ref="AH157:AH158"/>
    <mergeCell ref="AK157:AK158"/>
    <mergeCell ref="AF158:AG158"/>
    <mergeCell ref="AH133:AH135"/>
    <mergeCell ref="AK133:AK135"/>
    <mergeCell ref="AH129:AH130"/>
    <mergeCell ref="AH115:AH116"/>
    <mergeCell ref="AK115:AK116"/>
    <mergeCell ref="AH91:AH93"/>
    <mergeCell ref="AK91:AK93"/>
    <mergeCell ref="AH87:AH88"/>
    <mergeCell ref="AF159:AG159"/>
    <mergeCell ref="AI159:AJ159"/>
    <mergeCell ref="AK129:AK130"/>
    <mergeCell ref="AF130:AG130"/>
    <mergeCell ref="AI130:AJ130"/>
    <mergeCell ref="AH126:AH128"/>
    <mergeCell ref="AK126:AK128"/>
    <mergeCell ref="AH119:AH121"/>
    <mergeCell ref="AK119:AK121"/>
    <mergeCell ref="AK154:AK156"/>
    <mergeCell ref="AH147:AH149"/>
    <mergeCell ref="AK147:AK149"/>
    <mergeCell ref="AH143:AH144"/>
    <mergeCell ref="AK143:AK144"/>
    <mergeCell ref="AF144:AG144"/>
    <mergeCell ref="AI144:AJ144"/>
    <mergeCell ref="A1:D1"/>
    <mergeCell ref="A3:G3"/>
    <mergeCell ref="AH1:AK1"/>
    <mergeCell ref="A4:C4"/>
    <mergeCell ref="D4:R4"/>
    <mergeCell ref="B10:F11"/>
    <mergeCell ref="G7:K8"/>
    <mergeCell ref="G10:K11"/>
    <mergeCell ref="AH3:AK3"/>
    <mergeCell ref="AD5:AJ5"/>
    <mergeCell ref="A7:A8"/>
    <mergeCell ref="B7:F8"/>
    <mergeCell ref="L7:P8"/>
    <mergeCell ref="Y8:AE10"/>
    <mergeCell ref="AF8:AK10"/>
  </mergeCells>
  <phoneticPr fontId="1"/>
  <conditionalFormatting sqref="AN14 AD22:AE22 C22:AB22 AD29:AE29 AB29 AD36:AE36 AB36 AD43:AE43 AB43 AD50:AE50 AB50 AD57:AE57 AB57 AD64:AE64 AB64 AD71:AE71 AB71 AD78:AE78 AB78 AD85:AE85 AB85 AD92:AE92 AB92 AD99:AE99 AB99 AD106:AE106 AB106 AD113:AE113 AB113 AD120:AE120 AB120 AD127:AE127 AB127 AD134:AE134 AB134 AD141:AE141 AB141 AD148:AE148 AB148 AD155:AE155 AB155">
    <cfRule type="containsText" dxfId="100" priority="443" operator="containsText" text="日">
      <formula>NOT(ISERROR(SEARCH("日",C14)))</formula>
    </cfRule>
    <cfRule type="containsText" dxfId="99" priority="444" operator="containsText" text="土">
      <formula>NOT(ISERROR(SEARCH("土",C14)))</formula>
    </cfRule>
  </conditionalFormatting>
  <conditionalFormatting sqref="C71:AA71">
    <cfRule type="containsText" dxfId="98" priority="437" operator="containsText" text="日">
      <formula>NOT(ISERROR(SEARCH("日",C71)))</formula>
    </cfRule>
    <cfRule type="containsText" dxfId="97" priority="438" operator="containsText" text="土">
      <formula>NOT(ISERROR(SEARCH("土",C71)))</formula>
    </cfRule>
  </conditionalFormatting>
  <conditionalFormatting sqref="C113:AA113">
    <cfRule type="containsText" dxfId="96" priority="435" operator="containsText" text="日">
      <formula>NOT(ISERROR(SEARCH("日",C113)))</formula>
    </cfRule>
    <cfRule type="containsText" dxfId="95" priority="436" operator="containsText" text="土">
      <formula>NOT(ISERROR(SEARCH("土",C113)))</formula>
    </cfRule>
  </conditionalFormatting>
  <conditionalFormatting sqref="C148:AA148">
    <cfRule type="containsText" dxfId="94" priority="433" operator="containsText" text="日">
      <formula>NOT(ISERROR(SEARCH("日",C148)))</formula>
    </cfRule>
    <cfRule type="containsText" dxfId="93" priority="434" operator="containsText" text="土">
      <formula>NOT(ISERROR(SEARCH("土",C148)))</formula>
    </cfRule>
  </conditionalFormatting>
  <conditionalFormatting sqref="AD22:AE22 C22:AB22 AD29:AE29 AB29 AD36:AE36 AB36 AD43:AE43 AB43 AD50:AE50 AB50 AD57:AE57 AB57 AD64:AE64 AB64">
    <cfRule type="expression" priority="431">
      <formula>IF($C$23&lt;&gt;""+$D$22,)</formula>
    </cfRule>
  </conditionalFormatting>
  <conditionalFormatting sqref="AD22:AE22 C22:AB22 AD29:AE29 AB29 AD36:AE36 AB36 AD43:AE43 AB43 AD50:AE50 AB50 AD57:AE57 AB57 AD64:AE64 AB64 AD71:AE71 AB71 AD78:AE78 AB78 AD85:AE85 AB85 AD92:AE92 AB92 AD99:AE99 AB99 AD106:AE106 AB106 AD113:AE113 AB113 AD120:AE120 AB120 AD127:AE127 AB127 AD134:AE134 AB134 AD141:AE141 AB141 AD148:AE148 AB148 AD155:AE155 AB155">
    <cfRule type="expression" dxfId="92" priority="430">
      <formula>IF(COUNTIF(C23,"*日*"),TRUE,FALSE)</formula>
    </cfRule>
  </conditionalFormatting>
  <conditionalFormatting sqref="C29:AA29">
    <cfRule type="containsText" dxfId="91" priority="428" operator="containsText" text="日">
      <formula>NOT(ISERROR(SEARCH("日",C29)))</formula>
    </cfRule>
    <cfRule type="containsText" dxfId="90" priority="429" operator="containsText" text="土">
      <formula>NOT(ISERROR(SEARCH("土",C29)))</formula>
    </cfRule>
  </conditionalFormatting>
  <conditionalFormatting sqref="C29:AA29">
    <cfRule type="expression" priority="427">
      <formula>IF($C$23&lt;&gt;""+$D$22,)</formula>
    </cfRule>
  </conditionalFormatting>
  <conditionalFormatting sqref="C29:AA29">
    <cfRule type="expression" dxfId="89" priority="426">
      <formula>IF(COUNTIF(C30,"*日*"),TRUE,FALSE)</formula>
    </cfRule>
  </conditionalFormatting>
  <conditionalFormatting sqref="C36:AA36">
    <cfRule type="containsText" dxfId="88" priority="424" operator="containsText" text="日">
      <formula>NOT(ISERROR(SEARCH("日",C36)))</formula>
    </cfRule>
    <cfRule type="containsText" dxfId="87" priority="425" operator="containsText" text="土">
      <formula>NOT(ISERROR(SEARCH("土",C36)))</formula>
    </cfRule>
  </conditionalFormatting>
  <conditionalFormatting sqref="C36:AA36">
    <cfRule type="expression" priority="423">
      <formula>IF($C$23&lt;&gt;""+$D$22,)</formula>
    </cfRule>
  </conditionalFormatting>
  <conditionalFormatting sqref="C36:AA36">
    <cfRule type="expression" dxfId="86" priority="422">
      <formula>IF(COUNTIF(C37,"*日*"),TRUE,FALSE)</formula>
    </cfRule>
  </conditionalFormatting>
  <conditionalFormatting sqref="C43:AA43">
    <cfRule type="containsText" dxfId="85" priority="420" operator="containsText" text="日">
      <formula>NOT(ISERROR(SEARCH("日",C43)))</formula>
    </cfRule>
    <cfRule type="containsText" dxfId="84" priority="421" operator="containsText" text="土">
      <formula>NOT(ISERROR(SEARCH("土",C43)))</formula>
    </cfRule>
  </conditionalFormatting>
  <conditionalFormatting sqref="C43:AA43">
    <cfRule type="expression" priority="419">
      <formula>IF($C$23&lt;&gt;""+$D$22,)</formula>
    </cfRule>
  </conditionalFormatting>
  <conditionalFormatting sqref="C43:AA43">
    <cfRule type="expression" dxfId="83" priority="418">
      <formula>IF(COUNTIF(C44,"*日*"),TRUE,FALSE)</formula>
    </cfRule>
  </conditionalFormatting>
  <conditionalFormatting sqref="C50:AA50">
    <cfRule type="containsText" dxfId="82" priority="416" operator="containsText" text="日">
      <formula>NOT(ISERROR(SEARCH("日",C50)))</formula>
    </cfRule>
    <cfRule type="containsText" dxfId="81" priority="417" operator="containsText" text="土">
      <formula>NOT(ISERROR(SEARCH("土",C50)))</formula>
    </cfRule>
  </conditionalFormatting>
  <conditionalFormatting sqref="C50:AA50">
    <cfRule type="expression" priority="415">
      <formula>IF($C$23&lt;&gt;""+$D$22,)</formula>
    </cfRule>
  </conditionalFormatting>
  <conditionalFormatting sqref="C50:AA50">
    <cfRule type="expression" dxfId="80" priority="414">
      <formula>IF(COUNTIF(C51,"*日*"),TRUE,FALSE)</formula>
    </cfRule>
  </conditionalFormatting>
  <conditionalFormatting sqref="C57:AA57">
    <cfRule type="containsText" dxfId="79" priority="412" operator="containsText" text="日">
      <formula>NOT(ISERROR(SEARCH("日",C57)))</formula>
    </cfRule>
    <cfRule type="containsText" dxfId="78" priority="413" operator="containsText" text="土">
      <formula>NOT(ISERROR(SEARCH("土",C57)))</formula>
    </cfRule>
  </conditionalFormatting>
  <conditionalFormatting sqref="C57:AA57">
    <cfRule type="expression" priority="411">
      <formula>IF($C$23&lt;&gt;""+$D$22,)</formula>
    </cfRule>
  </conditionalFormatting>
  <conditionalFormatting sqref="C57:AA57">
    <cfRule type="expression" dxfId="77" priority="410">
      <formula>IF(COUNTIF(C58,"*日*"),TRUE,FALSE)</formula>
    </cfRule>
  </conditionalFormatting>
  <conditionalFormatting sqref="C64:AA64">
    <cfRule type="containsText" dxfId="76" priority="408" operator="containsText" text="日">
      <formula>NOT(ISERROR(SEARCH("日",C64)))</formula>
    </cfRule>
    <cfRule type="containsText" dxfId="75" priority="409" operator="containsText" text="土">
      <formula>NOT(ISERROR(SEARCH("土",C64)))</formula>
    </cfRule>
  </conditionalFormatting>
  <conditionalFormatting sqref="C64:AA64">
    <cfRule type="expression" priority="407">
      <formula>IF($C$23&lt;&gt;""+$D$22,)</formula>
    </cfRule>
  </conditionalFormatting>
  <conditionalFormatting sqref="C64:AA64">
    <cfRule type="expression" dxfId="74" priority="406">
      <formula>IF(COUNTIF(C65,"*日*"),TRUE,FALSE)</formula>
    </cfRule>
  </conditionalFormatting>
  <conditionalFormatting sqref="C71:AA71">
    <cfRule type="expression" dxfId="73" priority="405">
      <formula>IF(COUNTIF(C72,"*日*"),TRUE,FALSE)</formula>
    </cfRule>
  </conditionalFormatting>
  <conditionalFormatting sqref="C78:AA78">
    <cfRule type="containsText" dxfId="72" priority="403" operator="containsText" text="日">
      <formula>NOT(ISERROR(SEARCH("日",C78)))</formula>
    </cfRule>
    <cfRule type="containsText" dxfId="71" priority="404" operator="containsText" text="土">
      <formula>NOT(ISERROR(SEARCH("土",C78)))</formula>
    </cfRule>
  </conditionalFormatting>
  <conditionalFormatting sqref="C78:AA78">
    <cfRule type="expression" dxfId="70" priority="402">
      <formula>IF(COUNTIF(C79,"*日*"),TRUE,FALSE)</formula>
    </cfRule>
  </conditionalFormatting>
  <conditionalFormatting sqref="C85:AA85">
    <cfRule type="containsText" dxfId="69" priority="400" operator="containsText" text="日">
      <formula>NOT(ISERROR(SEARCH("日",C85)))</formula>
    </cfRule>
    <cfRule type="containsText" dxfId="68" priority="401" operator="containsText" text="土">
      <formula>NOT(ISERROR(SEARCH("土",C85)))</formula>
    </cfRule>
  </conditionalFormatting>
  <conditionalFormatting sqref="C85:AA85">
    <cfRule type="expression" dxfId="67" priority="399">
      <formula>IF(COUNTIF(C86,"*日*"),TRUE,FALSE)</formula>
    </cfRule>
  </conditionalFormatting>
  <conditionalFormatting sqref="C92:AA92">
    <cfRule type="containsText" dxfId="66" priority="397" operator="containsText" text="日">
      <formula>NOT(ISERROR(SEARCH("日",C92)))</formula>
    </cfRule>
    <cfRule type="containsText" dxfId="65" priority="398" operator="containsText" text="土">
      <formula>NOT(ISERROR(SEARCH("土",C92)))</formula>
    </cfRule>
  </conditionalFormatting>
  <conditionalFormatting sqref="C92:AA92">
    <cfRule type="expression" dxfId="64" priority="396">
      <formula>IF(COUNTIF(C93,"*日*"),TRUE,FALSE)</formula>
    </cfRule>
  </conditionalFormatting>
  <conditionalFormatting sqref="C99:AA99">
    <cfRule type="containsText" dxfId="63" priority="394" operator="containsText" text="日">
      <formula>NOT(ISERROR(SEARCH("日",C99)))</formula>
    </cfRule>
    <cfRule type="containsText" dxfId="62" priority="395" operator="containsText" text="土">
      <formula>NOT(ISERROR(SEARCH("土",C99)))</formula>
    </cfRule>
  </conditionalFormatting>
  <conditionalFormatting sqref="C99:AA99">
    <cfRule type="expression" dxfId="61" priority="393">
      <formula>IF(COUNTIF(C100,"*日*"),TRUE,FALSE)</formula>
    </cfRule>
  </conditionalFormatting>
  <conditionalFormatting sqref="C106:AA106">
    <cfRule type="containsText" dxfId="60" priority="391" operator="containsText" text="日">
      <formula>NOT(ISERROR(SEARCH("日",C106)))</formula>
    </cfRule>
    <cfRule type="containsText" dxfId="59" priority="392" operator="containsText" text="土">
      <formula>NOT(ISERROR(SEARCH("土",C106)))</formula>
    </cfRule>
  </conditionalFormatting>
  <conditionalFormatting sqref="C106:AA106">
    <cfRule type="expression" dxfId="58" priority="390">
      <formula>IF(COUNTIF(C107,"*日*"),TRUE,FALSE)</formula>
    </cfRule>
  </conditionalFormatting>
  <conditionalFormatting sqref="C113:AA113">
    <cfRule type="expression" dxfId="57" priority="389">
      <formula>IF(COUNTIF(C114,"*日*"),TRUE,FALSE)</formula>
    </cfRule>
  </conditionalFormatting>
  <conditionalFormatting sqref="C120:AA120">
    <cfRule type="containsText" dxfId="56" priority="387" operator="containsText" text="日">
      <formula>NOT(ISERROR(SEARCH("日",C120)))</formula>
    </cfRule>
    <cfRule type="containsText" dxfId="55" priority="388" operator="containsText" text="土">
      <formula>NOT(ISERROR(SEARCH("土",C120)))</formula>
    </cfRule>
  </conditionalFormatting>
  <conditionalFormatting sqref="C120:AA120">
    <cfRule type="expression" dxfId="54" priority="386">
      <formula>IF(COUNTIF(C121,"*日*"),TRUE,FALSE)</formula>
    </cfRule>
  </conditionalFormatting>
  <conditionalFormatting sqref="C127:AA127">
    <cfRule type="containsText" dxfId="53" priority="384" operator="containsText" text="日">
      <formula>NOT(ISERROR(SEARCH("日",C127)))</formula>
    </cfRule>
    <cfRule type="containsText" dxfId="52" priority="385" operator="containsText" text="土">
      <formula>NOT(ISERROR(SEARCH("土",C127)))</formula>
    </cfRule>
  </conditionalFormatting>
  <conditionalFormatting sqref="C127:AA127">
    <cfRule type="expression" dxfId="51" priority="383">
      <formula>IF(COUNTIF(C128,"*日*"),TRUE,FALSE)</formula>
    </cfRule>
  </conditionalFormatting>
  <conditionalFormatting sqref="C134:AA134">
    <cfRule type="containsText" dxfId="50" priority="381" operator="containsText" text="日">
      <formula>NOT(ISERROR(SEARCH("日",C134)))</formula>
    </cfRule>
    <cfRule type="containsText" dxfId="49" priority="382" operator="containsText" text="土">
      <formula>NOT(ISERROR(SEARCH("土",C134)))</formula>
    </cfRule>
  </conditionalFormatting>
  <conditionalFormatting sqref="C134:AA134">
    <cfRule type="expression" dxfId="48" priority="380">
      <formula>IF(COUNTIF(C135,"*日*"),TRUE,FALSE)</formula>
    </cfRule>
  </conditionalFormatting>
  <conditionalFormatting sqref="C141:AA141">
    <cfRule type="containsText" dxfId="47" priority="378" operator="containsText" text="日">
      <formula>NOT(ISERROR(SEARCH("日",C141)))</formula>
    </cfRule>
    <cfRule type="containsText" dxfId="46" priority="379" operator="containsText" text="土">
      <formula>NOT(ISERROR(SEARCH("土",C141)))</formula>
    </cfRule>
  </conditionalFormatting>
  <conditionalFormatting sqref="C141:AA141">
    <cfRule type="expression" dxfId="45" priority="377">
      <formula>IF(COUNTIF(C142,"*日*"),TRUE,FALSE)</formula>
    </cfRule>
  </conditionalFormatting>
  <conditionalFormatting sqref="C148:AA148">
    <cfRule type="expression" dxfId="44" priority="376">
      <formula>IF(COUNTIF(C149,"*日*"),TRUE,FALSE)</formula>
    </cfRule>
  </conditionalFormatting>
  <conditionalFormatting sqref="C155:AA155">
    <cfRule type="containsText" dxfId="43" priority="374" operator="containsText" text="日">
      <formula>NOT(ISERROR(SEARCH("日",C155)))</formula>
    </cfRule>
    <cfRule type="containsText" dxfId="42" priority="375" operator="containsText" text="土">
      <formula>NOT(ISERROR(SEARCH("土",C155)))</formula>
    </cfRule>
  </conditionalFormatting>
  <conditionalFormatting sqref="C155:AA155">
    <cfRule type="expression" dxfId="41" priority="373">
      <formula>IF(COUNTIF(C156,"*日*"),TRUE,FALSE)</formula>
    </cfRule>
  </conditionalFormatting>
  <conditionalFormatting sqref="AH24:AH26 AK24:AK26">
    <cfRule type="expression" dxfId="40" priority="91">
      <formula>ISTEXT($C$24)</formula>
    </cfRule>
  </conditionalFormatting>
  <conditionalFormatting sqref="AH31:AH33 AK31:AK33">
    <cfRule type="expression" dxfId="39" priority="90">
      <formula>ISTEXT($C$31)</formula>
    </cfRule>
  </conditionalFormatting>
  <conditionalFormatting sqref="AH38:AH40 AK38:AK40">
    <cfRule type="expression" dxfId="38" priority="89">
      <formula>ISTEXT($C$38)</formula>
    </cfRule>
  </conditionalFormatting>
  <conditionalFormatting sqref="AH45:AH47 AK45:AK47">
    <cfRule type="expression" dxfId="37" priority="88">
      <formula>ISTEXT($C$45)</formula>
    </cfRule>
  </conditionalFormatting>
  <conditionalFormatting sqref="AH52:AH54 AK52:AK54">
    <cfRule type="expression" dxfId="36" priority="87">
      <formula>ISTEXT($C$52)</formula>
    </cfRule>
  </conditionalFormatting>
  <conditionalFormatting sqref="AH59:AH61 AK59:AK61">
    <cfRule type="expression" dxfId="35" priority="86">
      <formula>ISTEXT($C$59)</formula>
    </cfRule>
  </conditionalFormatting>
  <conditionalFormatting sqref="AH66:AH68 AK66:AK68">
    <cfRule type="expression" dxfId="34" priority="85">
      <formula>ISTEXT($C$66)</formula>
    </cfRule>
  </conditionalFormatting>
  <conditionalFormatting sqref="AH73:AH75 AK73:AK75">
    <cfRule type="expression" dxfId="33" priority="84">
      <formula>ISTEXT($C$73)</formula>
    </cfRule>
  </conditionalFormatting>
  <conditionalFormatting sqref="AH80:AH82 AK80:AK82">
    <cfRule type="expression" dxfId="32" priority="83">
      <formula>ISTEXT($C$80)</formula>
    </cfRule>
  </conditionalFormatting>
  <conditionalFormatting sqref="AH87:AH89 AK87:AK89">
    <cfRule type="expression" dxfId="31" priority="82">
      <formula>ISTEXT($C$87)</formula>
    </cfRule>
  </conditionalFormatting>
  <conditionalFormatting sqref="AH94:AH96 AK94:AK96">
    <cfRule type="expression" dxfId="30" priority="81">
      <formula>ISTEXT($C$94)</formula>
    </cfRule>
  </conditionalFormatting>
  <conditionalFormatting sqref="AH101:AH103 AK101:AK103">
    <cfRule type="expression" dxfId="29" priority="80">
      <formula>ISTEXT($C$101)</formula>
    </cfRule>
  </conditionalFormatting>
  <conditionalFormatting sqref="AH108:AH110 AK108:AK110">
    <cfRule type="expression" dxfId="28" priority="79">
      <formula>ISTEXT($C$108)</formula>
    </cfRule>
  </conditionalFormatting>
  <conditionalFormatting sqref="AH115:AH117 AK115:AK117">
    <cfRule type="expression" dxfId="27" priority="78">
      <formula>ISTEXT($C$115)</formula>
    </cfRule>
  </conditionalFormatting>
  <conditionalFormatting sqref="AH122:AH124 AK122:AK124">
    <cfRule type="expression" dxfId="26" priority="77">
      <formula>ISTEXT($C$122)</formula>
    </cfRule>
  </conditionalFormatting>
  <conditionalFormatting sqref="AH122:AH124 AK122:AK124 AH129:AH131 AK129:AK131">
    <cfRule type="expression" dxfId="25" priority="76">
      <formula>ISTEXT($C$129)</formula>
    </cfRule>
  </conditionalFormatting>
  <conditionalFormatting sqref="AH122:AH124 AK122:AK124 AH129:AH131 AK129:AK131 AH136:AH138 AK136:AK138">
    <cfRule type="expression" dxfId="24" priority="75">
      <formula>ISTEXT($C$136)</formula>
    </cfRule>
  </conditionalFormatting>
  <conditionalFormatting sqref="AH143:AH145 AK143:AK145">
    <cfRule type="expression" dxfId="23" priority="74">
      <formula>ISTEXT($C$143)</formula>
    </cfRule>
  </conditionalFormatting>
  <conditionalFormatting sqref="AH150:AH152 AK150:AK152">
    <cfRule type="expression" dxfId="22" priority="73">
      <formula>ISTEXT($C$150)</formula>
    </cfRule>
  </conditionalFormatting>
  <conditionalFormatting sqref="AH157:AH158 AK157:AK158">
    <cfRule type="expression" dxfId="21" priority="72">
      <formula>ISTEXT($C$157)</formula>
    </cfRule>
  </conditionalFormatting>
  <conditionalFormatting sqref="C68:AE68 C75:AE75 C82:AE82 C89:AE89 C96:AE96 C103:AE103 C110:AE110 C117:AE117 C124:AE124 C131:AE131 C138:AE138 C145:AE145 C152:AE152 C47:AE47 C54:AE54 C61:AE61 C33:AE33 C40:AE40 C26:AE26 AD24:AE25 C24:AB25 C31:AB32 AD31:AE32 C38:AB39 AD38:AE39 C45:AB46 AD45:AE46 C52:AB53 AD52:AE53 C59:AB60 AD59:AE60 C66:AB67 AD66:AE67 C73:AB74 AD73:AE74 C80:AB81 AD80:AE81 C87:AB88 AD87:AE88 C94:AB95 AD94:AE95 C101:AB102 AD101:AE102 C108:AB109 AD108:AE109 C115:AB116 AD115:AE116 C122:AB123 AD122:AE123 C129:AB130 AD129:AE130 C136:AB137 AD136:AE137 C143:AB144 AD143:AE144 C150:AB151 AD150:AE151 C157:AB158 AD157:AE158">
    <cfRule type="containsText" dxfId="20" priority="1" operator="containsText" text="正月">
      <formula>NOT(ISERROR(SEARCH("正月",C24)))</formula>
    </cfRule>
    <cfRule type="containsText" dxfId="19" priority="2" operator="containsText" text="夏休">
      <formula>NOT(ISERROR(SEARCH("夏休",C24)))</formula>
    </cfRule>
    <cfRule type="containsText" dxfId="18" priority="3" operator="containsText" text="中止">
      <formula>NOT(ISERROR(SEARCH("中止",C24)))</formula>
    </cfRule>
    <cfRule type="containsText" dxfId="17" priority="4" operator="containsText" text="休日">
      <formula>NOT(ISERROR(SEARCH("休日",C24)))</formula>
    </cfRule>
  </conditionalFormatting>
  <dataValidations count="6">
    <dataValidation type="list" allowBlank="1" showInputMessage="1" showErrorMessage="1" sqref="D6" xr:uid="{20498574-B85A-4381-B3E7-DA53155C52DF}">
      <formula1>$J$169:$J$177</formula1>
    </dataValidation>
    <dataValidation type="list" allowBlank="1" showInputMessage="1" showErrorMessage="1" sqref="AD143:AE143 AD31:AE31 AD136:AE136 AD129:AE129 AD122:AE122 AD115:AE115 AD108:AE108 AD101:AE101 AD94:AE94 AD87:AE87 AD150:AE150 AD38:AE38 AD73:AE73 AD66:AE66 AD59:AE59 AD45:AE45 AD52:AE52 AD24:AE24 AD80:AE80 C24:AB24 C31:AB31 C38:AB38 C45:AB45 C52:AB52 C59:AB59 C66:AB66 C73:AB73 C80:AB80 C87:AB87 C94:AB94 C101:AB101 C108:AB108 C115:AB115 C122:AB122 C129:AB129 C136:AB136 C143:AB143 C150:AB150 C157:AB157 AD157:AE157" xr:uid="{A73B1DAF-8052-4046-B3A8-169F7B3F11EB}">
      <formula1>$C$168:$C$173</formula1>
    </dataValidation>
    <dataValidation type="list" allowBlank="1" showInputMessage="1" showErrorMessage="1" sqref="AC145 AC33 AC138 AC131 AC124 AC117 AC110 AC103 AC96 AC89 AC40 AC82 AC75 AC68 AC61 AC47 AC54 AD25:AE25 AC152 C25:AA26 AB25 AB26:AE26 C32:AB33 AD32:AE33 C39:AB40 AD39:AE40 C46:AB47 AD46:AE47 C53:AB54 AD53:AE54 C60:AB61 AD60:AE61 C67:AB68 AD67:AE68 C74:AB75 AD74:AE75 C81:AB82 AD81:AE82 C88:AB89 AD88:AE89 C95:AB96 AD95:AE96 C102:AB103 AD102:AE103 C109:AB110 AD109:AE110 C116:AB117 AD116:AE117 C123:AB124 AD123:AE124 C130:AB131 AD130:AE131 C137:AB138 AD137:AE138 C144:AB145 AD144:AE145 C151:AB152 AD151:AE152 C158:AB158 AD158:AE158" xr:uid="{4B50B0F8-B097-4B0D-88E8-AE144CF47888}">
      <formula1>$D$168:$D$173</formula1>
    </dataValidation>
    <dataValidation type="list" allowBlank="1" showInputMessage="1" showErrorMessage="1" sqref="AG7:AK7 AF8" xr:uid="{35B29F3A-A4C5-4A8B-B80F-2D69A69B1FE6}">
      <formula1>"月単位,完全週休２日,通期"</formula1>
    </dataValidation>
    <dataValidation type="list" allowBlank="1" showInputMessage="1" showErrorMessage="1" sqref="AH24:AH26 AH31:AH33 AH157:AH158 AH150:AH152 AH143:AH145 AH136:AH138 AH129:AH131 AH122:AH124 AH115:AH117 AH108:AH110 AH101:AH103 AH94:AH96 AH87:AH89 AH80:AH82 AH73:AH75 AH66:AH68 AH59:AH61 AH52:AH54 AH45:AH47 AH38:AH40 AF14:AH15" xr:uid="{33329522-061A-466E-86D2-BD281C7FB34F}">
      <formula1>$F$171:$F$172</formula1>
    </dataValidation>
    <dataValidation type="list" allowBlank="1" showInputMessage="1" showErrorMessage="1" sqref="AK24:AK26 AK31:AK33 AK157:AK158 AK150:AK152 AK143:AK145 AK136:AK138 AK129:AK131 AK122:AK124 AK115:AK117 AK108:AK110 AK101:AK103 AK94:AK96 AK87:AK89 AK80:AK82 AK73:AK75 AK66:AK68 AK59:AK61 AK52:AK54 AK45:AK47 AK38:AK40 AI14:AK15" xr:uid="{74BBFF6A-0C82-4C61-823A-24D6E6A48759}">
      <formula1>$F$169:$F$170</formula1>
    </dataValidation>
  </dataValidations>
  <printOptions horizontalCentered="1"/>
  <pageMargins left="0.31496062992125984" right="0.11811023622047245" top="0.35433070866141736" bottom="0.27559055118110237" header="0.31496062992125984" footer="0"/>
  <pageSetup paperSize="9" scale="35" fitToHeight="0" orientation="portrait" r:id="rId1"/>
  <headerFooter>
    <oddFooter>&amp;C&amp;P</oddFooter>
  </headerFooter>
  <rowBreaks count="3" manualBreakCount="3">
    <brk id="61" max="37" man="1"/>
    <brk id="109" max="37" man="1"/>
    <brk id="159" max="3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737"/>
  <sheetViews>
    <sheetView view="pageBreakPreview" topLeftCell="A740" zoomScale="85" zoomScaleNormal="85" zoomScaleSheetLayoutView="85" workbookViewId="0">
      <selection activeCell="A744" sqref="A744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IFERROR(VLOOKUP(A2,'HOL（2028年まで）'!$A:$C,3,0),"")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IFERROR(VLOOKUP(A3,'HOL（2028年まで）'!$A:$C,3,0),"")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IFERROR(VLOOKUP(A4,'HOL（2028年まで）'!$A:$C,3,0),"")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IFERROR(VLOOKUP(A5,'HOL（2028年まで）'!$A:$C,3,0),"")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IFERROR(VLOOKUP(A6,'HOL（2028年まで）'!$A:$C,3,0),"")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IFERROR(VLOOKUP(A7,'HOL（2028年まで）'!$A:$C,3,0),"")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IFERROR(VLOOKUP(A8,'HOL（2028年まで）'!$A:$C,3,0),"")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IFERROR(VLOOKUP(A9,'HOL（2028年まで）'!$A:$C,3,0),"")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IFERROR(VLOOKUP(A10,'HOL（2028年まで）'!$A:$C,3,0),"")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IFERROR(VLOOKUP(A11,'HOL（2028年まで）'!$A:$C,3,0),"")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IFERROR(VLOOKUP(A12,'HOL（2028年まで）'!$A:$C,3,0),"")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IFERROR(VLOOKUP(A13,'HOL（2028年まで）'!$A:$C,3,0),"")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IFERROR(VLOOKUP(A14,'HOL（2028年まで）'!$A:$C,3,0),"")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IFERROR(VLOOKUP(A15,'HOL（2028年まで）'!$A:$C,3,0),"")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IFERROR(VLOOKUP(A16,'HOL（2028年まで）'!$A:$C,3,0),"")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IFERROR(VLOOKUP(A17,'HOL（2028年まで）'!$A:$C,3,0),"")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IFERROR(VLOOKUP(A18,'HOL（2028年まで）'!$A:$C,3,0),"")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IFERROR(VLOOKUP(A19,'HOL（2028年まで）'!$A:$C,3,0),"")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IFERROR(VLOOKUP(A20,'HOL（2028年まで）'!$A:$C,3,0),"")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IFERROR(VLOOKUP(A21,'HOL（2028年まで）'!$A:$C,3,0),"")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IFERROR(VLOOKUP(A22,'HOL（2028年まで）'!$A:$C,3,0),"")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IFERROR(VLOOKUP(A23,'HOL（2028年まで）'!$A:$C,3,0),"")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IFERROR(VLOOKUP(A24,'HOL（2028年まで）'!$A:$C,3,0),"")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IFERROR(VLOOKUP(A25,'HOL（2028年まで）'!$A:$C,3,0),"")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IFERROR(VLOOKUP(A26,'HOL（2028年まで）'!$A:$C,3,0),"")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IFERROR(VLOOKUP(A27,'HOL（2028年まで）'!$A:$C,3,0),"")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IFERROR(VLOOKUP(A28,'HOL（2028年まで）'!$A:$C,3,0),"")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IFERROR(VLOOKUP(A29,'HOL（2028年まで）'!$A:$C,3,0),"")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IFERROR(VLOOKUP(A30,'HOL（2028年まで）'!$A:$C,3,0),"")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IFERROR(VLOOKUP(A31,'HOL（2028年まで）'!$A:$C,3,0),"")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IFERROR(VLOOKUP(A32,'HOL（2028年まで）'!$A:$C,3,0),"")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IFERROR(VLOOKUP(A33,'HOL（2028年まで）'!$A:$C,3,0),"")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IFERROR(VLOOKUP(A34,'HOL（2028年まで）'!$A:$C,3,0),"")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IFERROR(VLOOKUP(A35,'HOL（2028年まで）'!$A:$C,3,0),"")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IFERROR(VLOOKUP(A36,'HOL（2028年まで）'!$A:$C,3,0),"")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IFERROR(VLOOKUP(A37,'HOL（2028年まで）'!$A:$C,3,0),"")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IFERROR(VLOOKUP(A38,'HOL（2028年まで）'!$A:$C,3,0),"")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IFERROR(VLOOKUP(A39,'HOL（2028年まで）'!$A:$C,3,0),"")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IFERROR(VLOOKUP(A40,'HOL（2028年まで）'!$A:$C,3,0),"")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IFERROR(VLOOKUP(A41,'HOL（2028年まで）'!$A:$C,3,0),"")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IFERROR(VLOOKUP(A42,'HOL（2028年まで）'!$A:$C,3,0),"")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IFERROR(VLOOKUP(A43,'HOL（2028年まで）'!$A:$C,3,0),"")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IFERROR(VLOOKUP(A44,'HOL（2028年まで）'!$A:$C,3,0),"")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IFERROR(VLOOKUP(A45,'HOL（2028年まで）'!$A:$C,3,0),"")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IFERROR(VLOOKUP(A46,'HOL（2028年まで）'!$A:$C,3,0),"")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IFERROR(VLOOKUP(A47,'HOL（2028年まで）'!$A:$C,3,0),"")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IFERROR(VLOOKUP(A48,'HOL（2028年まで）'!$A:$C,3,0),"")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IFERROR(VLOOKUP(A49,'HOL（2028年まで）'!$A:$C,3,0),"")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IFERROR(VLOOKUP(A50,'HOL（2028年まで）'!$A:$C,3,0),"")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IFERROR(VLOOKUP(A51,'HOL（2028年まで）'!$A:$C,3,0),"")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IFERROR(VLOOKUP(A52,'HOL（2028年まで）'!$A:$C,3,0),"")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IFERROR(VLOOKUP(A53,'HOL（2028年まで）'!$A:$C,3,0),"")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IFERROR(VLOOKUP(A54,'HOL（2028年まで）'!$A:$C,3,0),"")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IFERROR(VLOOKUP(A55,'HOL（2028年まで）'!$A:$C,3,0),"")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IFERROR(VLOOKUP(A56,'HOL（2028年まで）'!$A:$C,3,0),"")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IFERROR(VLOOKUP(A57,'HOL（2028年まで）'!$A:$C,3,0),"")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IFERROR(VLOOKUP(A58,'HOL（2028年まで）'!$A:$C,3,0),"")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IFERROR(VLOOKUP(A59,'HOL（2028年まで）'!$A:$C,3,0),"")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IFERROR(VLOOKUP(A60,'HOL（2028年まで）'!$A:$C,3,0),"")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IFERROR(VLOOKUP(A61,'HOL（2028年まで）'!$A:$C,3,0),"")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IFERROR(VLOOKUP(A62,'HOL（2028年まで）'!$A:$C,3,0),"")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IFERROR(VLOOKUP(A63,'HOL（2028年まで）'!$A:$C,3,0),"")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IFERROR(VLOOKUP(A64,'HOL（2028年まで）'!$A:$C,3,0),"")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IFERROR(VLOOKUP(A65,'HOL（2028年まで）'!$A:$C,3,0),"")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IFERROR(VLOOKUP(A66,'HOL（2028年まで）'!$A:$C,3,0),"")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IFERROR(VLOOKUP(A67,'HOL（2028年まで）'!$A:$C,3,0),"")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IFERROR(VLOOKUP(A68,'HOL（2028年まで）'!$A:$C,3,0),"")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IFERROR(VLOOKUP(A69,'HOL（2028年まで）'!$A:$C,3,0),"")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IFERROR(VLOOKUP(A70,'HOL（2028年まで）'!$A:$C,3,0),"")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IFERROR(VLOOKUP(A71,'HOL（2028年まで）'!$A:$C,3,0),"")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IFERROR(VLOOKUP(A72,'HOL（2028年まで）'!$A:$C,3,0),"")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IFERROR(VLOOKUP(A73,'HOL（2028年まで）'!$A:$C,3,0),"")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IFERROR(VLOOKUP(A74,'HOL（2028年まで）'!$A:$C,3,0),"")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IFERROR(VLOOKUP(A75,'HOL（2028年まで）'!$A:$C,3,0),"")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IFERROR(VLOOKUP(A76,'HOL（2028年まで）'!$A:$C,3,0),"")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IFERROR(VLOOKUP(A77,'HOL（2028年まで）'!$A:$C,3,0),"")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IFERROR(VLOOKUP(A78,'HOL（2028年まで）'!$A:$C,3,0),"")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IFERROR(VLOOKUP(A79,'HOL（2028年まで）'!$A:$C,3,0),"")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IFERROR(VLOOKUP(A80,'HOL（2028年まで）'!$A:$C,3,0),"")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IFERROR(VLOOKUP(A81,'HOL（2028年まで）'!$A:$C,3,0),"")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IFERROR(VLOOKUP(A82,'HOL（2028年まで）'!$A:$C,3,0),"")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IFERROR(VLOOKUP(A83,'HOL（2028年まで）'!$A:$C,3,0),"")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IFERROR(VLOOKUP(A84,'HOL（2028年まで）'!$A:$C,3,0),"")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IFERROR(VLOOKUP(A85,'HOL（2028年まで）'!$A:$C,3,0),"")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IFERROR(VLOOKUP(A86,'HOL（2028年まで）'!$A:$C,3,0),"")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IFERROR(VLOOKUP(A87,'HOL（2028年まで）'!$A:$C,3,0),"")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IFERROR(VLOOKUP(A88,'HOL（2028年まで）'!$A:$C,3,0),"")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IFERROR(VLOOKUP(A89,'HOL（2028年まで）'!$A:$C,3,0),"")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IFERROR(VLOOKUP(A90,'HOL（2028年まで）'!$A:$C,3,0),"")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IFERROR(VLOOKUP(A91,'HOL（2028年まで）'!$A:$C,3,0),"")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IFERROR(VLOOKUP(A92,'HOL（2028年まで）'!$A:$C,3,0),"")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IFERROR(VLOOKUP(A93,'HOL（2028年まで）'!$A:$C,3,0),"")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IFERROR(VLOOKUP(A94,'HOL（2028年まで）'!$A:$C,3,0),"")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IFERROR(VLOOKUP(A95,'HOL（2028年まで）'!$A:$C,3,0),"")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IFERROR(VLOOKUP(A96,'HOL（2028年まで）'!$A:$C,3,0),"")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IFERROR(VLOOKUP(A97,'HOL（2028年まで）'!$A:$C,3,0),"")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IFERROR(VLOOKUP(A98,'HOL（2028年まで）'!$A:$C,3,0),"")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IFERROR(VLOOKUP(A99,'HOL（2028年まで）'!$A:$C,3,0),"")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IFERROR(VLOOKUP(A100,'HOL（2028年まで）'!$A:$C,3,0),"")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IFERROR(VLOOKUP(A101,'HOL（2028年まで）'!$A:$C,3,0),"")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IFERROR(VLOOKUP(A102,'HOL（2028年まで）'!$A:$C,3,0),"")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IFERROR(VLOOKUP(A103,'HOL（2028年まで）'!$A:$C,3,0),"")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IFERROR(VLOOKUP(A104,'HOL（2028年まで）'!$A:$C,3,0),"")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IFERROR(VLOOKUP(A105,'HOL（2028年まで）'!$A:$C,3,0),"")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IFERROR(VLOOKUP(A106,'HOL（2028年まで）'!$A:$C,3,0),"")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IFERROR(VLOOKUP(A107,'HOL（2028年まで）'!$A:$C,3,0),"")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IFERROR(VLOOKUP(A108,'HOL（2028年まで）'!$A:$C,3,0),"")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IFERROR(VLOOKUP(A109,'HOL（2028年まで）'!$A:$C,3,0),"")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IFERROR(VLOOKUP(A110,'HOL（2028年まで）'!$A:$C,3,0),"")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IFERROR(VLOOKUP(A111,'HOL（2028年まで）'!$A:$C,3,0),"")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IFERROR(VLOOKUP(A112,'HOL（2028年まで）'!$A:$C,3,0),"")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IFERROR(VLOOKUP(A113,'HOL（2028年まで）'!$A:$C,3,0),"")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IFERROR(VLOOKUP(A114,'HOL（2028年まで）'!$A:$C,3,0),"")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IFERROR(VLOOKUP(A115,'HOL（2028年まで）'!$A:$C,3,0),"")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IFERROR(VLOOKUP(A116,'HOL（2028年まで）'!$A:$C,3,0),"")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IFERROR(VLOOKUP(A117,'HOL（2028年まで）'!$A:$C,3,0),"")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IFERROR(VLOOKUP(A118,'HOL（2028年まで）'!$A:$C,3,0),"")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IFERROR(VLOOKUP(A119,'HOL（2028年まで）'!$A:$C,3,0),"")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IFERROR(VLOOKUP(A120,'HOL（2028年まで）'!$A:$C,3,0),"")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IFERROR(VLOOKUP(A121,'HOL（2028年まで）'!$A:$C,3,0),"")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IFERROR(VLOOKUP(A122,'HOL（2028年まで）'!$A:$C,3,0),"")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IFERROR(VLOOKUP(A123,'HOL（2028年まで）'!$A:$C,3,0),"")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IFERROR(VLOOKUP(A124,'HOL（2028年まで）'!$A:$C,3,0),"")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IFERROR(VLOOKUP(A125,'HOL（2028年まで）'!$A:$C,3,0),"")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IFERROR(VLOOKUP(A126,'HOL（2028年まで）'!$A:$C,3,0),"")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IFERROR(VLOOKUP(A127,'HOL（2028年まで）'!$A:$C,3,0),"")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IFERROR(VLOOKUP(A128,'HOL（2028年まで）'!$A:$C,3,0),"")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IFERROR(VLOOKUP(A129,'HOL（2028年まで）'!$A:$C,3,0),"")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IFERROR(VLOOKUP(A130,'HOL（2028年まで）'!$A:$C,3,0),"")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IFERROR(VLOOKUP(A131,'HOL（2028年まで）'!$A:$C,3,0),"")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IFERROR(VLOOKUP(A132,'HOL（2028年まで）'!$A:$C,3,0),"")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IFERROR(VLOOKUP(A133,'HOL（2028年まで）'!$A:$C,3,0),"")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IFERROR(VLOOKUP(A134,'HOL（2028年まで）'!$A:$C,3,0),"")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IFERROR(VLOOKUP(A135,'HOL（2028年まで）'!$A:$C,3,0),"")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IFERROR(VLOOKUP(A136,'HOL（2028年まで）'!$A:$C,3,0),"")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IFERROR(VLOOKUP(A137,'HOL（2028年まで）'!$A:$C,3,0),"")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IFERROR(VLOOKUP(A138,'HOL（2028年まで）'!$A:$C,3,0),"")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IFERROR(VLOOKUP(A139,'HOL（2028年まで）'!$A:$C,3,0),"")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IFERROR(VLOOKUP(A140,'HOL（2028年まで）'!$A:$C,3,0),"")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IFERROR(VLOOKUP(A141,'HOL（2028年まで）'!$A:$C,3,0),"")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IFERROR(VLOOKUP(A142,'HOL（2028年まで）'!$A:$C,3,0),"")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IFERROR(VLOOKUP(A143,'HOL（2028年まで）'!$A:$C,3,0),"")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IFERROR(VLOOKUP(A144,'HOL（2028年まで）'!$A:$C,3,0),"")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IFERROR(VLOOKUP(A145,'HOL（2028年まで）'!$A:$C,3,0),"")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IFERROR(VLOOKUP(A146,'HOL（2028年まで）'!$A:$C,3,0),"")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IFERROR(VLOOKUP(A147,'HOL（2028年まで）'!$A:$C,3,0),"")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IFERROR(VLOOKUP(A148,'HOL（2028年まで）'!$A:$C,3,0),"")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IFERROR(VLOOKUP(A149,'HOL（2028年まで）'!$A:$C,3,0),"")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IFERROR(VLOOKUP(A150,'HOL（2028年まで）'!$A:$C,3,0),"")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IFERROR(VLOOKUP(A151,'HOL（2028年まで）'!$A:$C,3,0),"")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IFERROR(VLOOKUP(A152,'HOL（2028年まで）'!$A:$C,3,0),"")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IFERROR(VLOOKUP(A153,'HOL（2028年まで）'!$A:$C,3,0),"")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IFERROR(VLOOKUP(A154,'HOL（2028年まで）'!$A:$C,3,0),"")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IFERROR(VLOOKUP(A155,'HOL（2028年まで）'!$A:$C,3,0),"")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IFERROR(VLOOKUP(A156,'HOL（2028年まで）'!$A:$C,3,0),"")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IFERROR(VLOOKUP(A157,'HOL（2028年まで）'!$A:$C,3,0),"")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IFERROR(VLOOKUP(A158,'HOL（2028年まで）'!$A:$C,3,0),"")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IFERROR(VLOOKUP(A159,'HOL（2028年まで）'!$A:$C,3,0),"")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IFERROR(VLOOKUP(A160,'HOL（2028年まで）'!$A:$C,3,0),"")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IFERROR(VLOOKUP(A161,'HOL（2028年まで）'!$A:$C,3,0),"")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IFERROR(VLOOKUP(A162,'HOL（2028年まで）'!$A:$C,3,0),"")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IFERROR(VLOOKUP(A163,'HOL（2028年まで）'!$A:$C,3,0),"")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IFERROR(VLOOKUP(A164,'HOL（2028年まで）'!$A:$C,3,0),"")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IFERROR(VLOOKUP(A165,'HOL（2028年まで）'!$A:$C,3,0),"")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IFERROR(VLOOKUP(A166,'HOL（2028年まで）'!$A:$C,3,0),"")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IFERROR(VLOOKUP(A167,'HOL（2028年まで）'!$A:$C,3,0),"")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IFERROR(VLOOKUP(A168,'HOL（2028年まで）'!$A:$C,3,0),"")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IFERROR(VLOOKUP(A169,'HOL（2028年まで）'!$A:$C,3,0),"")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IFERROR(VLOOKUP(A170,'HOL（2028年まで）'!$A:$C,3,0),"")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IFERROR(VLOOKUP(A171,'HOL（2028年まで）'!$A:$C,3,0),"")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IFERROR(VLOOKUP(A172,'HOL（2028年まで）'!$A:$C,3,0),"")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IFERROR(VLOOKUP(A173,'HOL（2028年まで）'!$A:$C,3,0),"")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IFERROR(VLOOKUP(A174,'HOL（2028年まで）'!$A:$C,3,0),"")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IFERROR(VLOOKUP(A175,'HOL（2028年まで）'!$A:$C,3,0),"")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IFERROR(VLOOKUP(A176,'HOL（2028年まで）'!$A:$C,3,0),"")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IFERROR(VLOOKUP(A177,'HOL（2028年まで）'!$A:$C,3,0),"")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IFERROR(VLOOKUP(A178,'HOL（2028年まで）'!$A:$C,3,0),"")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IFERROR(VLOOKUP(A179,'HOL（2028年まで）'!$A:$C,3,0),"")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IFERROR(VLOOKUP(A180,'HOL（2028年まで）'!$A:$C,3,0),"")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IFERROR(VLOOKUP(A181,'HOL（2028年まで）'!$A:$C,3,0),"")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IFERROR(VLOOKUP(A182,'HOL（2028年まで）'!$A:$C,3,0),"")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IFERROR(VLOOKUP(A183,'HOL（2028年まで）'!$A:$C,3,0),"")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IFERROR(VLOOKUP(A184,'HOL（2028年まで）'!$A:$C,3,0),"")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IFERROR(VLOOKUP(A185,'HOL（2028年まで）'!$A:$C,3,0),"")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IFERROR(VLOOKUP(A186,'HOL（2028年まで）'!$A:$C,3,0),"")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IFERROR(VLOOKUP(A187,'HOL（2028年まで）'!$A:$C,3,0),"")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IFERROR(VLOOKUP(A188,'HOL（2028年まで）'!$A:$C,3,0),"")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IFERROR(VLOOKUP(A189,'HOL（2028年まで）'!$A:$C,3,0),"")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IFERROR(VLOOKUP(A190,'HOL（2028年まで）'!$A:$C,3,0),"")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IFERROR(VLOOKUP(A191,'HOL（2028年まで）'!$A:$C,3,0),"")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IFERROR(VLOOKUP(A192,'HOL（2028年まで）'!$A:$C,3,0),"")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IFERROR(VLOOKUP(A193,'HOL（2028年まで）'!$A:$C,3,0),"")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IFERROR(VLOOKUP(A194,'HOL（2028年まで）'!$A:$C,3,0),"")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IFERROR(VLOOKUP(A195,'HOL（2028年まで）'!$A:$C,3,0),"")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IFERROR(VLOOKUP(A196,'HOL（2028年まで）'!$A:$C,3,0),"")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IFERROR(VLOOKUP(A197,'HOL（2028年まで）'!$A:$C,3,0),"")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IFERROR(VLOOKUP(A198,'HOL（2028年まで）'!$A:$C,3,0),"")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IFERROR(VLOOKUP(A199,'HOL（2028年まで）'!$A:$C,3,0),"")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IFERROR(VLOOKUP(A200,'HOL（2028年まで）'!$A:$C,3,0),"")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IFERROR(VLOOKUP(A201,'HOL（2028年まで）'!$A:$C,3,0),"")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IFERROR(VLOOKUP(A202,'HOL（2028年まで）'!$A:$C,3,0),"")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IFERROR(VLOOKUP(A203,'HOL（2028年まで）'!$A:$C,3,0),"")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IFERROR(VLOOKUP(A204,'HOL（2028年まで）'!$A:$C,3,0),"")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IFERROR(VLOOKUP(A205,'HOL（2028年まで）'!$A:$C,3,0),"")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IFERROR(VLOOKUP(A206,'HOL（2028年まで）'!$A:$C,3,0),"")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IFERROR(VLOOKUP(A207,'HOL（2028年まで）'!$A:$C,3,0),"")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IFERROR(VLOOKUP(A208,'HOL（2028年まで）'!$A:$C,3,0),"")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IFERROR(VLOOKUP(A209,'HOL（2028年まで）'!$A:$C,3,0),"")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IFERROR(VLOOKUP(A210,'HOL（2028年まで）'!$A:$C,3,0),"")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IFERROR(VLOOKUP(A211,'HOL（2028年まで）'!$A:$C,3,0),"")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IFERROR(VLOOKUP(A212,'HOL（2028年まで）'!$A:$C,3,0),"")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IFERROR(VLOOKUP(A213,'HOL（2028年まで）'!$A:$C,3,0),"")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IFERROR(VLOOKUP(A214,'HOL（2028年まで）'!$A:$C,3,0),"")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IFERROR(VLOOKUP(A215,'HOL（2028年まで）'!$A:$C,3,0),"")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IFERROR(VLOOKUP(A216,'HOL（2028年まで）'!$A:$C,3,0),"")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IFERROR(VLOOKUP(A217,'HOL（2028年まで）'!$A:$C,3,0),"")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IFERROR(VLOOKUP(A218,'HOL（2028年まで）'!$A:$C,3,0),"")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IFERROR(VLOOKUP(A219,'HOL（2028年まで）'!$A:$C,3,0),"")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IFERROR(VLOOKUP(A220,'HOL（2028年まで）'!$A:$C,3,0),"")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IFERROR(VLOOKUP(A221,'HOL（2028年まで）'!$A:$C,3,0),"")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IFERROR(VLOOKUP(A222,'HOL（2028年まで）'!$A:$C,3,0),"")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IFERROR(VLOOKUP(A223,'HOL（2028年まで）'!$A:$C,3,0),"")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IFERROR(VLOOKUP(A224,'HOL（2028年まで）'!$A:$C,3,0),"")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IFERROR(VLOOKUP(A225,'HOL（2028年まで）'!$A:$C,3,0),"")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IFERROR(VLOOKUP(A226,'HOL（2028年まで）'!$A:$C,3,0),"")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IFERROR(VLOOKUP(A227,'HOL（2028年まで）'!$A:$C,3,0),"")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IFERROR(VLOOKUP(A228,'HOL（2028年まで）'!$A:$C,3,0),"")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IFERROR(VLOOKUP(A229,'HOL（2028年まで）'!$A:$C,3,0),"")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IFERROR(VLOOKUP(A230,'HOL（2028年まで）'!$A:$C,3,0),"")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IFERROR(VLOOKUP(A231,'HOL（2028年まで）'!$A:$C,3,0),"")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IFERROR(VLOOKUP(A232,'HOL（2028年まで）'!$A:$C,3,0),"")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IFERROR(VLOOKUP(A233,'HOL（2028年まで）'!$A:$C,3,0),"")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IFERROR(VLOOKUP(A234,'HOL（2028年まで）'!$A:$C,3,0),"")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IFERROR(VLOOKUP(A235,'HOL（2028年まで）'!$A:$C,3,0),"")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IFERROR(VLOOKUP(A236,'HOL（2028年まで）'!$A:$C,3,0),"")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IFERROR(VLOOKUP(A237,'HOL（2028年まで）'!$A:$C,3,0),"")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IFERROR(VLOOKUP(A238,'HOL（2028年まで）'!$A:$C,3,0),"")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IFERROR(VLOOKUP(A239,'HOL（2028年まで）'!$A:$C,3,0),"")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IFERROR(VLOOKUP(A240,'HOL（2028年まで）'!$A:$C,3,0),"")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IFERROR(VLOOKUP(A241,'HOL（2028年まで）'!$A:$C,3,0),"")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IFERROR(VLOOKUP(A242,'HOL（2028年まで）'!$A:$C,3,0),"")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IFERROR(VLOOKUP(A243,'HOL（2028年まで）'!$A:$C,3,0),"")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IFERROR(VLOOKUP(A244,'HOL（2028年まで）'!$A:$C,3,0),"")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IFERROR(VLOOKUP(A245,'HOL（2028年まで）'!$A:$C,3,0),"")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IFERROR(VLOOKUP(A246,'HOL（2028年まで）'!$A:$C,3,0),"")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IFERROR(VLOOKUP(A247,'HOL（2028年まで）'!$A:$C,3,0),"")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IFERROR(VLOOKUP(A248,'HOL（2028年まで）'!$A:$C,3,0),"")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IFERROR(VLOOKUP(A249,'HOL（2028年まで）'!$A:$C,3,0),"")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IFERROR(VLOOKUP(A250,'HOL（2028年まで）'!$A:$C,3,0),"")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IFERROR(VLOOKUP(A251,'HOL（2028年まで）'!$A:$C,3,0),"")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IFERROR(VLOOKUP(A252,'HOL（2028年まで）'!$A:$C,3,0),"")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IFERROR(VLOOKUP(A253,'HOL（2028年まで）'!$A:$C,3,0),"")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IFERROR(VLOOKUP(A254,'HOL（2028年まで）'!$A:$C,3,0),"")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IFERROR(VLOOKUP(A255,'HOL（2028年まで）'!$A:$C,3,0),"")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IFERROR(VLOOKUP(A256,'HOL（2028年まで）'!$A:$C,3,0),"")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IFERROR(VLOOKUP(A257,'HOL（2028年まで）'!$A:$C,3,0),"")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IFERROR(VLOOKUP(A258,'HOL（2028年まで）'!$A:$C,3,0),"")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IFERROR(VLOOKUP(A259,'HOL（2028年まで）'!$A:$C,3,0),"")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IFERROR(VLOOKUP(A260,'HOL（2028年まで）'!$A:$C,3,0),"")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IFERROR(VLOOKUP(A261,'HOL（2028年まで）'!$A:$C,3,0),"")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IFERROR(VLOOKUP(A262,'HOL（2028年まで）'!$A:$C,3,0),"")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IFERROR(VLOOKUP(A263,'HOL（2028年まで）'!$A:$C,3,0),"")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IFERROR(VLOOKUP(A264,'HOL（2028年まで）'!$A:$C,3,0),"")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IFERROR(VLOOKUP(A265,'HOL（2028年まで）'!$A:$C,3,0),"")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IFERROR(VLOOKUP(A266,'HOL（2028年まで）'!$A:$C,3,0),"")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IFERROR(VLOOKUP(A267,'HOL（2028年まで）'!$A:$C,3,0),"")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IFERROR(VLOOKUP(A268,'HOL（2028年まで）'!$A:$C,3,0),"")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IFERROR(VLOOKUP(A269,'HOL（2028年まで）'!$A:$C,3,0),"")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IFERROR(VLOOKUP(A270,'HOL（2028年まで）'!$A:$C,3,0),"")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IFERROR(VLOOKUP(A271,'HOL（2028年まで）'!$A:$C,3,0),"")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IFERROR(VLOOKUP(A272,'HOL（2028年まで）'!$A:$C,3,0),"")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IFERROR(VLOOKUP(A273,'HOL（2028年まで）'!$A:$C,3,0),"")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IFERROR(VLOOKUP(A274,'HOL（2028年まで）'!$A:$C,3,0),"")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IFERROR(VLOOKUP(A275,'HOL（2028年まで）'!$A:$C,3,0),"")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IFERROR(VLOOKUP(A276,'HOL（2028年まで）'!$A:$C,3,0),"")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IFERROR(VLOOKUP(A277,'HOL（2028年まで）'!$A:$C,3,0),"")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IFERROR(VLOOKUP(A278,'HOL（2028年まで）'!$A:$C,3,0),"")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IFERROR(VLOOKUP(A279,'HOL（2028年まで）'!$A:$C,3,0),"")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IFERROR(VLOOKUP(A280,'HOL（2028年まで）'!$A:$C,3,0),"")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IFERROR(VLOOKUP(A281,'HOL（2028年まで）'!$A:$C,3,0),"")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IFERROR(VLOOKUP(A282,'HOL（2028年まで）'!$A:$C,3,0),"")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IFERROR(VLOOKUP(A283,'HOL（2028年まで）'!$A:$C,3,0),"")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IFERROR(VLOOKUP(A284,'HOL（2028年まで）'!$A:$C,3,0),"")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IFERROR(VLOOKUP(A285,'HOL（2028年まで）'!$A:$C,3,0),"")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IFERROR(VLOOKUP(A286,'HOL（2028年まで）'!$A:$C,3,0),"")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IFERROR(VLOOKUP(A287,'HOL（2028年まで）'!$A:$C,3,0),"")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IFERROR(VLOOKUP(A288,'HOL（2028年まで）'!$A:$C,3,0),"")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IFERROR(VLOOKUP(A289,'HOL（2028年まで）'!$A:$C,3,0),"")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IFERROR(VLOOKUP(A290,'HOL（2028年まで）'!$A:$C,3,0),"")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IFERROR(VLOOKUP(A291,'HOL（2028年まで）'!$A:$C,3,0),"")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IFERROR(VLOOKUP(A292,'HOL（2028年まで）'!$A:$C,3,0),"")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IFERROR(VLOOKUP(A293,'HOL（2028年まで）'!$A:$C,3,0),"")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IFERROR(VLOOKUP(A294,'HOL（2028年まで）'!$A:$C,3,0),"")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IFERROR(VLOOKUP(A295,'HOL（2028年まで）'!$A:$C,3,0),"")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IFERROR(VLOOKUP(A296,'HOL（2028年まで）'!$A:$C,3,0),"")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IFERROR(VLOOKUP(A297,'HOL（2028年まで）'!$A:$C,3,0),"")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IFERROR(VLOOKUP(A298,'HOL（2028年まで）'!$A:$C,3,0),"")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IFERROR(VLOOKUP(A299,'HOL（2028年まで）'!$A:$C,3,0),"")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IFERROR(VLOOKUP(A300,'HOL（2028年まで）'!$A:$C,3,0),"")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IFERROR(VLOOKUP(A301,'HOL（2028年まで）'!$A:$C,3,0),"")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IFERROR(VLOOKUP(A302,'HOL（2028年まで）'!$A:$C,3,0),"")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IFERROR(VLOOKUP(A303,'HOL（2028年まで）'!$A:$C,3,0),"")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IFERROR(VLOOKUP(A304,'HOL（2028年まで）'!$A:$C,3,0),"")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IFERROR(VLOOKUP(A305,'HOL（2028年まで）'!$A:$C,3,0),"")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IFERROR(VLOOKUP(A306,'HOL（2028年まで）'!$A:$C,3,0),"")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IFERROR(VLOOKUP(A307,'HOL（2028年まで）'!$A:$C,3,0),"")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IFERROR(VLOOKUP(A308,'HOL（2028年まで）'!$A:$C,3,0),"")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IFERROR(VLOOKUP(A309,'HOL（2028年まで）'!$A:$C,3,0),"")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IFERROR(VLOOKUP(A310,'HOL（2028年まで）'!$A:$C,3,0),"")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IFERROR(VLOOKUP(A311,'HOL（2028年まで）'!$A:$C,3,0),"")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IFERROR(VLOOKUP(A312,'HOL（2028年まで）'!$A:$C,3,0),"")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IFERROR(VLOOKUP(A313,'HOL（2028年まで）'!$A:$C,3,0),"")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IFERROR(VLOOKUP(A314,'HOL（2028年まで）'!$A:$C,3,0),"")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IFERROR(VLOOKUP(A315,'HOL（2028年まで）'!$A:$C,3,0),"")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IFERROR(VLOOKUP(A316,'HOL（2028年まで）'!$A:$C,3,0),"")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IFERROR(VLOOKUP(A317,'HOL（2028年まで）'!$A:$C,3,0),"")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IFERROR(VLOOKUP(A318,'HOL（2028年まで）'!$A:$C,3,0),"")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IFERROR(VLOOKUP(A319,'HOL（2028年まで）'!$A:$C,3,0),"")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IFERROR(VLOOKUP(A320,'HOL（2028年まで）'!$A:$C,3,0),"")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IFERROR(VLOOKUP(A321,'HOL（2028年まで）'!$A:$C,3,0),"")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IFERROR(VLOOKUP(A322,'HOL（2028年まで）'!$A:$C,3,0),"")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IFERROR(VLOOKUP(A323,'HOL（2028年まで）'!$A:$C,3,0),"")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IFERROR(VLOOKUP(A324,'HOL（2028年まで）'!$A:$C,3,0),"")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IFERROR(VLOOKUP(A325,'HOL（2028年まで）'!$A:$C,3,0),"")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IFERROR(VLOOKUP(A326,'HOL（2028年まで）'!$A:$C,3,0),"")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IFERROR(VLOOKUP(A327,'HOL（2028年まで）'!$A:$C,3,0),"")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IFERROR(VLOOKUP(A328,'HOL（2028年まで）'!$A:$C,3,0),"")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IFERROR(VLOOKUP(A329,'HOL（2028年まで）'!$A:$C,3,0),"")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IFERROR(VLOOKUP(A330,'HOL（2028年まで）'!$A:$C,3,0),"")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IFERROR(VLOOKUP(A331,'HOL（2028年まで）'!$A:$C,3,0),"")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IFERROR(VLOOKUP(A332,'HOL（2028年まで）'!$A:$C,3,0),"")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IFERROR(VLOOKUP(A333,'HOL（2028年まで）'!$A:$C,3,0),"")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IFERROR(VLOOKUP(A334,'HOL（2028年まで）'!$A:$C,3,0),"")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IFERROR(VLOOKUP(A335,'HOL（2028年まで）'!$A:$C,3,0),"")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IFERROR(VLOOKUP(A336,'HOL（2028年まで）'!$A:$C,3,0),"")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IFERROR(VLOOKUP(A337,'HOL（2028年まで）'!$A:$C,3,0),"")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IFERROR(VLOOKUP(A338,'HOL（2028年まで）'!$A:$C,3,0),"")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IFERROR(VLOOKUP(A339,'HOL（2028年まで）'!$A:$C,3,0),"")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IFERROR(VLOOKUP(A340,'HOL（2028年まで）'!$A:$C,3,0),"")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IFERROR(VLOOKUP(A341,'HOL（2028年まで）'!$A:$C,3,0),"")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IFERROR(VLOOKUP(A342,'HOL（2028年まで）'!$A:$C,3,0),"")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IFERROR(VLOOKUP(A343,'HOL（2028年まで）'!$A:$C,3,0),"")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IFERROR(VLOOKUP(A344,'HOL（2028年まで）'!$A:$C,3,0),"")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IFERROR(VLOOKUP(A345,'HOL（2028年まで）'!$A:$C,3,0),"")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IFERROR(VLOOKUP(A346,'HOL（2028年まで）'!$A:$C,3,0),"")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IFERROR(VLOOKUP(A347,'HOL（2028年まで）'!$A:$C,3,0),"")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IFERROR(VLOOKUP(A348,'HOL（2028年まで）'!$A:$C,3,0),"")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IFERROR(VLOOKUP(A349,'HOL（2028年まで）'!$A:$C,3,0),"")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IFERROR(VLOOKUP(A350,'HOL（2028年まで）'!$A:$C,3,0),"")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IFERROR(VLOOKUP(A351,'HOL（2028年まで）'!$A:$C,3,0),"")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IFERROR(VLOOKUP(A352,'HOL（2028年まで）'!$A:$C,3,0),"")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IFERROR(VLOOKUP(A353,'HOL（2028年まで）'!$A:$C,3,0),"")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IFERROR(VLOOKUP(A354,'HOL（2028年まで）'!$A:$C,3,0),"")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IFERROR(VLOOKUP(A355,'HOL（2028年まで）'!$A:$C,3,0),"")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IFERROR(VLOOKUP(A356,'HOL（2028年まで）'!$A:$C,3,0),"")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IFERROR(VLOOKUP(A357,'HOL（2028年まで）'!$A:$C,3,0),"")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IFERROR(VLOOKUP(A358,'HOL（2028年まで）'!$A:$C,3,0),"")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IFERROR(VLOOKUP(A359,'HOL（2028年まで）'!$A:$C,3,0),"")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IFERROR(VLOOKUP(A360,'HOL（2028年まで）'!$A:$C,3,0),"")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IFERROR(VLOOKUP(A361,'HOL（2028年まで）'!$A:$C,3,0),"")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IFERROR(VLOOKUP(A362,'HOL（2028年まで）'!$A:$C,3,0),"")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IFERROR(VLOOKUP(A363,'HOL（2028年まで）'!$A:$C,3,0),"")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IFERROR(VLOOKUP(A364,'HOL（2028年まで）'!$A:$C,3,0),"")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IFERROR(VLOOKUP(A365,'HOL（2028年まで）'!$A:$C,3,0),"")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IFERROR(VLOOKUP(A366,'HOL（2028年まで）'!$A:$C,3,0),"")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IFERROR(VLOOKUP(A367,'HOL（2028年まで）'!$A:$C,3,0),"")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IFERROR(VLOOKUP(A368,'HOL（2028年まで）'!$A:$C,3,0),"")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IFERROR(VLOOKUP(A369,'HOL（2028年まで）'!$A:$C,3,0),"")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IFERROR(VLOOKUP(A370,'HOL（2028年まで）'!$A:$C,3,0),"")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IFERROR(VLOOKUP(A371,'HOL（2028年まで）'!$A:$C,3,0),"")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IFERROR(VLOOKUP(A372,'HOL（2028年まで）'!$A:$C,3,0),"")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IFERROR(VLOOKUP(A373,'HOL（2028年まで）'!$A:$C,3,0),"")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IFERROR(VLOOKUP(A374,'HOL（2028年まで）'!$A:$C,3,0),"")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IFERROR(VLOOKUP(A375,'HOL（2028年まで）'!$A:$C,3,0),"")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IFERROR(VLOOKUP(A376,'HOL（2028年まで）'!$A:$C,3,0),"")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IFERROR(VLOOKUP(A377,'HOL（2028年まで）'!$A:$C,3,0),"")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IFERROR(VLOOKUP(A378,'HOL（2028年まで）'!$A:$C,3,0),"")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IFERROR(VLOOKUP(A379,'HOL（2028年まで）'!$A:$C,3,0),"")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IFERROR(VLOOKUP(A380,'HOL（2028年まで）'!$A:$C,3,0),"")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IFERROR(VLOOKUP(A381,'HOL（2028年まで）'!$A:$C,3,0),"")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IFERROR(VLOOKUP(A382,'HOL（2028年まで）'!$A:$C,3,0),"")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IFERROR(VLOOKUP(A383,'HOL（2028年まで）'!$A:$C,3,0),"")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IFERROR(VLOOKUP(A384,'HOL（2028年まで）'!$A:$C,3,0),"")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IFERROR(VLOOKUP(A385,'HOL（2028年まで）'!$A:$C,3,0),"")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IFERROR(VLOOKUP(A386,'HOL（2028年まで）'!$A:$C,3,0),"")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IFERROR(VLOOKUP(A387,'HOL（2028年まで）'!$A:$C,3,0),"")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IFERROR(VLOOKUP(A388,'HOL（2028年まで）'!$A:$C,3,0),"")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IFERROR(VLOOKUP(A389,'HOL（2028年まで）'!$A:$C,3,0),"")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IFERROR(VLOOKUP(A390,'HOL（2028年まで）'!$A:$C,3,0),"")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IFERROR(VLOOKUP(A391,'HOL（2028年まで）'!$A:$C,3,0),"")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IFERROR(VLOOKUP(A392,'HOL（2028年まで）'!$A:$C,3,0),"")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IFERROR(VLOOKUP(A393,'HOL（2028年まで）'!$A:$C,3,0),"")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IFERROR(VLOOKUP(A394,'HOL（2028年まで）'!$A:$C,3,0),"")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IFERROR(VLOOKUP(A395,'HOL（2028年まで）'!$A:$C,3,0),"")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IFERROR(VLOOKUP(A396,'HOL（2028年まで）'!$A:$C,3,0),"")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IFERROR(VLOOKUP(A397,'HOL（2028年まで）'!$A:$C,3,0),"")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IFERROR(VLOOKUP(A398,'HOL（2028年まで）'!$A:$C,3,0),"")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IFERROR(VLOOKUP(A399,'HOL（2028年まで）'!$A:$C,3,0),"")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IFERROR(VLOOKUP(A400,'HOL（2028年まで）'!$A:$C,3,0),"")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IFERROR(VLOOKUP(A401,'HOL（2028年まで）'!$A:$C,3,0),"")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IFERROR(VLOOKUP(A402,'HOL（2028年まで）'!$A:$C,3,0),"")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IFERROR(VLOOKUP(A403,'HOL（2028年まで）'!$A:$C,3,0),"")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IFERROR(VLOOKUP(A404,'HOL（2028年まで）'!$A:$C,3,0),"")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IFERROR(VLOOKUP(A405,'HOL（2028年まで）'!$A:$C,3,0),"")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IFERROR(VLOOKUP(A406,'HOL（2028年まで）'!$A:$C,3,0),"")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IFERROR(VLOOKUP(A407,'HOL（2028年まで）'!$A:$C,3,0),"")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IFERROR(VLOOKUP(A408,'HOL（2028年まで）'!$A:$C,3,0),"")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IFERROR(VLOOKUP(A409,'HOL（2028年まで）'!$A:$C,3,0),"")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IFERROR(VLOOKUP(A410,'HOL（2028年まで）'!$A:$C,3,0),"")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IFERROR(VLOOKUP(A411,'HOL（2028年まで）'!$A:$C,3,0),"")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IFERROR(VLOOKUP(A412,'HOL（2028年まで）'!$A:$C,3,0),"")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IFERROR(VLOOKUP(A413,'HOL（2028年まで）'!$A:$C,3,0),"")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IFERROR(VLOOKUP(A414,'HOL（2028年まで）'!$A:$C,3,0),"")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IFERROR(VLOOKUP(A415,'HOL（2028年まで）'!$A:$C,3,0),"")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IFERROR(VLOOKUP(A416,'HOL（2028年まで）'!$A:$C,3,0),"")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IFERROR(VLOOKUP(A417,'HOL（2028年まで）'!$A:$C,3,0),"")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IFERROR(VLOOKUP(A418,'HOL（2028年まで）'!$A:$C,3,0),"")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IFERROR(VLOOKUP(A419,'HOL（2028年まで）'!$A:$C,3,0),"")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IFERROR(VLOOKUP(A420,'HOL（2028年まで）'!$A:$C,3,0),"")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IFERROR(VLOOKUP(A421,'HOL（2028年まで）'!$A:$C,3,0),"")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IFERROR(VLOOKUP(A422,'HOL（2028年まで）'!$A:$C,3,0),"")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IFERROR(VLOOKUP(A423,'HOL（2028年まで）'!$A:$C,3,0),"")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IFERROR(VLOOKUP(A424,'HOL（2028年まで）'!$A:$C,3,0),"")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IFERROR(VLOOKUP(A425,'HOL（2028年まで）'!$A:$C,3,0),"")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IFERROR(VLOOKUP(A426,'HOL（2028年まで）'!$A:$C,3,0),"")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IFERROR(VLOOKUP(A427,'HOL（2028年まで）'!$A:$C,3,0),"")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IFERROR(VLOOKUP(A428,'HOL（2028年まで）'!$A:$C,3,0),"")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IFERROR(VLOOKUP(A429,'HOL（2028年まで）'!$A:$C,3,0),"")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IFERROR(VLOOKUP(A430,'HOL（2028年まで）'!$A:$C,3,0),"")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IFERROR(VLOOKUP(A431,'HOL（2028年まで）'!$A:$C,3,0),"")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IFERROR(VLOOKUP(A432,'HOL（2028年まで）'!$A:$C,3,0),"")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IFERROR(VLOOKUP(A433,'HOL（2028年まで）'!$A:$C,3,0),"")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IFERROR(VLOOKUP(A434,'HOL（2028年まで）'!$A:$C,3,0),"")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IFERROR(VLOOKUP(A435,'HOL（2028年まで）'!$A:$C,3,0),"")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IFERROR(VLOOKUP(A436,'HOL（2028年まで）'!$A:$C,3,0),"")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IFERROR(VLOOKUP(A437,'HOL（2028年まで）'!$A:$C,3,0),"")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IFERROR(VLOOKUP(A438,'HOL（2028年まで）'!$A:$C,3,0),"")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IFERROR(VLOOKUP(A439,'HOL（2028年まで）'!$A:$C,3,0),"")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IFERROR(VLOOKUP(A440,'HOL（2028年まで）'!$A:$C,3,0),"")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IFERROR(VLOOKUP(A441,'HOL（2028年まで）'!$A:$C,3,0),"")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IFERROR(VLOOKUP(A442,'HOL（2028年まで）'!$A:$C,3,0),"")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IFERROR(VLOOKUP(A443,'HOL（2028年まで）'!$A:$C,3,0),"")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IFERROR(VLOOKUP(A444,'HOL（2028年まで）'!$A:$C,3,0),"")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IFERROR(VLOOKUP(A445,'HOL（2028年まで）'!$A:$C,3,0),"")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IFERROR(VLOOKUP(A446,'HOL（2028年まで）'!$A:$C,3,0),"")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IFERROR(VLOOKUP(A447,'HOL（2028年まで）'!$A:$C,3,0),"")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IFERROR(VLOOKUP(A448,'HOL（2028年まで）'!$A:$C,3,0),"")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IFERROR(VLOOKUP(A449,'HOL（2028年まで）'!$A:$C,3,0),"")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IFERROR(VLOOKUP(A450,'HOL（2028年まで）'!$A:$C,3,0),"")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IFERROR(VLOOKUP(A451,'HOL（2028年まで）'!$A:$C,3,0),"")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IFERROR(VLOOKUP(A452,'HOL（2028年まで）'!$A:$C,3,0),"")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IFERROR(VLOOKUP(A453,'HOL（2028年まで）'!$A:$C,3,0),"")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IFERROR(VLOOKUP(A454,'HOL（2028年まで）'!$A:$C,3,0),"")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IFERROR(VLOOKUP(A455,'HOL（2028年まで）'!$A:$C,3,0),"")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IFERROR(VLOOKUP(A456,'HOL（2028年まで）'!$A:$C,3,0),"")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IFERROR(VLOOKUP(A457,'HOL（2028年まで）'!$A:$C,3,0),"")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IFERROR(VLOOKUP(A458,'HOL（2028年まで）'!$A:$C,3,0),"")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IFERROR(VLOOKUP(A459,'HOL（2028年まで）'!$A:$C,3,0),"")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IFERROR(VLOOKUP(A460,'HOL（2028年まで）'!$A:$C,3,0),"")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IFERROR(VLOOKUP(A461,'HOL（2028年まで）'!$A:$C,3,0),"")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IFERROR(VLOOKUP(A462,'HOL（2028年まで）'!$A:$C,3,0),"")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IFERROR(VLOOKUP(A463,'HOL（2028年まで）'!$A:$C,3,0),"")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IFERROR(VLOOKUP(A464,'HOL（2028年まで）'!$A:$C,3,0),"")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IFERROR(VLOOKUP(A465,'HOL（2028年まで）'!$A:$C,3,0),"")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IFERROR(VLOOKUP(A466,'HOL（2028年まで）'!$A:$C,3,0),"")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IFERROR(VLOOKUP(A467,'HOL（2028年まで）'!$A:$C,3,0),"")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IFERROR(VLOOKUP(A468,'HOL（2028年まで）'!$A:$C,3,0),"")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IFERROR(VLOOKUP(A469,'HOL（2028年まで）'!$A:$C,3,0),"")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IFERROR(VLOOKUP(A470,'HOL（2028年まで）'!$A:$C,3,0),"")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IFERROR(VLOOKUP(A471,'HOL（2028年まで）'!$A:$C,3,0),"")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IFERROR(VLOOKUP(A472,'HOL（2028年まで）'!$A:$C,3,0),"")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IFERROR(VLOOKUP(A473,'HOL（2028年まで）'!$A:$C,3,0),"")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IFERROR(VLOOKUP(A474,'HOL（2028年まで）'!$A:$C,3,0),"")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IFERROR(VLOOKUP(A475,'HOL（2028年まで）'!$A:$C,3,0),"")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IFERROR(VLOOKUP(A476,'HOL（2028年まで）'!$A:$C,3,0),"")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IFERROR(VLOOKUP(A477,'HOL（2028年まで）'!$A:$C,3,0),"")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IFERROR(VLOOKUP(A478,'HOL（2028年まで）'!$A:$C,3,0),"")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IFERROR(VLOOKUP(A479,'HOL（2028年まで）'!$A:$C,3,0),"")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IFERROR(VLOOKUP(A480,'HOL（2028年まで）'!$A:$C,3,0),"")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IFERROR(VLOOKUP(A481,'HOL（2028年まで）'!$A:$C,3,0),"")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IFERROR(VLOOKUP(A482,'HOL（2028年まで）'!$A:$C,3,0),"")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IFERROR(VLOOKUP(A483,'HOL（2028年まで）'!$A:$C,3,0),"")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IFERROR(VLOOKUP(A484,'HOL（2028年まで）'!$A:$C,3,0),"")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IFERROR(VLOOKUP(A485,'HOL（2028年まで）'!$A:$C,3,0),"")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IFERROR(VLOOKUP(A486,'HOL（2028年まで）'!$A:$C,3,0),"")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IFERROR(VLOOKUP(A487,'HOL（2028年まで）'!$A:$C,3,0),"")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IFERROR(VLOOKUP(A488,'HOL（2028年まで）'!$A:$C,3,0),"")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IFERROR(VLOOKUP(A489,'HOL（2028年まで）'!$A:$C,3,0),"")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IFERROR(VLOOKUP(A490,'HOL（2028年まで）'!$A:$C,3,0),"")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IFERROR(VLOOKUP(A491,'HOL（2028年まで）'!$A:$C,3,0),"")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IFERROR(VLOOKUP(A492,'HOL（2028年まで）'!$A:$C,3,0),"")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IFERROR(VLOOKUP(A493,'HOL（2028年まで）'!$A:$C,3,0),"")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IFERROR(VLOOKUP(A494,'HOL（2028年まで）'!$A:$C,3,0),"")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IFERROR(VLOOKUP(A495,'HOL（2028年まで）'!$A:$C,3,0),"")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IFERROR(VLOOKUP(A496,'HOL（2028年まで）'!$A:$C,3,0),"")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IFERROR(VLOOKUP(A497,'HOL（2028年まで）'!$A:$C,3,0),"")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IFERROR(VLOOKUP(A498,'HOL（2028年まで）'!$A:$C,3,0),"")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IFERROR(VLOOKUP(A499,'HOL（2028年まで）'!$A:$C,3,0),"")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IFERROR(VLOOKUP(A500,'HOL（2028年まで）'!$A:$C,3,0),"")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IFERROR(VLOOKUP(A501,'HOL（2028年まで）'!$A:$C,3,0),"")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IFERROR(VLOOKUP(A502,'HOL（2028年まで）'!$A:$C,3,0),"")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IFERROR(VLOOKUP(A503,'HOL（2028年まで）'!$A:$C,3,0),"")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IFERROR(VLOOKUP(A504,'HOL（2028年まで）'!$A:$C,3,0),"")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IFERROR(VLOOKUP(A505,'HOL（2028年まで）'!$A:$C,3,0),"")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IFERROR(VLOOKUP(A506,'HOL（2028年まで）'!$A:$C,3,0),"")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IFERROR(VLOOKUP(A507,'HOL（2028年まで）'!$A:$C,3,0),"")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IFERROR(VLOOKUP(A508,'HOL（2028年まで）'!$A:$C,3,0),"")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IFERROR(VLOOKUP(A509,'HOL（2028年まで）'!$A:$C,3,0),"")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IFERROR(VLOOKUP(A510,'HOL（2028年まで）'!$A:$C,3,0),"")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IFERROR(VLOOKUP(A511,'HOL（2028年まで）'!$A:$C,3,0),"")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IFERROR(VLOOKUP(A512,'HOL（2028年まで）'!$A:$C,3,0),"")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IFERROR(VLOOKUP(A513,'HOL（2028年まで）'!$A:$C,3,0),"")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IFERROR(VLOOKUP(A514,'HOL（2028年まで）'!$A:$C,3,0),"")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IFERROR(VLOOKUP(A515,'HOL（2028年まで）'!$A:$C,3,0),"")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IFERROR(VLOOKUP(A516,'HOL（2028年まで）'!$A:$C,3,0),"")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IFERROR(VLOOKUP(A517,'HOL（2028年まで）'!$A:$C,3,0),"")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IFERROR(VLOOKUP(A518,'HOL（2028年まで）'!$A:$C,3,0),"")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IFERROR(VLOOKUP(A519,'HOL（2028年まで）'!$A:$C,3,0),"")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IFERROR(VLOOKUP(A520,'HOL（2028年まで）'!$A:$C,3,0),"")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IFERROR(VLOOKUP(A521,'HOL（2028年まで）'!$A:$C,3,0),"")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IFERROR(VLOOKUP(A522,'HOL（2028年まで）'!$A:$C,3,0),"")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IFERROR(VLOOKUP(A523,'HOL（2028年まで）'!$A:$C,3,0),"")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IFERROR(VLOOKUP(A524,'HOL（2028年まで）'!$A:$C,3,0),"")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IFERROR(VLOOKUP(A525,'HOL（2028年まで）'!$A:$C,3,0),"")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IFERROR(VLOOKUP(A526,'HOL（2028年まで）'!$A:$C,3,0),"")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IFERROR(VLOOKUP(A527,'HOL（2028年まで）'!$A:$C,3,0),"")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IFERROR(VLOOKUP(A528,'HOL（2028年まで）'!$A:$C,3,0),"")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IFERROR(VLOOKUP(A529,'HOL（2028年まで）'!$A:$C,3,0),"")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IFERROR(VLOOKUP(A530,'HOL（2028年まで）'!$A:$C,3,0),"")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IFERROR(VLOOKUP(A531,'HOL（2028年まで）'!$A:$C,3,0),"")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IFERROR(VLOOKUP(A532,'HOL（2028年まで）'!$A:$C,3,0),"")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IFERROR(VLOOKUP(A533,'HOL（2028年まで）'!$A:$C,3,0),"")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IFERROR(VLOOKUP(A534,'HOL（2028年まで）'!$A:$C,3,0),"")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IFERROR(VLOOKUP(A535,'HOL（2028年まで）'!$A:$C,3,0),"")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IFERROR(VLOOKUP(A536,'HOL（2028年まで）'!$A:$C,3,0),"")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IFERROR(VLOOKUP(A537,'HOL（2028年まで）'!$A:$C,3,0),"")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IFERROR(VLOOKUP(A538,'HOL（2028年まで）'!$A:$C,3,0),"")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IFERROR(VLOOKUP(A539,'HOL（2028年まで）'!$A:$C,3,0),"")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IFERROR(VLOOKUP(A540,'HOL（2028年まで）'!$A:$C,3,0),"")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IFERROR(VLOOKUP(A541,'HOL（2028年まで）'!$A:$C,3,0),"")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IFERROR(VLOOKUP(A542,'HOL（2028年まで）'!$A:$C,3,0),"")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IFERROR(VLOOKUP(A543,'HOL（2028年まで）'!$A:$C,3,0),"")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IFERROR(VLOOKUP(A544,'HOL（2028年まで）'!$A:$C,3,0),"")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IFERROR(VLOOKUP(A545,'HOL（2028年まで）'!$A:$C,3,0),"")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IFERROR(VLOOKUP(A546,'HOL（2028年まで）'!$A:$C,3,0),"")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IFERROR(VLOOKUP(A547,'HOL（2028年まで）'!$A:$C,3,0),"")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IFERROR(VLOOKUP(A548,'HOL（2028年まで）'!$A:$C,3,0),"")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IFERROR(VLOOKUP(A549,'HOL（2028年まで）'!$A:$C,3,0),"")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IFERROR(VLOOKUP(A550,'HOL（2028年まで）'!$A:$C,3,0),"")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IFERROR(VLOOKUP(A551,'HOL（2028年まで）'!$A:$C,3,0),"")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IFERROR(VLOOKUP(A552,'HOL（2028年まで）'!$A:$C,3,0),"")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IFERROR(VLOOKUP(A553,'HOL（2028年まで）'!$A:$C,3,0),"")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IFERROR(VLOOKUP(A554,'HOL（2028年まで）'!$A:$C,3,0),"")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IFERROR(VLOOKUP(A555,'HOL（2028年まで）'!$A:$C,3,0),"")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IFERROR(VLOOKUP(A556,'HOL（2028年まで）'!$A:$C,3,0),"")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IFERROR(VLOOKUP(A557,'HOL（2028年まで）'!$A:$C,3,0),"")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IFERROR(VLOOKUP(A558,'HOL（2028年まで）'!$A:$C,3,0),"")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IFERROR(VLOOKUP(A559,'HOL（2028年まで）'!$A:$C,3,0),"")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IFERROR(VLOOKUP(A560,'HOL（2028年まで）'!$A:$C,3,0),"")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IFERROR(VLOOKUP(A561,'HOL（2028年まで）'!$A:$C,3,0),"")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IFERROR(VLOOKUP(A562,'HOL（2028年まで）'!$A:$C,3,0),"")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IFERROR(VLOOKUP(A563,'HOL（2028年まで）'!$A:$C,3,0),"")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IFERROR(VLOOKUP(A564,'HOL（2028年まで）'!$A:$C,3,0),"")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IFERROR(VLOOKUP(A565,'HOL（2028年まで）'!$A:$C,3,0),"")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IFERROR(VLOOKUP(A566,'HOL（2028年まで）'!$A:$C,3,0),"")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IFERROR(VLOOKUP(A567,'HOL（2028年まで）'!$A:$C,3,0),"")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IFERROR(VLOOKUP(A568,'HOL（2028年まで）'!$A:$C,3,0),"")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IFERROR(VLOOKUP(A569,'HOL（2028年まで）'!$A:$C,3,0),"")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IFERROR(VLOOKUP(A570,'HOL（2028年まで）'!$A:$C,3,0),"")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IFERROR(VLOOKUP(A571,'HOL（2028年まで）'!$A:$C,3,0),"")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IFERROR(VLOOKUP(A572,'HOL（2028年まで）'!$A:$C,3,0),"")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IFERROR(VLOOKUP(A573,'HOL（2028年まで）'!$A:$C,3,0),"")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IFERROR(VLOOKUP(A574,'HOL（2028年まで）'!$A:$C,3,0),"")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IFERROR(VLOOKUP(A575,'HOL（2028年まで）'!$A:$C,3,0),"")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IFERROR(VLOOKUP(A576,'HOL（2028年まで）'!$A:$C,3,0),"")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IFERROR(VLOOKUP(A577,'HOL（2028年まで）'!$A:$C,3,0),"")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IFERROR(VLOOKUP(A578,'HOL（2028年まで）'!$A:$C,3,0),"")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IFERROR(VLOOKUP(A579,'HOL（2028年まで）'!$A:$C,3,0),"")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IFERROR(VLOOKUP(A580,'HOL（2028年まで）'!$A:$C,3,0),"")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IFERROR(VLOOKUP(A581,'HOL（2028年まで）'!$A:$C,3,0),"")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IFERROR(VLOOKUP(A582,'HOL（2028年まで）'!$A:$C,3,0),"")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IFERROR(VLOOKUP(A583,'HOL（2028年まで）'!$A:$C,3,0),"")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IFERROR(VLOOKUP(A584,'HOL（2028年まで）'!$A:$C,3,0),"")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IFERROR(VLOOKUP(A585,'HOL（2028年まで）'!$A:$C,3,0),"")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IFERROR(VLOOKUP(A586,'HOL（2028年まで）'!$A:$C,3,0),"")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IFERROR(VLOOKUP(A587,'HOL（2028年まで）'!$A:$C,3,0),"")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IFERROR(VLOOKUP(A588,'HOL（2028年まで）'!$A:$C,3,0),"")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IFERROR(VLOOKUP(A589,'HOL（2028年まで）'!$A:$C,3,0),"")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IFERROR(VLOOKUP(A590,'HOL（2028年まで）'!$A:$C,3,0),"")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IFERROR(VLOOKUP(A591,'HOL（2028年まで）'!$A:$C,3,0),"")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IFERROR(VLOOKUP(A592,'HOL（2028年まで）'!$A:$C,3,0),"")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IFERROR(VLOOKUP(A593,'HOL（2028年まで）'!$A:$C,3,0),"")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IFERROR(VLOOKUP(A594,'HOL（2028年まで）'!$A:$C,3,0),"")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IFERROR(VLOOKUP(A595,'HOL（2028年まで）'!$A:$C,3,0),"")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IFERROR(VLOOKUP(A596,'HOL（2028年まで）'!$A:$C,3,0),"")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IFERROR(VLOOKUP(A597,'HOL（2028年まで）'!$A:$C,3,0),"")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IFERROR(VLOOKUP(A598,'HOL（2028年まで）'!$A:$C,3,0),"")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IFERROR(VLOOKUP(A599,'HOL（2028年まで）'!$A:$C,3,0),"")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IFERROR(VLOOKUP(A600,'HOL（2028年まで）'!$A:$C,3,0),"")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IFERROR(VLOOKUP(A601,'HOL（2028年まで）'!$A:$C,3,0),"")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IFERROR(VLOOKUP(A602,'HOL（2028年まで）'!$A:$C,3,0),"")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IFERROR(VLOOKUP(A603,'HOL（2028年まで）'!$A:$C,3,0),"")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IFERROR(VLOOKUP(A604,'HOL（2028年まで）'!$A:$C,3,0),"")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IFERROR(VLOOKUP(A605,'HOL（2028年まで）'!$A:$C,3,0),"")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IFERROR(VLOOKUP(A606,'HOL（2028年まで）'!$A:$C,3,0),"")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IFERROR(VLOOKUP(A607,'HOL（2028年まで）'!$A:$C,3,0),"")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IFERROR(VLOOKUP(A608,'HOL（2028年まで）'!$A:$C,3,0),"")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IFERROR(VLOOKUP(A609,'HOL（2028年まで）'!$A:$C,3,0),"")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IFERROR(VLOOKUP(A610,'HOL（2028年まで）'!$A:$C,3,0),"")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IFERROR(VLOOKUP(A611,'HOL（2028年まで）'!$A:$C,3,0),"")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IFERROR(VLOOKUP(A612,'HOL（2028年まで）'!$A:$C,3,0),"")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IFERROR(VLOOKUP(A613,'HOL（2028年まで）'!$A:$C,3,0),"")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IFERROR(VLOOKUP(A614,'HOL（2028年まで）'!$A:$C,3,0),"")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IFERROR(VLOOKUP(A615,'HOL（2028年まで）'!$A:$C,3,0),"")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IFERROR(VLOOKUP(A616,'HOL（2028年まで）'!$A:$C,3,0),"")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IFERROR(VLOOKUP(A617,'HOL（2028年まで）'!$A:$C,3,0),"")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IFERROR(VLOOKUP(A618,'HOL（2028年まで）'!$A:$C,3,0),"")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IFERROR(VLOOKUP(A619,'HOL（2028年まで）'!$A:$C,3,0),"")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IFERROR(VLOOKUP(A620,'HOL（2028年まで）'!$A:$C,3,0),"")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IFERROR(VLOOKUP(A621,'HOL（2028年まで）'!$A:$C,3,0),"")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IFERROR(VLOOKUP(A622,'HOL（2028年まで）'!$A:$C,3,0),"")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IFERROR(VLOOKUP(A623,'HOL（2028年まで）'!$A:$C,3,0),"")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IFERROR(VLOOKUP(A624,'HOL（2028年まで）'!$A:$C,3,0),"")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IFERROR(VLOOKUP(A625,'HOL（2028年まで）'!$A:$C,3,0),"")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IFERROR(VLOOKUP(A626,'HOL（2028年まで）'!$A:$C,3,0),"")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IFERROR(VLOOKUP(A627,'HOL（2028年まで）'!$A:$C,3,0),"")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IFERROR(VLOOKUP(A628,'HOL（2028年まで）'!$A:$C,3,0),"")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IFERROR(VLOOKUP(A629,'HOL（2028年まで）'!$A:$C,3,0),"")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IFERROR(VLOOKUP(A630,'HOL（2028年まで）'!$A:$C,3,0),"")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IFERROR(VLOOKUP(A631,'HOL（2028年まで）'!$A:$C,3,0),"")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IFERROR(VLOOKUP(A632,'HOL（2028年まで）'!$A:$C,3,0),"")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IFERROR(VLOOKUP(A633,'HOL（2028年まで）'!$A:$C,3,0),"")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IFERROR(VLOOKUP(A634,'HOL（2028年まで）'!$A:$C,3,0),"")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IFERROR(VLOOKUP(A635,'HOL（2028年まで）'!$A:$C,3,0),"")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IFERROR(VLOOKUP(A636,'HOL（2028年まで）'!$A:$C,3,0),"")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IFERROR(VLOOKUP(A637,'HOL（2028年まで）'!$A:$C,3,0),"")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IFERROR(VLOOKUP(A638,'HOL（2028年まで）'!$A:$C,3,0),"")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IFERROR(VLOOKUP(A639,'HOL（2028年まで）'!$A:$C,3,0),"")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IFERROR(VLOOKUP(A640,'HOL（2028年まで）'!$A:$C,3,0),"")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IFERROR(VLOOKUP(A641,'HOL（2028年まで）'!$A:$C,3,0),"")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IFERROR(VLOOKUP(A642,'HOL（2028年まで）'!$A:$C,3,0),"")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IFERROR(VLOOKUP(A643,'HOL（2028年まで）'!$A:$C,3,0),"")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IFERROR(VLOOKUP(A644,'HOL（2028年まで）'!$A:$C,3,0),"")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IFERROR(VLOOKUP(A645,'HOL（2028年まで）'!$A:$C,3,0),"")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IFERROR(VLOOKUP(A646,'HOL（2028年まで）'!$A:$C,3,0),"")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IFERROR(VLOOKUP(A647,'HOL（2028年まで）'!$A:$C,3,0),"")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IFERROR(VLOOKUP(A648,'HOL（2028年まで）'!$A:$C,3,0),"")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IFERROR(VLOOKUP(A649,'HOL（2028年まで）'!$A:$C,3,0),"")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IFERROR(VLOOKUP(A650,'HOL（2028年まで）'!$A:$C,3,0),"")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IFERROR(VLOOKUP(A651,'HOL（2028年まで）'!$A:$C,3,0),"")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IFERROR(VLOOKUP(A652,'HOL（2028年まで）'!$A:$C,3,0),"")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IFERROR(VLOOKUP(A653,'HOL（2028年まで）'!$A:$C,3,0),"")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IFERROR(VLOOKUP(A654,'HOL（2028年まで）'!$A:$C,3,0),"")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IFERROR(VLOOKUP(A655,'HOL（2028年まで）'!$A:$C,3,0),"")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IFERROR(VLOOKUP(A656,'HOL（2028年まで）'!$A:$C,3,0),"")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IFERROR(VLOOKUP(A657,'HOL（2028年まで）'!$A:$C,3,0),"")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IFERROR(VLOOKUP(A658,'HOL（2028年まで）'!$A:$C,3,0),"")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IFERROR(VLOOKUP(A659,'HOL（2028年まで）'!$A:$C,3,0),"")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IFERROR(VLOOKUP(A660,'HOL（2028年まで）'!$A:$C,3,0),"")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IFERROR(VLOOKUP(A661,'HOL（2028年まで）'!$A:$C,3,0),"")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IFERROR(VLOOKUP(A662,'HOL（2028年まで）'!$A:$C,3,0),"")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IFERROR(VLOOKUP(A663,'HOL（2028年まで）'!$A:$C,3,0),"")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IFERROR(VLOOKUP(A664,'HOL（2028年まで）'!$A:$C,3,0),"")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IFERROR(VLOOKUP(A665,'HOL（2028年まで）'!$A:$C,3,0),"")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IFERROR(VLOOKUP(A666,'HOL（2028年まで）'!$A:$C,3,0),"")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IFERROR(VLOOKUP(A667,'HOL（2028年まで）'!$A:$C,3,0),"")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IFERROR(VLOOKUP(A668,'HOL（2028年まで）'!$A:$C,3,0),"")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IFERROR(VLOOKUP(A669,'HOL（2028年まで）'!$A:$C,3,0),"")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IFERROR(VLOOKUP(A670,'HOL（2028年まで）'!$A:$C,3,0),"")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IFERROR(VLOOKUP(A671,'HOL（2028年まで）'!$A:$C,3,0),"")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IFERROR(VLOOKUP(A672,'HOL（2028年まで）'!$A:$C,3,0),"")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IFERROR(VLOOKUP(A673,'HOL（2028年まで）'!$A:$C,3,0),"")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IFERROR(VLOOKUP(A674,'HOL（2028年まで）'!$A:$C,3,0),"")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IFERROR(VLOOKUP(A675,'HOL（2028年まで）'!$A:$C,3,0),"")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IFERROR(VLOOKUP(A676,'HOL（2028年まで）'!$A:$C,3,0),"")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IFERROR(VLOOKUP(A677,'HOL（2028年まで）'!$A:$C,3,0),"")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IFERROR(VLOOKUP(A678,'HOL（2028年まで）'!$A:$C,3,0),"")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IFERROR(VLOOKUP(A679,'HOL（2028年まで）'!$A:$C,3,0),"")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IFERROR(VLOOKUP(A680,'HOL（2028年まで）'!$A:$C,3,0),"")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IFERROR(VLOOKUP(A681,'HOL（2028年まで）'!$A:$C,3,0),"")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IFERROR(VLOOKUP(A682,'HOL（2028年まで）'!$A:$C,3,0),"")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IFERROR(VLOOKUP(A683,'HOL（2028年まで）'!$A:$C,3,0),"")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IFERROR(VLOOKUP(A684,'HOL（2028年まで）'!$A:$C,3,0),"")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IFERROR(VLOOKUP(A685,'HOL（2028年まで）'!$A:$C,3,0),"")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IFERROR(VLOOKUP(A686,'HOL（2028年まで）'!$A:$C,3,0),"")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IFERROR(VLOOKUP(A687,'HOL（2028年まで）'!$A:$C,3,0),"")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IFERROR(VLOOKUP(A688,'HOL（2028年まで）'!$A:$C,3,0),"")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IFERROR(VLOOKUP(A689,'HOL（2028年まで）'!$A:$C,3,0),"")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IFERROR(VLOOKUP(A690,'HOL（2028年まで）'!$A:$C,3,0),"")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IFERROR(VLOOKUP(A691,'HOL（2028年まで）'!$A:$C,3,0),"")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IFERROR(VLOOKUP(A692,'HOL（2028年まで）'!$A:$C,3,0),"")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IFERROR(VLOOKUP(A693,'HOL（2028年まで）'!$A:$C,3,0),"")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IFERROR(VLOOKUP(A694,'HOL（2028年まで）'!$A:$C,3,0),"")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IFERROR(VLOOKUP(A695,'HOL（2028年まで）'!$A:$C,3,0),"")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IFERROR(VLOOKUP(A696,'HOL（2028年まで）'!$A:$C,3,0),"")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IFERROR(VLOOKUP(A697,'HOL（2028年まで）'!$A:$C,3,0),"")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IFERROR(VLOOKUP(A698,'HOL（2028年まで）'!$A:$C,3,0),"")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IFERROR(VLOOKUP(A699,'HOL（2028年まで）'!$A:$C,3,0),"")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IFERROR(VLOOKUP(A700,'HOL（2028年まで）'!$A:$C,3,0),"")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IFERROR(VLOOKUP(A701,'HOL（2028年まで）'!$A:$C,3,0),"")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IFERROR(VLOOKUP(A702,'HOL（2028年まで）'!$A:$C,3,0),"")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IFERROR(VLOOKUP(A703,'HOL（2028年まで）'!$A:$C,3,0),"")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IFERROR(VLOOKUP(A704,'HOL（2028年まで）'!$A:$C,3,0),"")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IFERROR(VLOOKUP(A705,'HOL（2028年まで）'!$A:$C,3,0),"")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IFERROR(VLOOKUP(A706,'HOL（2028年まで）'!$A:$C,3,0),"")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IFERROR(VLOOKUP(A707,'HOL（2028年まで）'!$A:$C,3,0),"")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IFERROR(VLOOKUP(A708,'HOL（2028年まで）'!$A:$C,3,0),"")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IFERROR(VLOOKUP(A709,'HOL（2028年まで）'!$A:$C,3,0),"")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IFERROR(VLOOKUP(A710,'HOL（2028年まで）'!$A:$C,3,0),"")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IFERROR(VLOOKUP(A711,'HOL（2028年まで）'!$A:$C,3,0),"")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IFERROR(VLOOKUP(A712,'HOL（2028年まで）'!$A:$C,3,0),"")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IFERROR(VLOOKUP(A713,'HOL（2028年まで）'!$A:$C,3,0),"")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IFERROR(VLOOKUP(A714,'HOL（2028年まで）'!$A:$C,3,0),"")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IFERROR(VLOOKUP(A715,'HOL（2028年まで）'!$A:$C,3,0),"")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IFERROR(VLOOKUP(A716,'HOL（2028年まで）'!$A:$C,3,0),"")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IFERROR(VLOOKUP(A717,'HOL（2028年まで）'!$A:$C,3,0),"")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IFERROR(VLOOKUP(A718,'HOL（2028年まで）'!$A:$C,3,0),"")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IFERROR(VLOOKUP(A719,'HOL（2028年まで）'!$A:$C,3,0),"")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IFERROR(VLOOKUP(A720,'HOL（2028年まで）'!$A:$C,3,0),"")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IFERROR(VLOOKUP(A721,'HOL（2028年まで）'!$A:$C,3,0),"")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IFERROR(VLOOKUP(A722,'HOL（2028年まで）'!$A:$C,3,0),"")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IFERROR(VLOOKUP(A723,'HOL（2028年まで）'!$A:$C,3,0),"")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IFERROR(VLOOKUP(A724,'HOL（2028年まで）'!$A:$C,3,0),"")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IFERROR(VLOOKUP(A725,'HOL（2028年まで）'!$A:$C,3,0),"")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IFERROR(VLOOKUP(A726,'HOL（2028年まで）'!$A:$C,3,0),"")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IFERROR(VLOOKUP(A727,'HOL（2028年まで）'!$A:$C,3,0),"")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IFERROR(VLOOKUP(A728,'HOL（2028年まで）'!$A:$C,3,0),"")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IFERROR(VLOOKUP(A729,'HOL（2028年まで）'!$A:$C,3,0),"")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IFERROR(VLOOKUP(A730,'HOL（2028年まで）'!$A:$C,3,0),"")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IFERROR(VLOOKUP(A731,'HOL（2028年まで）'!$A:$C,3,0),"")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IFERROR(VLOOKUP(A732,'HOL（2028年まで）'!$A:$C,3,0),"")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IFERROR(VLOOKUP(A733,'HOL（2028年まで）'!$A:$C,3,0),"")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IFERROR(VLOOKUP(A734,'HOL（2028年まで）'!$A:$C,3,0),"")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IFERROR(VLOOKUP(A735,'HOL（2028年まで）'!$A:$C,3,0),"")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IFERROR(VLOOKUP(A736,'HOL（2028年まで）'!$A:$C,3,0),"")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IFERROR(VLOOKUP(A737,'HOL（2028年まで）'!$A:$C,3,0),"")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IFERROR(VLOOKUP(A738,'HOL（2028年まで）'!$A:$C,3,0),"")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IFERROR(VLOOKUP(A739,'HOL（2028年まで）'!$A:$C,3,0),"")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IFERROR(VLOOKUP(A740,'HOL（2028年まで）'!$A:$C,3,0),"")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IFERROR(VLOOKUP(A741,'HOL（2028年まで）'!$A:$C,3,0),"")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IFERROR(VLOOKUP(A742,'HOL（2028年まで）'!$A:$C,3,0),"")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IFERROR(VLOOKUP(A743,'HOL（2028年まで）'!$A:$C,3,0),"")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IFERROR(VLOOKUP(A744,'HOL（2028年まで）'!$A:$C,3,0),"")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IFERROR(VLOOKUP(A745,'HOL（2028年まで）'!$A:$C,3,0),"")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IFERROR(VLOOKUP(A746,'HOL（2028年まで）'!$A:$C,3,0),"")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IFERROR(VLOOKUP(A747,'HOL（2028年まで）'!$A:$C,3,0),"")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IFERROR(VLOOKUP(A748,'HOL（2028年まで）'!$A:$C,3,0),"")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IFERROR(VLOOKUP(A749,'HOL（2028年まで）'!$A:$C,3,0),"")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IFERROR(VLOOKUP(A750,'HOL（2028年まで）'!$A:$C,3,0),"")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IFERROR(VLOOKUP(A751,'HOL（2028年まで）'!$A:$C,3,0),"")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IFERROR(VLOOKUP(A752,'HOL（2028年まで）'!$A:$C,3,0),"")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IFERROR(VLOOKUP(A753,'HOL（2028年まで）'!$A:$C,3,0),"")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IFERROR(VLOOKUP(A754,'HOL（2028年まで）'!$A:$C,3,0),"")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IFERROR(VLOOKUP(A755,'HOL（2028年まで）'!$A:$C,3,0),"")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IFERROR(VLOOKUP(A756,'HOL（2028年まで）'!$A:$C,3,0),"")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IFERROR(VLOOKUP(A757,'HOL（2028年まで）'!$A:$C,3,0),"")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IFERROR(VLOOKUP(A758,'HOL（2028年まで）'!$A:$C,3,0),"")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IFERROR(VLOOKUP(A759,'HOL（2028年まで）'!$A:$C,3,0),"")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IFERROR(VLOOKUP(A760,'HOL（2028年まで）'!$A:$C,3,0),"")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IFERROR(VLOOKUP(A761,'HOL（2028年まで）'!$A:$C,3,0),"")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IFERROR(VLOOKUP(A762,'HOL（2028年まで）'!$A:$C,3,0),"")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IFERROR(VLOOKUP(A763,'HOL（2028年まで）'!$A:$C,3,0),"")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IFERROR(VLOOKUP(A764,'HOL（2028年まで）'!$A:$C,3,0),"")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IFERROR(VLOOKUP(A765,'HOL（2028年まで）'!$A:$C,3,0),"")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IFERROR(VLOOKUP(A766,'HOL（2028年まで）'!$A:$C,3,0),"")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IFERROR(VLOOKUP(A767,'HOL（2028年まで）'!$A:$C,3,0),"")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IFERROR(VLOOKUP(A768,'HOL（2028年まで）'!$A:$C,3,0),"")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IFERROR(VLOOKUP(A769,'HOL（2028年まで）'!$A:$C,3,0),"")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IFERROR(VLOOKUP(A770,'HOL（2028年まで）'!$A:$C,3,0),"")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IFERROR(VLOOKUP(A771,'HOL（2028年まで）'!$A:$C,3,0),"")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IFERROR(VLOOKUP(A772,'HOL（2028年まで）'!$A:$C,3,0),"")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IFERROR(VLOOKUP(A773,'HOL（2028年まで）'!$A:$C,3,0),"")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IFERROR(VLOOKUP(A774,'HOL（2028年まで）'!$A:$C,3,0),"")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IFERROR(VLOOKUP(A775,'HOL（2028年まで）'!$A:$C,3,0),"")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IFERROR(VLOOKUP(A776,'HOL（2028年まで）'!$A:$C,3,0),"")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IFERROR(VLOOKUP(A777,'HOL（2028年まで）'!$A:$C,3,0),"")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IFERROR(VLOOKUP(A778,'HOL（2028年まで）'!$A:$C,3,0),"")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IFERROR(VLOOKUP(A779,'HOL（2028年まで）'!$A:$C,3,0),"")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IFERROR(VLOOKUP(A780,'HOL（2028年まで）'!$A:$C,3,0),"")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IFERROR(VLOOKUP(A781,'HOL（2028年まで）'!$A:$C,3,0),"")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IFERROR(VLOOKUP(A782,'HOL（2028年まで）'!$A:$C,3,0),"")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IFERROR(VLOOKUP(A783,'HOL（2028年まで）'!$A:$C,3,0),"")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IFERROR(VLOOKUP(A784,'HOL（2028年まで）'!$A:$C,3,0),"")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IFERROR(VLOOKUP(A785,'HOL（2028年まで）'!$A:$C,3,0),"")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IFERROR(VLOOKUP(A786,'HOL（2028年まで）'!$A:$C,3,0),"")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IFERROR(VLOOKUP(A787,'HOL（2028年まで）'!$A:$C,3,0),"")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IFERROR(VLOOKUP(A788,'HOL（2028年まで）'!$A:$C,3,0),"")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IFERROR(VLOOKUP(A789,'HOL（2028年まで）'!$A:$C,3,0),"")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IFERROR(VLOOKUP(A790,'HOL（2028年まで）'!$A:$C,3,0),"")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IFERROR(VLOOKUP(A791,'HOL（2028年まで）'!$A:$C,3,0),"")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IFERROR(VLOOKUP(A792,'HOL（2028年まで）'!$A:$C,3,0),"")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IFERROR(VLOOKUP(A793,'HOL（2028年まで）'!$A:$C,3,0),"")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IFERROR(VLOOKUP(A794,'HOL（2028年まで）'!$A:$C,3,0),"")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IFERROR(VLOOKUP(A795,'HOL（2028年まで）'!$A:$C,3,0),"")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IFERROR(VLOOKUP(A796,'HOL（2028年まで）'!$A:$C,3,0),"")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IFERROR(VLOOKUP(A797,'HOL（2028年まで）'!$A:$C,3,0),"")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IFERROR(VLOOKUP(A798,'HOL（2028年まで）'!$A:$C,3,0),"")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IFERROR(VLOOKUP(A799,'HOL（2028年まで）'!$A:$C,3,0),"")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IFERROR(VLOOKUP(A800,'HOL（2028年まで）'!$A:$C,3,0),"")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IFERROR(VLOOKUP(A801,'HOL（2028年まで）'!$A:$C,3,0),"")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IFERROR(VLOOKUP(A802,'HOL（2028年まで）'!$A:$C,3,0),"")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IFERROR(VLOOKUP(A803,'HOL（2028年まで）'!$A:$C,3,0),"")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IFERROR(VLOOKUP(A804,'HOL（2028年まで）'!$A:$C,3,0),"")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IFERROR(VLOOKUP(A805,'HOL（2028年まで）'!$A:$C,3,0),"")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IFERROR(VLOOKUP(A806,'HOL（2028年まで）'!$A:$C,3,0),"")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IFERROR(VLOOKUP(A807,'HOL（2028年まで）'!$A:$C,3,0),"")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IFERROR(VLOOKUP(A808,'HOL（2028年まで）'!$A:$C,3,0),"")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IFERROR(VLOOKUP(A809,'HOL（2028年まで）'!$A:$C,3,0),"")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IFERROR(VLOOKUP(A810,'HOL（2028年まで）'!$A:$C,3,0),"")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IFERROR(VLOOKUP(A811,'HOL（2028年まで）'!$A:$C,3,0),"")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IFERROR(VLOOKUP(A812,'HOL（2028年まで）'!$A:$C,3,0),"")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IFERROR(VLOOKUP(A813,'HOL（2028年まで）'!$A:$C,3,0),"")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IFERROR(VLOOKUP(A814,'HOL（2028年まで）'!$A:$C,3,0),"")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IFERROR(VLOOKUP(A815,'HOL（2028年まで）'!$A:$C,3,0),"")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IFERROR(VLOOKUP(A816,'HOL（2028年まで）'!$A:$C,3,0),"")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IFERROR(VLOOKUP(A817,'HOL（2028年まで）'!$A:$C,3,0),"")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IFERROR(VLOOKUP(A818,'HOL（2028年まで）'!$A:$C,3,0),"")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IFERROR(VLOOKUP(A819,'HOL（2028年まで）'!$A:$C,3,0),"")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IFERROR(VLOOKUP(A820,'HOL（2028年まで）'!$A:$C,3,0),"")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IFERROR(VLOOKUP(A821,'HOL（2028年まで）'!$A:$C,3,0),"")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IFERROR(VLOOKUP(A822,'HOL（2028年まで）'!$A:$C,3,0),"")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IFERROR(VLOOKUP(A823,'HOL（2028年まで）'!$A:$C,3,0),"")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IFERROR(VLOOKUP(A824,'HOL（2028年まで）'!$A:$C,3,0),"")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IFERROR(VLOOKUP(A825,'HOL（2028年まで）'!$A:$C,3,0),"")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IFERROR(VLOOKUP(A826,'HOL（2028年まで）'!$A:$C,3,0),"")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IFERROR(VLOOKUP(A827,'HOL（2028年まで）'!$A:$C,3,0),"")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IFERROR(VLOOKUP(A828,'HOL（2028年まで）'!$A:$C,3,0),"")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IFERROR(VLOOKUP(A829,'HOL（2028年まで）'!$A:$C,3,0),"")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IFERROR(VLOOKUP(A830,'HOL（2028年まで）'!$A:$C,3,0),"")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IFERROR(VLOOKUP(A831,'HOL（2028年まで）'!$A:$C,3,0),"")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IFERROR(VLOOKUP(A832,'HOL（2028年まで）'!$A:$C,3,0),"")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IFERROR(VLOOKUP(A833,'HOL（2028年まで）'!$A:$C,3,0),"")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IFERROR(VLOOKUP(A834,'HOL（2028年まで）'!$A:$C,3,0),"")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IFERROR(VLOOKUP(A835,'HOL（2028年まで）'!$A:$C,3,0),"")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IFERROR(VLOOKUP(A836,'HOL（2028年まで）'!$A:$C,3,0),"")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IFERROR(VLOOKUP(A837,'HOL（2028年まで）'!$A:$C,3,0),"")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IFERROR(VLOOKUP(A838,'HOL（2028年まで）'!$A:$C,3,0),"")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IFERROR(VLOOKUP(A839,'HOL（2028年まで）'!$A:$C,3,0),"")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IFERROR(VLOOKUP(A840,'HOL（2028年まで）'!$A:$C,3,0),"")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IFERROR(VLOOKUP(A841,'HOL（2028年まで）'!$A:$C,3,0),"")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IFERROR(VLOOKUP(A842,'HOL（2028年まで）'!$A:$C,3,0),"")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IFERROR(VLOOKUP(A843,'HOL（2028年まで）'!$A:$C,3,0),"")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IFERROR(VLOOKUP(A844,'HOL（2028年まで）'!$A:$C,3,0),"")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IFERROR(VLOOKUP(A845,'HOL（2028年まで）'!$A:$C,3,0),"")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IFERROR(VLOOKUP(A846,'HOL（2028年まで）'!$A:$C,3,0),"")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IFERROR(VLOOKUP(A847,'HOL（2028年まで）'!$A:$C,3,0),"")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IFERROR(VLOOKUP(A848,'HOL（2028年まで）'!$A:$C,3,0),"")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IFERROR(VLOOKUP(A849,'HOL（2028年まで）'!$A:$C,3,0),"")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IFERROR(VLOOKUP(A850,'HOL（2028年まで）'!$A:$C,3,0),"")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IFERROR(VLOOKUP(A851,'HOL（2028年まで）'!$A:$C,3,0),"")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IFERROR(VLOOKUP(A852,'HOL（2028年まで）'!$A:$C,3,0),"")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IFERROR(VLOOKUP(A853,'HOL（2028年まで）'!$A:$C,3,0),"")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IFERROR(VLOOKUP(A854,'HOL（2028年まで）'!$A:$C,3,0),"")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IFERROR(VLOOKUP(A855,'HOL（2028年まで）'!$A:$C,3,0),"")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IFERROR(VLOOKUP(A856,'HOL（2028年まで）'!$A:$C,3,0),"")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IFERROR(VLOOKUP(A857,'HOL（2028年まで）'!$A:$C,3,0),"")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IFERROR(VLOOKUP(A858,'HOL（2028年まで）'!$A:$C,3,0),"")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IFERROR(VLOOKUP(A859,'HOL（2028年まで）'!$A:$C,3,0),"")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IFERROR(VLOOKUP(A860,'HOL（2028年まで）'!$A:$C,3,0),"")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IFERROR(VLOOKUP(A861,'HOL（2028年まで）'!$A:$C,3,0),"")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IFERROR(VLOOKUP(A862,'HOL（2028年まで）'!$A:$C,3,0),"")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IFERROR(VLOOKUP(A863,'HOL（2028年まで）'!$A:$C,3,0),"")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IFERROR(VLOOKUP(A864,'HOL（2028年まで）'!$A:$C,3,0),"")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IFERROR(VLOOKUP(A865,'HOL（2028年まで）'!$A:$C,3,0),"")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IFERROR(VLOOKUP(A866,'HOL（2028年まで）'!$A:$C,3,0),"")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IFERROR(VLOOKUP(A867,'HOL（2028年まで）'!$A:$C,3,0),"")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IFERROR(VLOOKUP(A868,'HOL（2028年まで）'!$A:$C,3,0),"")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IFERROR(VLOOKUP(A869,'HOL（2028年まで）'!$A:$C,3,0),"")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IFERROR(VLOOKUP(A870,'HOL（2028年まで）'!$A:$C,3,0),"")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IFERROR(VLOOKUP(A871,'HOL（2028年まで）'!$A:$C,3,0),"")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IFERROR(VLOOKUP(A872,'HOL（2028年まで）'!$A:$C,3,0),"")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IFERROR(VLOOKUP(A873,'HOL（2028年まで）'!$A:$C,3,0),"")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IFERROR(VLOOKUP(A874,'HOL（2028年まで）'!$A:$C,3,0),"")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IFERROR(VLOOKUP(A875,'HOL（2028年まで）'!$A:$C,3,0),"")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IFERROR(VLOOKUP(A876,'HOL（2028年まで）'!$A:$C,3,0),"")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IFERROR(VLOOKUP(A877,'HOL（2028年まで）'!$A:$C,3,0),"")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IFERROR(VLOOKUP(A878,'HOL（2028年まで）'!$A:$C,3,0),"")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IFERROR(VLOOKUP(A879,'HOL（2028年まで）'!$A:$C,3,0),"")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IFERROR(VLOOKUP(A880,'HOL（2028年まで）'!$A:$C,3,0),"")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IFERROR(VLOOKUP(A881,'HOL（2028年まで）'!$A:$C,3,0),"")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IFERROR(VLOOKUP(A882,'HOL（2028年まで）'!$A:$C,3,0),"")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IFERROR(VLOOKUP(A883,'HOL（2028年まで）'!$A:$C,3,0),"")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IFERROR(VLOOKUP(A884,'HOL（2028年まで）'!$A:$C,3,0),"")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IFERROR(VLOOKUP(A885,'HOL（2028年まで）'!$A:$C,3,0),"")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IFERROR(VLOOKUP(A886,'HOL（2028年まで）'!$A:$C,3,0),"")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IFERROR(VLOOKUP(A887,'HOL（2028年まで）'!$A:$C,3,0),"")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IFERROR(VLOOKUP(A888,'HOL（2028年まで）'!$A:$C,3,0),"")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IFERROR(VLOOKUP(A889,'HOL（2028年まで）'!$A:$C,3,0),"")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IFERROR(VLOOKUP(A890,'HOL（2028年まで）'!$A:$C,3,0),"")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IFERROR(VLOOKUP(A891,'HOL（2028年まで）'!$A:$C,3,0),"")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IFERROR(VLOOKUP(A892,'HOL（2028年まで）'!$A:$C,3,0),"")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IFERROR(VLOOKUP(A893,'HOL（2028年まで）'!$A:$C,3,0),"")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IFERROR(VLOOKUP(A894,'HOL（2028年まで）'!$A:$C,3,0),"")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IFERROR(VLOOKUP(A895,'HOL（2028年まで）'!$A:$C,3,0),"")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IFERROR(VLOOKUP(A896,'HOL（2028年まで）'!$A:$C,3,0),"")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IFERROR(VLOOKUP(A897,'HOL（2028年まで）'!$A:$C,3,0),"")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IFERROR(VLOOKUP(A898,'HOL（2028年まで）'!$A:$C,3,0),"")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IFERROR(VLOOKUP(A899,'HOL（2028年まで）'!$A:$C,3,0),"")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IFERROR(VLOOKUP(A900,'HOL（2028年まで）'!$A:$C,3,0),"")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IFERROR(VLOOKUP(A901,'HOL（2028年まで）'!$A:$C,3,0),"")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IFERROR(VLOOKUP(A902,'HOL（2028年まで）'!$A:$C,3,0),"")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IFERROR(VLOOKUP(A903,'HOL（2028年まで）'!$A:$C,3,0),"")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IFERROR(VLOOKUP(A904,'HOL（2028年まで）'!$A:$C,3,0),"")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IFERROR(VLOOKUP(A905,'HOL（2028年まで）'!$A:$C,3,0),"")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IFERROR(VLOOKUP(A906,'HOL（2028年まで）'!$A:$C,3,0),"")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IFERROR(VLOOKUP(A907,'HOL（2028年まで）'!$A:$C,3,0),"")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IFERROR(VLOOKUP(A908,'HOL（2028年まで）'!$A:$C,3,0),"")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IFERROR(VLOOKUP(A909,'HOL（2028年まで）'!$A:$C,3,0),"")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IFERROR(VLOOKUP(A910,'HOL（2028年まで）'!$A:$C,3,0),"")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IFERROR(VLOOKUP(A911,'HOL（2028年まで）'!$A:$C,3,0),"")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IFERROR(VLOOKUP(A912,'HOL（2028年まで）'!$A:$C,3,0),"")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IFERROR(VLOOKUP(A913,'HOL（2028年まで）'!$A:$C,3,0),"")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IFERROR(VLOOKUP(A914,'HOL（2028年まで）'!$A:$C,3,0),"")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IFERROR(VLOOKUP(A915,'HOL（2028年まで）'!$A:$C,3,0),"")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IFERROR(VLOOKUP(A916,'HOL（2028年まで）'!$A:$C,3,0),"")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IFERROR(VLOOKUP(A917,'HOL（2028年まで）'!$A:$C,3,0),"")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IFERROR(VLOOKUP(A918,'HOL（2028年まで）'!$A:$C,3,0),"")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IFERROR(VLOOKUP(A919,'HOL（2028年まで）'!$A:$C,3,0),"")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IFERROR(VLOOKUP(A920,'HOL（2028年まで）'!$A:$C,3,0),"")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IFERROR(VLOOKUP(A921,'HOL（2028年まで）'!$A:$C,3,0),"")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IFERROR(VLOOKUP(A922,'HOL（2028年まで）'!$A:$C,3,0),"")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IFERROR(VLOOKUP(A923,'HOL（2028年まで）'!$A:$C,3,0),"")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IFERROR(VLOOKUP(A924,'HOL（2028年まで）'!$A:$C,3,0),"")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IFERROR(VLOOKUP(A925,'HOL（2028年まで）'!$A:$C,3,0),"")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IFERROR(VLOOKUP(A926,'HOL（2028年まで）'!$A:$C,3,0),"")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IFERROR(VLOOKUP(A927,'HOL（2028年まで）'!$A:$C,3,0),"")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IFERROR(VLOOKUP(A928,'HOL（2028年まで）'!$A:$C,3,0),"")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IFERROR(VLOOKUP(A929,'HOL（2028年まで）'!$A:$C,3,0),"")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IFERROR(VLOOKUP(A930,'HOL（2028年まで）'!$A:$C,3,0),"")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IFERROR(VLOOKUP(A931,'HOL（2028年まで）'!$A:$C,3,0),"")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IFERROR(VLOOKUP(A932,'HOL（2028年まで）'!$A:$C,3,0),"")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IFERROR(VLOOKUP(A933,'HOL（2028年まで）'!$A:$C,3,0),"")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IFERROR(VLOOKUP(A934,'HOL（2028年まで）'!$A:$C,3,0),"")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IFERROR(VLOOKUP(A935,'HOL（2028年まで）'!$A:$C,3,0),"")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IFERROR(VLOOKUP(A936,'HOL（2028年まで）'!$A:$C,3,0),"")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IFERROR(VLOOKUP(A937,'HOL（2028年まで）'!$A:$C,3,0),"")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IFERROR(VLOOKUP(A938,'HOL（2028年まで）'!$A:$C,3,0),"")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IFERROR(VLOOKUP(A939,'HOL（2028年まで）'!$A:$C,3,0),"")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IFERROR(VLOOKUP(A940,'HOL（2028年まで）'!$A:$C,3,0),"")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IFERROR(VLOOKUP(A941,'HOL（2028年まで）'!$A:$C,3,0),"")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IFERROR(VLOOKUP(A942,'HOL（2028年まで）'!$A:$C,3,0),"")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IFERROR(VLOOKUP(A943,'HOL（2028年まで）'!$A:$C,3,0),"")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IFERROR(VLOOKUP(A944,'HOL（2028年まで）'!$A:$C,3,0),"")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IFERROR(VLOOKUP(A945,'HOL（2028年まで）'!$A:$C,3,0),"")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IFERROR(VLOOKUP(A946,'HOL（2028年まで）'!$A:$C,3,0),"")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IFERROR(VLOOKUP(A947,'HOL（2028年まで）'!$A:$C,3,0),"")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IFERROR(VLOOKUP(A948,'HOL（2028年まで）'!$A:$C,3,0),"")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IFERROR(VLOOKUP(A949,'HOL（2028年まで）'!$A:$C,3,0),"")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IFERROR(VLOOKUP(A950,'HOL（2028年まで）'!$A:$C,3,0),"")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IFERROR(VLOOKUP(A951,'HOL（2028年まで）'!$A:$C,3,0),"")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IFERROR(VLOOKUP(A952,'HOL（2028年まで）'!$A:$C,3,0),"")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IFERROR(VLOOKUP(A953,'HOL（2028年まで）'!$A:$C,3,0),"")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IFERROR(VLOOKUP(A954,'HOL（2028年まで）'!$A:$C,3,0),"")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IFERROR(VLOOKUP(A955,'HOL（2028年まで）'!$A:$C,3,0),"")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IFERROR(VLOOKUP(A956,'HOL（2028年まで）'!$A:$C,3,0),"")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IFERROR(VLOOKUP(A957,'HOL（2028年まで）'!$A:$C,3,0),"")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IFERROR(VLOOKUP(A958,'HOL（2028年まで）'!$A:$C,3,0),"")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IFERROR(VLOOKUP(A959,'HOL（2028年まで）'!$A:$C,3,0),"")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IFERROR(VLOOKUP(A960,'HOL（2028年まで）'!$A:$C,3,0),"")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IFERROR(VLOOKUP(A961,'HOL（2028年まで）'!$A:$C,3,0),"")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IFERROR(VLOOKUP(A962,'HOL（2028年まで）'!$A:$C,3,0),"")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IFERROR(VLOOKUP(A963,'HOL（2028年まで）'!$A:$C,3,0),"")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IFERROR(VLOOKUP(A964,'HOL（2028年まで）'!$A:$C,3,0),"")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IFERROR(VLOOKUP(A965,'HOL（2028年まで）'!$A:$C,3,0),"")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IFERROR(VLOOKUP(A966,'HOL（2028年まで）'!$A:$C,3,0),"")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IFERROR(VLOOKUP(A967,'HOL（2028年まで）'!$A:$C,3,0),"")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IFERROR(VLOOKUP(A968,'HOL（2028年まで）'!$A:$C,3,0),"")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IFERROR(VLOOKUP(A969,'HOL（2028年まで）'!$A:$C,3,0),"")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IFERROR(VLOOKUP(A970,'HOL（2028年まで）'!$A:$C,3,0),"")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IFERROR(VLOOKUP(A971,'HOL（2028年まで）'!$A:$C,3,0),"")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IFERROR(VLOOKUP(A972,'HOL（2028年まで）'!$A:$C,3,0),"")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IFERROR(VLOOKUP(A973,'HOL（2028年まで）'!$A:$C,3,0),"")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IFERROR(VLOOKUP(A974,'HOL（2028年まで）'!$A:$C,3,0),"")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IFERROR(VLOOKUP(A975,'HOL（2028年まで）'!$A:$C,3,0),"")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IFERROR(VLOOKUP(A976,'HOL（2028年まで）'!$A:$C,3,0),"")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IFERROR(VLOOKUP(A977,'HOL（2028年まで）'!$A:$C,3,0),"")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IFERROR(VLOOKUP(A978,'HOL（2028年まで）'!$A:$C,3,0),"")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IFERROR(VLOOKUP(A979,'HOL（2028年まで）'!$A:$C,3,0),"")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IFERROR(VLOOKUP(A980,'HOL（2028年まで）'!$A:$C,3,0),"")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IFERROR(VLOOKUP(A981,'HOL（2028年まで）'!$A:$C,3,0),"")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IFERROR(VLOOKUP(A982,'HOL（2028年まで）'!$A:$C,3,0),"")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IFERROR(VLOOKUP(A983,'HOL（2028年まで）'!$A:$C,3,0),"")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IFERROR(VLOOKUP(A984,'HOL（2028年まで）'!$A:$C,3,0),"")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IFERROR(VLOOKUP(A985,'HOL（2028年まで）'!$A:$C,3,0),"")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IFERROR(VLOOKUP(A986,'HOL（2028年まで）'!$A:$C,3,0),"")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IFERROR(VLOOKUP(A987,'HOL（2028年まで）'!$A:$C,3,0),"")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IFERROR(VLOOKUP(A988,'HOL（2028年まで）'!$A:$C,3,0),"")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IFERROR(VLOOKUP(A989,'HOL（2028年まで）'!$A:$C,3,0),"")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IFERROR(VLOOKUP(A990,'HOL（2028年まで）'!$A:$C,3,0),"")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IFERROR(VLOOKUP(A991,'HOL（2028年まで）'!$A:$C,3,0),"")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IFERROR(VLOOKUP(A992,'HOL（2028年まで）'!$A:$C,3,0),"")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IFERROR(VLOOKUP(A993,'HOL（2028年まで）'!$A:$C,3,0),"")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IFERROR(VLOOKUP(A994,'HOL（2028年まで）'!$A:$C,3,0),"")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IFERROR(VLOOKUP(A995,'HOL（2028年まで）'!$A:$C,3,0),"")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IFERROR(VLOOKUP(A996,'HOL（2028年まで）'!$A:$C,3,0),"")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IFERROR(VLOOKUP(A997,'HOL（2028年まで）'!$A:$C,3,0),"")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IFERROR(VLOOKUP(A998,'HOL（2028年まで）'!$A:$C,3,0),"")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IFERROR(VLOOKUP(A999,'HOL（2028年まで）'!$A:$C,3,0),"")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IFERROR(VLOOKUP(A1000,'HOL（2028年まで）'!$A:$C,3,0),"")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IFERROR(VLOOKUP(A1001,'HOL（2028年まで）'!$A:$C,3,0),"")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IFERROR(VLOOKUP(A1002,'HOL（2028年まで）'!$A:$C,3,0),"")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IFERROR(VLOOKUP(A1003,'HOL（2028年まで）'!$A:$C,3,0),"")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IFERROR(VLOOKUP(A1004,'HOL（2028年まで）'!$A:$C,3,0),"")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IFERROR(VLOOKUP(A1005,'HOL（2028年まで）'!$A:$C,3,0),"")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IFERROR(VLOOKUP(A1006,'HOL（2028年まで）'!$A:$C,3,0),"")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IFERROR(VLOOKUP(A1007,'HOL（2028年まで）'!$A:$C,3,0),"")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IFERROR(VLOOKUP(A1008,'HOL（2028年まで）'!$A:$C,3,0),"")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IFERROR(VLOOKUP(A1009,'HOL（2028年まで）'!$A:$C,3,0),"")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IFERROR(VLOOKUP(A1010,'HOL（2028年まで）'!$A:$C,3,0),"")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IFERROR(VLOOKUP(A1011,'HOL（2028年まで）'!$A:$C,3,0),"")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IFERROR(VLOOKUP(A1012,'HOL（2028年まで）'!$A:$C,3,0),"")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IFERROR(VLOOKUP(A1013,'HOL（2028年まで）'!$A:$C,3,0),"")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IFERROR(VLOOKUP(A1014,'HOL（2028年まで）'!$A:$C,3,0),"")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IFERROR(VLOOKUP(A1015,'HOL（2028年まで）'!$A:$C,3,0),"")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IFERROR(VLOOKUP(A1016,'HOL（2028年まで）'!$A:$C,3,0),"")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IFERROR(VLOOKUP(A1017,'HOL（2028年まで）'!$A:$C,3,0),"")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IFERROR(VLOOKUP(A1018,'HOL（2028年まで）'!$A:$C,3,0),"")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IFERROR(VLOOKUP(A1019,'HOL（2028年まで）'!$A:$C,3,0),"")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IFERROR(VLOOKUP(A1020,'HOL（2028年まで）'!$A:$C,3,0),"")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IFERROR(VLOOKUP(A1021,'HOL（2028年まで）'!$A:$C,3,0),"")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IFERROR(VLOOKUP(A1022,'HOL（2028年まで）'!$A:$C,3,0),"")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IFERROR(VLOOKUP(A1023,'HOL（2028年まで）'!$A:$C,3,0),"")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IFERROR(VLOOKUP(A1024,'HOL（2028年まで）'!$A:$C,3,0),"")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IFERROR(VLOOKUP(A1025,'HOL（2028年まで）'!$A:$C,3,0),"")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IFERROR(VLOOKUP(A1026,'HOL（2028年まで）'!$A:$C,3,0),"")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IFERROR(VLOOKUP(A1027,'HOL（2028年まで）'!$A:$C,3,0),"")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IFERROR(VLOOKUP(A1028,'HOL（2028年まで）'!$A:$C,3,0),"")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IFERROR(VLOOKUP(A1029,'HOL（2028年まで）'!$A:$C,3,0),"")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IFERROR(VLOOKUP(A1030,'HOL（2028年まで）'!$A:$C,3,0),"")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IFERROR(VLOOKUP(A1031,'HOL（2028年まで）'!$A:$C,3,0),"")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IFERROR(VLOOKUP(A1032,'HOL（2028年まで）'!$A:$C,3,0),"")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IFERROR(VLOOKUP(A1033,'HOL（2028年まで）'!$A:$C,3,0),"")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IFERROR(VLOOKUP(A1034,'HOL（2028年まで）'!$A:$C,3,0),"")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IFERROR(VLOOKUP(A1035,'HOL（2028年まで）'!$A:$C,3,0),"")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IFERROR(VLOOKUP(A1036,'HOL（2028年まで）'!$A:$C,3,0),"")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IFERROR(VLOOKUP(A1037,'HOL（2028年まで）'!$A:$C,3,0),"")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IFERROR(VLOOKUP(A1038,'HOL（2028年まで）'!$A:$C,3,0),"")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IFERROR(VLOOKUP(A1039,'HOL（2028年まで）'!$A:$C,3,0),"")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IFERROR(VLOOKUP(A1040,'HOL（2028年まで）'!$A:$C,3,0),"")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IFERROR(VLOOKUP(A1041,'HOL（2028年まで）'!$A:$C,3,0),"")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IFERROR(VLOOKUP(A1042,'HOL（2028年まで）'!$A:$C,3,0),"")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IFERROR(VLOOKUP(A1043,'HOL（2028年まで）'!$A:$C,3,0),"")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IFERROR(VLOOKUP(A1044,'HOL（2028年まで）'!$A:$C,3,0),"")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IFERROR(VLOOKUP(A1045,'HOL（2028年まで）'!$A:$C,3,0),"")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IFERROR(VLOOKUP(A1046,'HOL（2028年まで）'!$A:$C,3,0),"")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IFERROR(VLOOKUP(A1047,'HOL（2028年まで）'!$A:$C,3,0),"")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IFERROR(VLOOKUP(A1048,'HOL（2028年まで）'!$A:$C,3,0),"")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IFERROR(VLOOKUP(A1049,'HOL（2028年まで）'!$A:$C,3,0),"")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IFERROR(VLOOKUP(A1050,'HOL（2028年まで）'!$A:$C,3,0),"")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IFERROR(VLOOKUP(A1051,'HOL（2028年まで）'!$A:$C,3,0),"")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IFERROR(VLOOKUP(A1052,'HOL（2028年まで）'!$A:$C,3,0),"")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IFERROR(VLOOKUP(A1053,'HOL（2028年まで）'!$A:$C,3,0),"")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IFERROR(VLOOKUP(A1054,'HOL（2028年まで）'!$A:$C,3,0),"")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IFERROR(VLOOKUP(A1055,'HOL（2028年まで）'!$A:$C,3,0),"")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IFERROR(VLOOKUP(A1056,'HOL（2028年まで）'!$A:$C,3,0),"")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IFERROR(VLOOKUP(A1057,'HOL（2028年まで）'!$A:$C,3,0),"")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IFERROR(VLOOKUP(A1058,'HOL（2028年まで）'!$A:$C,3,0),"")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IFERROR(VLOOKUP(A1059,'HOL（2028年まで）'!$A:$C,3,0),"")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IFERROR(VLOOKUP(A1060,'HOL（2028年まで）'!$A:$C,3,0),"")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IFERROR(VLOOKUP(A1061,'HOL（2028年まで）'!$A:$C,3,0),"")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IFERROR(VLOOKUP(A1062,'HOL（2028年まで）'!$A:$C,3,0),"")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IFERROR(VLOOKUP(A1063,'HOL（2028年まで）'!$A:$C,3,0),"")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IFERROR(VLOOKUP(A1064,'HOL（2028年まで）'!$A:$C,3,0),"")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IFERROR(VLOOKUP(A1065,'HOL（2028年まで）'!$A:$C,3,0),"")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IFERROR(VLOOKUP(A1066,'HOL（2028年まで）'!$A:$C,3,0),"")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IFERROR(VLOOKUP(A1067,'HOL（2028年まで）'!$A:$C,3,0),"")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IFERROR(VLOOKUP(A1068,'HOL（2028年まで）'!$A:$C,3,0),"")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IFERROR(VLOOKUP(A1069,'HOL（2028年まで）'!$A:$C,3,0),"")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IFERROR(VLOOKUP(A1070,'HOL（2028年まで）'!$A:$C,3,0),"")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IFERROR(VLOOKUP(A1071,'HOL（2028年まで）'!$A:$C,3,0),"")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IFERROR(VLOOKUP(A1072,'HOL（2028年まで）'!$A:$C,3,0),"")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IFERROR(VLOOKUP(A1073,'HOL（2028年まで）'!$A:$C,3,0),"")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IFERROR(VLOOKUP(A1074,'HOL（2028年まで）'!$A:$C,3,0),"")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IFERROR(VLOOKUP(A1075,'HOL（2028年まで）'!$A:$C,3,0),"")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IFERROR(VLOOKUP(A1076,'HOL（2028年まで）'!$A:$C,3,0),"")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IFERROR(VLOOKUP(A1077,'HOL（2028年まで）'!$A:$C,3,0),"")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IFERROR(VLOOKUP(A1078,'HOL（2028年まで）'!$A:$C,3,0),"")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IFERROR(VLOOKUP(A1079,'HOL（2028年まで）'!$A:$C,3,0),"")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IFERROR(VLOOKUP(A1080,'HOL（2028年まで）'!$A:$C,3,0),"")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IFERROR(VLOOKUP(A1081,'HOL（2028年まで）'!$A:$C,3,0),"")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IFERROR(VLOOKUP(A1082,'HOL（2028年まで）'!$A:$C,3,0),"")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IFERROR(VLOOKUP(A1083,'HOL（2028年まで）'!$A:$C,3,0),"")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IFERROR(VLOOKUP(A1084,'HOL（2028年まで）'!$A:$C,3,0),"")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IFERROR(VLOOKUP(A1085,'HOL（2028年まで）'!$A:$C,3,0),"")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IFERROR(VLOOKUP(A1086,'HOL（2028年まで）'!$A:$C,3,0),"")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IFERROR(VLOOKUP(A1087,'HOL（2028年まで）'!$A:$C,3,0),"")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IFERROR(VLOOKUP(A1088,'HOL（2028年まで）'!$A:$C,3,0),"")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IFERROR(VLOOKUP(A1089,'HOL（2028年まで）'!$A:$C,3,0),"")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IFERROR(VLOOKUP(A1090,'HOL（2028年まで）'!$A:$C,3,0),"")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IFERROR(VLOOKUP(A1091,'HOL（2028年まで）'!$A:$C,3,0),"")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IFERROR(VLOOKUP(A1092,'HOL（2028年まで）'!$A:$C,3,0),"")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IFERROR(VLOOKUP(A1093,'HOL（2028年まで）'!$A:$C,3,0),"")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IFERROR(VLOOKUP(A1094,'HOL（2028年まで）'!$A:$C,3,0),"")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IFERROR(VLOOKUP(A1095,'HOL（2028年まで）'!$A:$C,3,0),"")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IFERROR(VLOOKUP(A1096,'HOL（2028年まで）'!$A:$C,3,0),"")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IFERROR(VLOOKUP(A1097,'HOL（2028年まで）'!$A:$C,3,0),"")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IFERROR(VLOOKUP(A1098,'HOL（2028年まで）'!$A:$C,3,0),"")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IFERROR(VLOOKUP(A1099,'HOL（2028年まで）'!$A:$C,3,0),"")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IFERROR(VLOOKUP(A1100,'HOL（2028年まで）'!$A:$C,3,0),"")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IFERROR(VLOOKUP(A1101,'HOL（2028年まで）'!$A:$C,3,0),"")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IFERROR(VLOOKUP(A1102,'HOL（2028年まで）'!$A:$C,3,0),"")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IFERROR(VLOOKUP(A1103,'HOL（2028年まで）'!$A:$C,3,0),"")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IFERROR(VLOOKUP(A1104,'HOL（2028年まで）'!$A:$C,3,0),"")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IFERROR(VLOOKUP(A1105,'HOL（2028年まで）'!$A:$C,3,0),"")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IFERROR(VLOOKUP(A1106,'HOL（2028年まで）'!$A:$C,3,0),"")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IFERROR(VLOOKUP(A1107,'HOL（2028年まで）'!$A:$C,3,0),"")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IFERROR(VLOOKUP(A1108,'HOL（2028年まで）'!$A:$C,3,0),"")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IFERROR(VLOOKUP(A1109,'HOL（2028年まで）'!$A:$C,3,0),"")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IFERROR(VLOOKUP(A1110,'HOL（2028年まで）'!$A:$C,3,0),"")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IFERROR(VLOOKUP(A1111,'HOL（2028年まで）'!$A:$C,3,0),"")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IFERROR(VLOOKUP(A1112,'HOL（2028年まで）'!$A:$C,3,0),"")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IFERROR(VLOOKUP(A1113,'HOL（2028年まで）'!$A:$C,3,0),"")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IFERROR(VLOOKUP(A1114,'HOL（2028年まで）'!$A:$C,3,0),"")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IFERROR(VLOOKUP(A1115,'HOL（2028年まで）'!$A:$C,3,0),"")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IFERROR(VLOOKUP(A1116,'HOL（2028年まで）'!$A:$C,3,0),"")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IFERROR(VLOOKUP(A1117,'HOL（2028年まで）'!$A:$C,3,0),"")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IFERROR(VLOOKUP(A1118,'HOL（2028年まで）'!$A:$C,3,0),"")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IFERROR(VLOOKUP(A1119,'HOL（2028年まで）'!$A:$C,3,0),"")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IFERROR(VLOOKUP(A1120,'HOL（2028年まで）'!$A:$C,3,0),"")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IFERROR(VLOOKUP(A1121,'HOL（2028年まで）'!$A:$C,3,0),"")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IFERROR(VLOOKUP(A1122,'HOL（2028年まで）'!$A:$C,3,0),"")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IFERROR(VLOOKUP(A1123,'HOL（2028年まで）'!$A:$C,3,0),"")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IFERROR(VLOOKUP(A1124,'HOL（2028年まで）'!$A:$C,3,0),"")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IFERROR(VLOOKUP(A1125,'HOL（2028年まで）'!$A:$C,3,0),"")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IFERROR(VLOOKUP(A1126,'HOL（2028年まで）'!$A:$C,3,0),"")</f>
        <v/>
      </c>
      <c r="F1126"/>
      <c r="G1126"/>
    </row>
    <row r="1127" spans="1:7" x14ac:dyDescent="0.4">
      <c r="A1127" s="1">
        <v>46508</v>
      </c>
      <c r="B1127" s="2">
        <f t="shared" ref="B1127:B1190" si="59">MONTH(A1127)</f>
        <v>5</v>
      </c>
      <c r="C1127" s="2">
        <f t="shared" ref="C1127:C1190" si="60">DAY(A1127)</f>
        <v>1</v>
      </c>
      <c r="D1127" s="2" t="str">
        <f t="shared" ref="D1127:D1190" si="61">TEXT(A1127,"aaa")</f>
        <v>土</v>
      </c>
      <c r="E1127" t="str">
        <f>IFERROR(VLOOKUP(A1127,'HOL（2028年まで）'!$A:$C,3,0),"")</f>
        <v/>
      </c>
      <c r="F1127"/>
      <c r="G1127"/>
    </row>
    <row r="1128" spans="1:7" x14ac:dyDescent="0.4">
      <c r="A1128" s="1">
        <v>46509</v>
      </c>
      <c r="B1128" s="2">
        <f t="shared" si="59"/>
        <v>5</v>
      </c>
      <c r="C1128" s="2">
        <f t="shared" si="60"/>
        <v>2</v>
      </c>
      <c r="D1128" s="2" t="str">
        <f t="shared" si="61"/>
        <v>日</v>
      </c>
      <c r="E1128" t="str">
        <f>IFERROR(VLOOKUP(A1128,'HOL（2028年まで）'!$A:$C,3,0),"")</f>
        <v/>
      </c>
      <c r="F1128"/>
      <c r="G1128"/>
    </row>
    <row r="1129" spans="1:7" x14ac:dyDescent="0.4">
      <c r="A1129" s="1">
        <v>46510</v>
      </c>
      <c r="B1129" s="2">
        <f t="shared" si="59"/>
        <v>5</v>
      </c>
      <c r="C1129" s="2">
        <f t="shared" si="60"/>
        <v>3</v>
      </c>
      <c r="D1129" s="2" t="str">
        <f t="shared" si="61"/>
        <v>月</v>
      </c>
      <c r="E1129" t="str">
        <f>IFERROR(VLOOKUP(A1129,'HOL（2028年まで）'!$A:$C,3,0),"")</f>
        <v>憲法記念日</v>
      </c>
      <c r="F1129"/>
      <c r="G1129"/>
    </row>
    <row r="1130" spans="1:7" x14ac:dyDescent="0.4">
      <c r="A1130" s="1">
        <v>46511</v>
      </c>
      <c r="B1130" s="2">
        <f t="shared" si="59"/>
        <v>5</v>
      </c>
      <c r="C1130" s="2">
        <f t="shared" si="60"/>
        <v>4</v>
      </c>
      <c r="D1130" s="2" t="str">
        <f t="shared" si="61"/>
        <v>火</v>
      </c>
      <c r="E1130" t="str">
        <f>IFERROR(VLOOKUP(A1130,'HOL（2028年まで）'!$A:$C,3,0),"")</f>
        <v>みどりの日</v>
      </c>
      <c r="F1130"/>
      <c r="G1130"/>
    </row>
    <row r="1131" spans="1:7" x14ac:dyDescent="0.4">
      <c r="A1131" s="1">
        <v>46512</v>
      </c>
      <c r="B1131" s="2">
        <f t="shared" si="59"/>
        <v>5</v>
      </c>
      <c r="C1131" s="2">
        <f t="shared" si="60"/>
        <v>5</v>
      </c>
      <c r="D1131" s="2" t="str">
        <f t="shared" si="61"/>
        <v>水</v>
      </c>
      <c r="E1131" t="str">
        <f>IFERROR(VLOOKUP(A1131,'HOL（2028年まで）'!$A:$C,3,0),"")</f>
        <v>こどもの日</v>
      </c>
      <c r="F1131"/>
      <c r="G1131"/>
    </row>
    <row r="1132" spans="1:7" x14ac:dyDescent="0.4">
      <c r="A1132" s="1">
        <v>46513</v>
      </c>
      <c r="B1132" s="2">
        <f t="shared" si="59"/>
        <v>5</v>
      </c>
      <c r="C1132" s="2">
        <f t="shared" si="60"/>
        <v>6</v>
      </c>
      <c r="D1132" s="2" t="str">
        <f t="shared" si="61"/>
        <v>木</v>
      </c>
      <c r="E1132" t="str">
        <f>IFERROR(VLOOKUP(A1132,'HOL（2028年まで）'!$A:$C,3,0),"")</f>
        <v/>
      </c>
      <c r="F1132"/>
      <c r="G1132"/>
    </row>
    <row r="1133" spans="1:7" x14ac:dyDescent="0.4">
      <c r="A1133" s="1">
        <v>46514</v>
      </c>
      <c r="B1133" s="2">
        <f t="shared" si="59"/>
        <v>5</v>
      </c>
      <c r="C1133" s="2">
        <f t="shared" si="60"/>
        <v>7</v>
      </c>
      <c r="D1133" s="2" t="str">
        <f t="shared" si="61"/>
        <v>金</v>
      </c>
      <c r="E1133" t="str">
        <f>IFERROR(VLOOKUP(A1133,'HOL（2028年まで）'!$A:$C,3,0),"")</f>
        <v/>
      </c>
      <c r="F1133"/>
      <c r="G1133"/>
    </row>
    <row r="1134" spans="1:7" x14ac:dyDescent="0.4">
      <c r="A1134" s="1">
        <v>46515</v>
      </c>
      <c r="B1134" s="2">
        <f t="shared" si="59"/>
        <v>5</v>
      </c>
      <c r="C1134" s="2">
        <f t="shared" si="60"/>
        <v>8</v>
      </c>
      <c r="D1134" s="2" t="str">
        <f t="shared" si="61"/>
        <v>土</v>
      </c>
      <c r="E1134" t="str">
        <f>IFERROR(VLOOKUP(A1134,'HOL（2028年まで）'!$A:$C,3,0),"")</f>
        <v/>
      </c>
      <c r="F1134"/>
      <c r="G1134"/>
    </row>
    <row r="1135" spans="1:7" x14ac:dyDescent="0.4">
      <c r="A1135" s="1">
        <v>46516</v>
      </c>
      <c r="B1135" s="2">
        <f t="shared" si="59"/>
        <v>5</v>
      </c>
      <c r="C1135" s="2">
        <f t="shared" si="60"/>
        <v>9</v>
      </c>
      <c r="D1135" s="2" t="str">
        <f t="shared" si="61"/>
        <v>日</v>
      </c>
      <c r="E1135" t="str">
        <f>IFERROR(VLOOKUP(A1135,'HOL（2028年まで）'!$A:$C,3,0),"")</f>
        <v/>
      </c>
      <c r="F1135"/>
      <c r="G1135"/>
    </row>
    <row r="1136" spans="1:7" x14ac:dyDescent="0.4">
      <c r="A1136" s="1">
        <v>46517</v>
      </c>
      <c r="B1136" s="2">
        <f t="shared" si="59"/>
        <v>5</v>
      </c>
      <c r="C1136" s="2">
        <f t="shared" si="60"/>
        <v>10</v>
      </c>
      <c r="D1136" s="2" t="str">
        <f t="shared" si="61"/>
        <v>月</v>
      </c>
      <c r="E1136" t="str">
        <f>IFERROR(VLOOKUP(A1136,'HOL（2028年まで）'!$A:$C,3,0),"")</f>
        <v/>
      </c>
      <c r="F1136"/>
      <c r="G1136"/>
    </row>
    <row r="1137" spans="1:7" x14ac:dyDescent="0.4">
      <c r="A1137" s="1">
        <v>46518</v>
      </c>
      <c r="B1137" s="2">
        <f t="shared" si="59"/>
        <v>5</v>
      </c>
      <c r="C1137" s="2">
        <f t="shared" si="60"/>
        <v>11</v>
      </c>
      <c r="D1137" s="2" t="str">
        <f t="shared" si="61"/>
        <v>火</v>
      </c>
      <c r="E1137" t="str">
        <f>IFERROR(VLOOKUP(A1137,'HOL（2028年まで）'!$A:$C,3,0),"")</f>
        <v/>
      </c>
      <c r="F1137"/>
      <c r="G1137"/>
    </row>
    <row r="1138" spans="1:7" x14ac:dyDescent="0.4">
      <c r="A1138" s="1">
        <v>46519</v>
      </c>
      <c r="B1138" s="2">
        <f t="shared" si="59"/>
        <v>5</v>
      </c>
      <c r="C1138" s="2">
        <f t="shared" si="60"/>
        <v>12</v>
      </c>
      <c r="D1138" s="2" t="str">
        <f t="shared" si="61"/>
        <v>水</v>
      </c>
      <c r="E1138" t="str">
        <f>IFERROR(VLOOKUP(A1138,'HOL（2028年まで）'!$A:$C,3,0),"")</f>
        <v/>
      </c>
      <c r="F1138"/>
      <c r="G1138"/>
    </row>
    <row r="1139" spans="1:7" x14ac:dyDescent="0.4">
      <c r="A1139" s="1">
        <v>46520</v>
      </c>
      <c r="B1139" s="2">
        <f t="shared" si="59"/>
        <v>5</v>
      </c>
      <c r="C1139" s="2">
        <f t="shared" si="60"/>
        <v>13</v>
      </c>
      <c r="D1139" s="2" t="str">
        <f t="shared" si="61"/>
        <v>木</v>
      </c>
      <c r="E1139" t="str">
        <f>IFERROR(VLOOKUP(A1139,'HOL（2028年まで）'!$A:$C,3,0),"")</f>
        <v/>
      </c>
      <c r="F1139"/>
      <c r="G1139"/>
    </row>
    <row r="1140" spans="1:7" x14ac:dyDescent="0.4">
      <c r="A1140" s="1">
        <v>46521</v>
      </c>
      <c r="B1140" s="2">
        <f t="shared" si="59"/>
        <v>5</v>
      </c>
      <c r="C1140" s="2">
        <f t="shared" si="60"/>
        <v>14</v>
      </c>
      <c r="D1140" s="2" t="str">
        <f t="shared" si="61"/>
        <v>金</v>
      </c>
      <c r="E1140" t="str">
        <f>IFERROR(VLOOKUP(A1140,'HOL（2028年まで）'!$A:$C,3,0),"")</f>
        <v/>
      </c>
      <c r="F1140"/>
      <c r="G1140"/>
    </row>
    <row r="1141" spans="1:7" x14ac:dyDescent="0.4">
      <c r="A1141" s="1">
        <v>46522</v>
      </c>
      <c r="B1141" s="2">
        <f t="shared" si="59"/>
        <v>5</v>
      </c>
      <c r="C1141" s="2">
        <f t="shared" si="60"/>
        <v>15</v>
      </c>
      <c r="D1141" s="2" t="str">
        <f t="shared" si="61"/>
        <v>土</v>
      </c>
      <c r="E1141" t="str">
        <f>IFERROR(VLOOKUP(A1141,'HOL（2028年まで）'!$A:$C,3,0),"")</f>
        <v/>
      </c>
      <c r="F1141"/>
      <c r="G1141"/>
    </row>
    <row r="1142" spans="1:7" x14ac:dyDescent="0.4">
      <c r="A1142" s="1">
        <v>46523</v>
      </c>
      <c r="B1142" s="2">
        <f t="shared" si="59"/>
        <v>5</v>
      </c>
      <c r="C1142" s="2">
        <f t="shared" si="60"/>
        <v>16</v>
      </c>
      <c r="D1142" s="2" t="str">
        <f t="shared" si="61"/>
        <v>日</v>
      </c>
      <c r="E1142" t="str">
        <f>IFERROR(VLOOKUP(A1142,'HOL（2028年まで）'!$A:$C,3,0),"")</f>
        <v/>
      </c>
      <c r="F1142"/>
      <c r="G1142"/>
    </row>
    <row r="1143" spans="1:7" x14ac:dyDescent="0.4">
      <c r="A1143" s="1">
        <v>46524</v>
      </c>
      <c r="B1143" s="2">
        <f t="shared" si="59"/>
        <v>5</v>
      </c>
      <c r="C1143" s="2">
        <f t="shared" si="60"/>
        <v>17</v>
      </c>
      <c r="D1143" s="2" t="str">
        <f t="shared" si="61"/>
        <v>月</v>
      </c>
      <c r="E1143" t="str">
        <f>IFERROR(VLOOKUP(A1143,'HOL（2028年まで）'!$A:$C,3,0),"")</f>
        <v/>
      </c>
      <c r="F1143"/>
      <c r="G1143"/>
    </row>
    <row r="1144" spans="1:7" x14ac:dyDescent="0.4">
      <c r="A1144" s="1">
        <v>46525</v>
      </c>
      <c r="B1144" s="2">
        <f t="shared" si="59"/>
        <v>5</v>
      </c>
      <c r="C1144" s="2">
        <f t="shared" si="60"/>
        <v>18</v>
      </c>
      <c r="D1144" s="2" t="str">
        <f t="shared" si="61"/>
        <v>火</v>
      </c>
      <c r="E1144" t="str">
        <f>IFERROR(VLOOKUP(A1144,'HOL（2028年まで）'!$A:$C,3,0),"")</f>
        <v/>
      </c>
      <c r="F1144"/>
      <c r="G1144"/>
    </row>
    <row r="1145" spans="1:7" x14ac:dyDescent="0.4">
      <c r="A1145" s="1">
        <v>46526</v>
      </c>
      <c r="B1145" s="2">
        <f t="shared" si="59"/>
        <v>5</v>
      </c>
      <c r="C1145" s="2">
        <f t="shared" si="60"/>
        <v>19</v>
      </c>
      <c r="D1145" s="2" t="str">
        <f t="shared" si="61"/>
        <v>水</v>
      </c>
      <c r="E1145" t="str">
        <f>IFERROR(VLOOKUP(A1145,'HOL（2028年まで）'!$A:$C,3,0),"")</f>
        <v/>
      </c>
      <c r="F1145"/>
      <c r="G1145"/>
    </row>
    <row r="1146" spans="1:7" x14ac:dyDescent="0.4">
      <c r="A1146" s="1">
        <v>46527</v>
      </c>
      <c r="B1146" s="2">
        <f t="shared" si="59"/>
        <v>5</v>
      </c>
      <c r="C1146" s="2">
        <f t="shared" si="60"/>
        <v>20</v>
      </c>
      <c r="D1146" s="2" t="str">
        <f t="shared" si="61"/>
        <v>木</v>
      </c>
      <c r="E1146" t="str">
        <f>IFERROR(VLOOKUP(A1146,'HOL（2028年まで）'!$A:$C,3,0),"")</f>
        <v/>
      </c>
      <c r="F1146"/>
      <c r="G1146"/>
    </row>
    <row r="1147" spans="1:7" x14ac:dyDescent="0.4">
      <c r="A1147" s="1">
        <v>46528</v>
      </c>
      <c r="B1147" s="2">
        <f t="shared" si="59"/>
        <v>5</v>
      </c>
      <c r="C1147" s="2">
        <f t="shared" si="60"/>
        <v>21</v>
      </c>
      <c r="D1147" s="2" t="str">
        <f t="shared" si="61"/>
        <v>金</v>
      </c>
      <c r="E1147" t="str">
        <f>IFERROR(VLOOKUP(A1147,'HOL（2028年まで）'!$A:$C,3,0),"")</f>
        <v/>
      </c>
      <c r="F1147"/>
      <c r="G1147"/>
    </row>
    <row r="1148" spans="1:7" x14ac:dyDescent="0.4">
      <c r="A1148" s="1">
        <v>46529</v>
      </c>
      <c r="B1148" s="2">
        <f t="shared" si="59"/>
        <v>5</v>
      </c>
      <c r="C1148" s="2">
        <f t="shared" si="60"/>
        <v>22</v>
      </c>
      <c r="D1148" s="2" t="str">
        <f t="shared" si="61"/>
        <v>土</v>
      </c>
      <c r="E1148" t="str">
        <f>IFERROR(VLOOKUP(A1148,'HOL（2028年まで）'!$A:$C,3,0),"")</f>
        <v/>
      </c>
      <c r="F1148"/>
      <c r="G1148"/>
    </row>
    <row r="1149" spans="1:7" x14ac:dyDescent="0.4">
      <c r="A1149" s="1">
        <v>46530</v>
      </c>
      <c r="B1149" s="2">
        <f t="shared" si="59"/>
        <v>5</v>
      </c>
      <c r="C1149" s="2">
        <f t="shared" si="60"/>
        <v>23</v>
      </c>
      <c r="D1149" s="2" t="str">
        <f t="shared" si="61"/>
        <v>日</v>
      </c>
      <c r="E1149" t="str">
        <f>IFERROR(VLOOKUP(A1149,'HOL（2028年まで）'!$A:$C,3,0),"")</f>
        <v/>
      </c>
      <c r="F1149"/>
      <c r="G1149"/>
    </row>
    <row r="1150" spans="1:7" x14ac:dyDescent="0.4">
      <c r="A1150" s="1">
        <v>46531</v>
      </c>
      <c r="B1150" s="2">
        <f t="shared" si="59"/>
        <v>5</v>
      </c>
      <c r="C1150" s="2">
        <f t="shared" si="60"/>
        <v>24</v>
      </c>
      <c r="D1150" s="2" t="str">
        <f t="shared" si="61"/>
        <v>月</v>
      </c>
      <c r="E1150" t="str">
        <f>IFERROR(VLOOKUP(A1150,'HOL（2028年まで）'!$A:$C,3,0),"")</f>
        <v/>
      </c>
      <c r="F1150"/>
      <c r="G1150"/>
    </row>
    <row r="1151" spans="1:7" x14ac:dyDescent="0.4">
      <c r="A1151" s="1">
        <v>46532</v>
      </c>
      <c r="B1151" s="2">
        <f t="shared" si="59"/>
        <v>5</v>
      </c>
      <c r="C1151" s="2">
        <f t="shared" si="60"/>
        <v>25</v>
      </c>
      <c r="D1151" s="2" t="str">
        <f t="shared" si="61"/>
        <v>火</v>
      </c>
      <c r="E1151" t="str">
        <f>IFERROR(VLOOKUP(A1151,'HOL（2028年まで）'!$A:$C,3,0),"")</f>
        <v/>
      </c>
      <c r="F1151"/>
      <c r="G1151"/>
    </row>
    <row r="1152" spans="1:7" x14ac:dyDescent="0.4">
      <c r="A1152" s="1">
        <v>46533</v>
      </c>
      <c r="B1152" s="2">
        <f t="shared" si="59"/>
        <v>5</v>
      </c>
      <c r="C1152" s="2">
        <f t="shared" si="60"/>
        <v>26</v>
      </c>
      <c r="D1152" s="2" t="str">
        <f t="shared" si="61"/>
        <v>水</v>
      </c>
      <c r="E1152" t="str">
        <f>IFERROR(VLOOKUP(A1152,'HOL（2028年まで）'!$A:$C,3,0),"")</f>
        <v/>
      </c>
      <c r="F1152"/>
      <c r="G1152"/>
    </row>
    <row r="1153" spans="1:7" x14ac:dyDescent="0.4">
      <c r="A1153" s="1">
        <v>46534</v>
      </c>
      <c r="B1153" s="2">
        <f t="shared" si="59"/>
        <v>5</v>
      </c>
      <c r="C1153" s="2">
        <f t="shared" si="60"/>
        <v>27</v>
      </c>
      <c r="D1153" s="2" t="str">
        <f t="shared" si="61"/>
        <v>木</v>
      </c>
      <c r="E1153" t="str">
        <f>IFERROR(VLOOKUP(A1153,'HOL（2028年まで）'!$A:$C,3,0),"")</f>
        <v/>
      </c>
      <c r="F1153"/>
      <c r="G1153"/>
    </row>
    <row r="1154" spans="1:7" x14ac:dyDescent="0.4">
      <c r="A1154" s="1">
        <v>46535</v>
      </c>
      <c r="B1154" s="2">
        <f t="shared" si="59"/>
        <v>5</v>
      </c>
      <c r="C1154" s="2">
        <f t="shared" si="60"/>
        <v>28</v>
      </c>
      <c r="D1154" s="2" t="str">
        <f t="shared" si="61"/>
        <v>金</v>
      </c>
      <c r="E1154" t="str">
        <f>IFERROR(VLOOKUP(A1154,'HOL（2028年まで）'!$A:$C,3,0),"")</f>
        <v/>
      </c>
      <c r="F1154"/>
      <c r="G1154"/>
    </row>
    <row r="1155" spans="1:7" x14ac:dyDescent="0.4">
      <c r="A1155" s="1">
        <v>46536</v>
      </c>
      <c r="B1155" s="2">
        <f t="shared" si="59"/>
        <v>5</v>
      </c>
      <c r="C1155" s="2">
        <f t="shared" si="60"/>
        <v>29</v>
      </c>
      <c r="D1155" s="2" t="str">
        <f t="shared" si="61"/>
        <v>土</v>
      </c>
      <c r="E1155" t="str">
        <f>IFERROR(VLOOKUP(A1155,'HOL（2028年まで）'!$A:$C,3,0),"")</f>
        <v/>
      </c>
      <c r="F1155"/>
      <c r="G1155"/>
    </row>
    <row r="1156" spans="1:7" x14ac:dyDescent="0.4">
      <c r="A1156" s="1">
        <v>46537</v>
      </c>
      <c r="B1156" s="2">
        <f t="shared" si="59"/>
        <v>5</v>
      </c>
      <c r="C1156" s="2">
        <f t="shared" si="60"/>
        <v>30</v>
      </c>
      <c r="D1156" s="2" t="str">
        <f t="shared" si="61"/>
        <v>日</v>
      </c>
      <c r="E1156" t="str">
        <f>IFERROR(VLOOKUP(A1156,'HOL（2028年まで）'!$A:$C,3,0),"")</f>
        <v/>
      </c>
      <c r="F1156"/>
      <c r="G1156"/>
    </row>
    <row r="1157" spans="1:7" x14ac:dyDescent="0.4">
      <c r="A1157" s="1">
        <v>46538</v>
      </c>
      <c r="B1157" s="2">
        <f t="shared" si="59"/>
        <v>5</v>
      </c>
      <c r="C1157" s="2">
        <f t="shared" si="60"/>
        <v>31</v>
      </c>
      <c r="D1157" s="2" t="str">
        <f t="shared" si="61"/>
        <v>月</v>
      </c>
      <c r="E1157" t="str">
        <f>IFERROR(VLOOKUP(A1157,'HOL（2028年まで）'!$A:$C,3,0),"")</f>
        <v/>
      </c>
      <c r="F1157"/>
      <c r="G1157"/>
    </row>
    <row r="1158" spans="1:7" x14ac:dyDescent="0.4">
      <c r="A1158" s="1">
        <v>46539</v>
      </c>
      <c r="B1158" s="2">
        <f t="shared" si="59"/>
        <v>6</v>
      </c>
      <c r="C1158" s="2">
        <f t="shared" si="60"/>
        <v>1</v>
      </c>
      <c r="D1158" s="2" t="str">
        <f t="shared" si="61"/>
        <v>火</v>
      </c>
      <c r="E1158" t="str">
        <f>IFERROR(VLOOKUP(A1158,'HOL（2028年まで）'!$A:$C,3,0),"")</f>
        <v/>
      </c>
      <c r="F1158"/>
      <c r="G1158"/>
    </row>
    <row r="1159" spans="1:7" x14ac:dyDescent="0.4">
      <c r="A1159" s="1">
        <v>46540</v>
      </c>
      <c r="B1159" s="2">
        <f t="shared" si="59"/>
        <v>6</v>
      </c>
      <c r="C1159" s="2">
        <f t="shared" si="60"/>
        <v>2</v>
      </c>
      <c r="D1159" s="2" t="str">
        <f t="shared" si="61"/>
        <v>水</v>
      </c>
      <c r="E1159" t="str">
        <f>IFERROR(VLOOKUP(A1159,'HOL（2028年まで）'!$A:$C,3,0),"")</f>
        <v/>
      </c>
      <c r="F1159"/>
      <c r="G1159"/>
    </row>
    <row r="1160" spans="1:7" x14ac:dyDescent="0.4">
      <c r="A1160" s="1">
        <v>46541</v>
      </c>
      <c r="B1160" s="2">
        <f t="shared" si="59"/>
        <v>6</v>
      </c>
      <c r="C1160" s="2">
        <f t="shared" si="60"/>
        <v>3</v>
      </c>
      <c r="D1160" s="2" t="str">
        <f t="shared" si="61"/>
        <v>木</v>
      </c>
      <c r="E1160" t="str">
        <f>IFERROR(VLOOKUP(A1160,'HOL（2028年まで）'!$A:$C,3,0),"")</f>
        <v/>
      </c>
      <c r="F1160"/>
      <c r="G1160"/>
    </row>
    <row r="1161" spans="1:7" x14ac:dyDescent="0.4">
      <c r="A1161" s="1">
        <v>46542</v>
      </c>
      <c r="B1161" s="2">
        <f t="shared" si="59"/>
        <v>6</v>
      </c>
      <c r="C1161" s="2">
        <f t="shared" si="60"/>
        <v>4</v>
      </c>
      <c r="D1161" s="2" t="str">
        <f t="shared" si="61"/>
        <v>金</v>
      </c>
      <c r="E1161" t="str">
        <f>IFERROR(VLOOKUP(A1161,'HOL（2028年まで）'!$A:$C,3,0),"")</f>
        <v/>
      </c>
      <c r="F1161"/>
      <c r="G1161"/>
    </row>
    <row r="1162" spans="1:7" x14ac:dyDescent="0.4">
      <c r="A1162" s="1">
        <v>46543</v>
      </c>
      <c r="B1162" s="2">
        <f t="shared" si="59"/>
        <v>6</v>
      </c>
      <c r="C1162" s="2">
        <f t="shared" si="60"/>
        <v>5</v>
      </c>
      <c r="D1162" s="2" t="str">
        <f t="shared" si="61"/>
        <v>土</v>
      </c>
      <c r="E1162" t="str">
        <f>IFERROR(VLOOKUP(A1162,'HOL（2028年まで）'!$A:$C,3,0),"")</f>
        <v/>
      </c>
      <c r="F1162"/>
      <c r="G1162"/>
    </row>
    <row r="1163" spans="1:7" x14ac:dyDescent="0.4">
      <c r="A1163" s="1">
        <v>46544</v>
      </c>
      <c r="B1163" s="2">
        <f t="shared" si="59"/>
        <v>6</v>
      </c>
      <c r="C1163" s="2">
        <f t="shared" si="60"/>
        <v>6</v>
      </c>
      <c r="D1163" s="2" t="str">
        <f t="shared" si="61"/>
        <v>日</v>
      </c>
      <c r="E1163" t="str">
        <f>IFERROR(VLOOKUP(A1163,'HOL（2028年まで）'!$A:$C,3,0),"")</f>
        <v/>
      </c>
      <c r="F1163"/>
      <c r="G1163"/>
    </row>
    <row r="1164" spans="1:7" x14ac:dyDescent="0.4">
      <c r="A1164" s="1">
        <v>46545</v>
      </c>
      <c r="B1164" s="2">
        <f t="shared" si="59"/>
        <v>6</v>
      </c>
      <c r="C1164" s="2">
        <f t="shared" si="60"/>
        <v>7</v>
      </c>
      <c r="D1164" s="2" t="str">
        <f t="shared" si="61"/>
        <v>月</v>
      </c>
      <c r="E1164" t="str">
        <f>IFERROR(VLOOKUP(A1164,'HOL（2028年まで）'!$A:$C,3,0),"")</f>
        <v/>
      </c>
      <c r="F1164"/>
      <c r="G1164"/>
    </row>
    <row r="1165" spans="1:7" x14ac:dyDescent="0.4">
      <c r="A1165" s="1">
        <v>46546</v>
      </c>
      <c r="B1165" s="2">
        <f t="shared" si="59"/>
        <v>6</v>
      </c>
      <c r="C1165" s="2">
        <f t="shared" si="60"/>
        <v>8</v>
      </c>
      <c r="D1165" s="2" t="str">
        <f t="shared" si="61"/>
        <v>火</v>
      </c>
      <c r="E1165" t="str">
        <f>IFERROR(VLOOKUP(A1165,'HOL（2028年まで）'!$A:$C,3,0),"")</f>
        <v/>
      </c>
      <c r="F1165"/>
      <c r="G1165"/>
    </row>
    <row r="1166" spans="1:7" x14ac:dyDescent="0.4">
      <c r="A1166" s="1">
        <v>46547</v>
      </c>
      <c r="B1166" s="2">
        <f t="shared" si="59"/>
        <v>6</v>
      </c>
      <c r="C1166" s="2">
        <f t="shared" si="60"/>
        <v>9</v>
      </c>
      <c r="D1166" s="2" t="str">
        <f t="shared" si="61"/>
        <v>水</v>
      </c>
      <c r="E1166" t="str">
        <f>IFERROR(VLOOKUP(A1166,'HOL（2028年まで）'!$A:$C,3,0),"")</f>
        <v/>
      </c>
      <c r="F1166"/>
      <c r="G1166"/>
    </row>
    <row r="1167" spans="1:7" x14ac:dyDescent="0.4">
      <c r="A1167" s="1">
        <v>46548</v>
      </c>
      <c r="B1167" s="2">
        <f t="shared" si="59"/>
        <v>6</v>
      </c>
      <c r="C1167" s="2">
        <f t="shared" si="60"/>
        <v>10</v>
      </c>
      <c r="D1167" s="2" t="str">
        <f t="shared" si="61"/>
        <v>木</v>
      </c>
      <c r="E1167" t="str">
        <f>IFERROR(VLOOKUP(A1167,'HOL（2028年まで）'!$A:$C,3,0),"")</f>
        <v/>
      </c>
      <c r="F1167"/>
      <c r="G1167"/>
    </row>
    <row r="1168" spans="1:7" x14ac:dyDescent="0.4">
      <c r="A1168" s="1">
        <v>46549</v>
      </c>
      <c r="B1168" s="2">
        <f t="shared" si="59"/>
        <v>6</v>
      </c>
      <c r="C1168" s="2">
        <f t="shared" si="60"/>
        <v>11</v>
      </c>
      <c r="D1168" s="2" t="str">
        <f t="shared" si="61"/>
        <v>金</v>
      </c>
      <c r="E1168" t="str">
        <f>IFERROR(VLOOKUP(A1168,'HOL（2028年まで）'!$A:$C,3,0),"")</f>
        <v/>
      </c>
      <c r="F1168"/>
      <c r="G1168"/>
    </row>
    <row r="1169" spans="1:7" x14ac:dyDescent="0.4">
      <c r="A1169" s="1">
        <v>46550</v>
      </c>
      <c r="B1169" s="2">
        <f t="shared" si="59"/>
        <v>6</v>
      </c>
      <c r="C1169" s="2">
        <f t="shared" si="60"/>
        <v>12</v>
      </c>
      <c r="D1169" s="2" t="str">
        <f t="shared" si="61"/>
        <v>土</v>
      </c>
      <c r="E1169" t="str">
        <f>IFERROR(VLOOKUP(A1169,'HOL（2028年まで）'!$A:$C,3,0),"")</f>
        <v/>
      </c>
      <c r="F1169"/>
      <c r="G1169"/>
    </row>
    <row r="1170" spans="1:7" x14ac:dyDescent="0.4">
      <c r="A1170" s="1">
        <v>46551</v>
      </c>
      <c r="B1170" s="2">
        <f t="shared" si="59"/>
        <v>6</v>
      </c>
      <c r="C1170" s="2">
        <f t="shared" si="60"/>
        <v>13</v>
      </c>
      <c r="D1170" s="2" t="str">
        <f t="shared" si="61"/>
        <v>日</v>
      </c>
      <c r="E1170" t="str">
        <f>IFERROR(VLOOKUP(A1170,'HOL（2028年まで）'!$A:$C,3,0),"")</f>
        <v/>
      </c>
      <c r="F1170"/>
      <c r="G1170"/>
    </row>
    <row r="1171" spans="1:7" x14ac:dyDescent="0.4">
      <c r="A1171" s="1">
        <v>46552</v>
      </c>
      <c r="B1171" s="2">
        <f t="shared" si="59"/>
        <v>6</v>
      </c>
      <c r="C1171" s="2">
        <f t="shared" si="60"/>
        <v>14</v>
      </c>
      <c r="D1171" s="2" t="str">
        <f t="shared" si="61"/>
        <v>月</v>
      </c>
      <c r="E1171" t="str">
        <f>IFERROR(VLOOKUP(A1171,'HOL（2028年まで）'!$A:$C,3,0),"")</f>
        <v/>
      </c>
      <c r="F1171"/>
      <c r="G1171"/>
    </row>
    <row r="1172" spans="1:7" x14ac:dyDescent="0.4">
      <c r="A1172" s="1">
        <v>46553</v>
      </c>
      <c r="B1172" s="2">
        <f t="shared" si="59"/>
        <v>6</v>
      </c>
      <c r="C1172" s="2">
        <f t="shared" si="60"/>
        <v>15</v>
      </c>
      <c r="D1172" s="2" t="str">
        <f t="shared" si="61"/>
        <v>火</v>
      </c>
      <c r="E1172" t="str">
        <f>IFERROR(VLOOKUP(A1172,'HOL（2028年まで）'!$A:$C,3,0),"")</f>
        <v/>
      </c>
      <c r="F1172"/>
      <c r="G1172"/>
    </row>
    <row r="1173" spans="1:7" x14ac:dyDescent="0.4">
      <c r="A1173" s="1">
        <v>46554</v>
      </c>
      <c r="B1173" s="2">
        <f t="shared" si="59"/>
        <v>6</v>
      </c>
      <c r="C1173" s="2">
        <f t="shared" si="60"/>
        <v>16</v>
      </c>
      <c r="D1173" s="2" t="str">
        <f t="shared" si="61"/>
        <v>水</v>
      </c>
      <c r="E1173" t="str">
        <f>IFERROR(VLOOKUP(A1173,'HOL（2028年まで）'!$A:$C,3,0),"")</f>
        <v/>
      </c>
      <c r="F1173"/>
      <c r="G1173"/>
    </row>
    <row r="1174" spans="1:7" x14ac:dyDescent="0.4">
      <c r="A1174" s="1">
        <v>46555</v>
      </c>
      <c r="B1174" s="2">
        <f t="shared" si="59"/>
        <v>6</v>
      </c>
      <c r="C1174" s="2">
        <f t="shared" si="60"/>
        <v>17</v>
      </c>
      <c r="D1174" s="2" t="str">
        <f t="shared" si="61"/>
        <v>木</v>
      </c>
      <c r="E1174" t="str">
        <f>IFERROR(VLOOKUP(A1174,'HOL（2028年まで）'!$A:$C,3,0),"")</f>
        <v/>
      </c>
      <c r="F1174"/>
      <c r="G1174"/>
    </row>
    <row r="1175" spans="1:7" x14ac:dyDescent="0.4">
      <c r="A1175" s="1">
        <v>46556</v>
      </c>
      <c r="B1175" s="2">
        <f t="shared" si="59"/>
        <v>6</v>
      </c>
      <c r="C1175" s="2">
        <f t="shared" si="60"/>
        <v>18</v>
      </c>
      <c r="D1175" s="2" t="str">
        <f t="shared" si="61"/>
        <v>金</v>
      </c>
      <c r="E1175" t="str">
        <f>IFERROR(VLOOKUP(A1175,'HOL（2028年まで）'!$A:$C,3,0),"")</f>
        <v/>
      </c>
      <c r="F1175"/>
      <c r="G1175"/>
    </row>
    <row r="1176" spans="1:7" x14ac:dyDescent="0.4">
      <c r="A1176" s="1">
        <v>46557</v>
      </c>
      <c r="B1176" s="2">
        <f t="shared" si="59"/>
        <v>6</v>
      </c>
      <c r="C1176" s="2">
        <f t="shared" si="60"/>
        <v>19</v>
      </c>
      <c r="D1176" s="2" t="str">
        <f t="shared" si="61"/>
        <v>土</v>
      </c>
      <c r="E1176" t="str">
        <f>IFERROR(VLOOKUP(A1176,'HOL（2028年まで）'!$A:$C,3,0),"")</f>
        <v/>
      </c>
      <c r="F1176"/>
      <c r="G1176"/>
    </row>
    <row r="1177" spans="1:7" x14ac:dyDescent="0.4">
      <c r="A1177" s="1">
        <v>46558</v>
      </c>
      <c r="B1177" s="2">
        <f t="shared" si="59"/>
        <v>6</v>
      </c>
      <c r="C1177" s="2">
        <f t="shared" si="60"/>
        <v>20</v>
      </c>
      <c r="D1177" s="2" t="str">
        <f t="shared" si="61"/>
        <v>日</v>
      </c>
      <c r="E1177" t="str">
        <f>IFERROR(VLOOKUP(A1177,'HOL（2028年まで）'!$A:$C,3,0),"")</f>
        <v/>
      </c>
      <c r="F1177"/>
      <c r="G1177"/>
    </row>
    <row r="1178" spans="1:7" x14ac:dyDescent="0.4">
      <c r="A1178" s="1">
        <v>46559</v>
      </c>
      <c r="B1178" s="2">
        <f t="shared" si="59"/>
        <v>6</v>
      </c>
      <c r="C1178" s="2">
        <f t="shared" si="60"/>
        <v>21</v>
      </c>
      <c r="D1178" s="2" t="str">
        <f t="shared" si="61"/>
        <v>月</v>
      </c>
      <c r="E1178" t="str">
        <f>IFERROR(VLOOKUP(A1178,'HOL（2028年まで）'!$A:$C,3,0),"")</f>
        <v/>
      </c>
      <c r="F1178"/>
      <c r="G1178"/>
    </row>
    <row r="1179" spans="1:7" x14ac:dyDescent="0.4">
      <c r="A1179" s="1">
        <v>46560</v>
      </c>
      <c r="B1179" s="2">
        <f t="shared" si="59"/>
        <v>6</v>
      </c>
      <c r="C1179" s="2">
        <f t="shared" si="60"/>
        <v>22</v>
      </c>
      <c r="D1179" s="2" t="str">
        <f t="shared" si="61"/>
        <v>火</v>
      </c>
      <c r="E1179" t="str">
        <f>IFERROR(VLOOKUP(A1179,'HOL（2028年まで）'!$A:$C,3,0),"")</f>
        <v/>
      </c>
      <c r="F1179"/>
      <c r="G1179"/>
    </row>
    <row r="1180" spans="1:7" x14ac:dyDescent="0.4">
      <c r="A1180" s="1">
        <v>46561</v>
      </c>
      <c r="B1180" s="2">
        <f t="shared" si="59"/>
        <v>6</v>
      </c>
      <c r="C1180" s="2">
        <f t="shared" si="60"/>
        <v>23</v>
      </c>
      <c r="D1180" s="2" t="str">
        <f t="shared" si="61"/>
        <v>水</v>
      </c>
      <c r="E1180" t="str">
        <f>IFERROR(VLOOKUP(A1180,'HOL（2028年まで）'!$A:$C,3,0),"")</f>
        <v/>
      </c>
      <c r="F1180"/>
      <c r="G1180"/>
    </row>
    <row r="1181" spans="1:7" x14ac:dyDescent="0.4">
      <c r="A1181" s="1">
        <v>46562</v>
      </c>
      <c r="B1181" s="2">
        <f t="shared" si="59"/>
        <v>6</v>
      </c>
      <c r="C1181" s="2">
        <f t="shared" si="60"/>
        <v>24</v>
      </c>
      <c r="D1181" s="2" t="str">
        <f t="shared" si="61"/>
        <v>木</v>
      </c>
      <c r="E1181" t="str">
        <f>IFERROR(VLOOKUP(A1181,'HOL（2028年まで）'!$A:$C,3,0),"")</f>
        <v/>
      </c>
      <c r="F1181"/>
      <c r="G1181"/>
    </row>
    <row r="1182" spans="1:7" x14ac:dyDescent="0.4">
      <c r="A1182" s="1">
        <v>46563</v>
      </c>
      <c r="B1182" s="2">
        <f t="shared" si="59"/>
        <v>6</v>
      </c>
      <c r="C1182" s="2">
        <f t="shared" si="60"/>
        <v>25</v>
      </c>
      <c r="D1182" s="2" t="str">
        <f t="shared" si="61"/>
        <v>金</v>
      </c>
      <c r="E1182" t="str">
        <f>IFERROR(VLOOKUP(A1182,'HOL（2028年まで）'!$A:$C,3,0),"")</f>
        <v/>
      </c>
      <c r="F1182"/>
      <c r="G1182"/>
    </row>
    <row r="1183" spans="1:7" x14ac:dyDescent="0.4">
      <c r="A1183" s="1">
        <v>46564</v>
      </c>
      <c r="B1183" s="2">
        <f t="shared" si="59"/>
        <v>6</v>
      </c>
      <c r="C1183" s="2">
        <f t="shared" si="60"/>
        <v>26</v>
      </c>
      <c r="D1183" s="2" t="str">
        <f t="shared" si="61"/>
        <v>土</v>
      </c>
      <c r="E1183" t="str">
        <f>IFERROR(VLOOKUP(A1183,'HOL（2028年まで）'!$A:$C,3,0),"")</f>
        <v/>
      </c>
      <c r="F1183"/>
      <c r="G1183"/>
    </row>
    <row r="1184" spans="1:7" x14ac:dyDescent="0.4">
      <c r="A1184" s="1">
        <v>46565</v>
      </c>
      <c r="B1184" s="2">
        <f t="shared" si="59"/>
        <v>6</v>
      </c>
      <c r="C1184" s="2">
        <f t="shared" si="60"/>
        <v>27</v>
      </c>
      <c r="D1184" s="2" t="str">
        <f t="shared" si="61"/>
        <v>日</v>
      </c>
      <c r="E1184" t="str">
        <f>IFERROR(VLOOKUP(A1184,'HOL（2028年まで）'!$A:$C,3,0),"")</f>
        <v/>
      </c>
      <c r="F1184"/>
      <c r="G1184"/>
    </row>
    <row r="1185" spans="1:7" x14ac:dyDescent="0.4">
      <c r="A1185" s="1">
        <v>46566</v>
      </c>
      <c r="B1185" s="2">
        <f t="shared" si="59"/>
        <v>6</v>
      </c>
      <c r="C1185" s="2">
        <f t="shared" si="60"/>
        <v>28</v>
      </c>
      <c r="D1185" s="2" t="str">
        <f t="shared" si="61"/>
        <v>月</v>
      </c>
      <c r="E1185" t="str">
        <f>IFERROR(VLOOKUP(A1185,'HOL（2028年まで）'!$A:$C,3,0),"")</f>
        <v/>
      </c>
      <c r="F1185"/>
      <c r="G1185"/>
    </row>
    <row r="1186" spans="1:7" x14ac:dyDescent="0.4">
      <c r="A1186" s="1">
        <v>46567</v>
      </c>
      <c r="B1186" s="2">
        <f t="shared" si="59"/>
        <v>6</v>
      </c>
      <c r="C1186" s="2">
        <f t="shared" si="60"/>
        <v>29</v>
      </c>
      <c r="D1186" s="2" t="str">
        <f t="shared" si="61"/>
        <v>火</v>
      </c>
      <c r="E1186" t="str">
        <f>IFERROR(VLOOKUP(A1186,'HOL（2028年まで）'!$A:$C,3,0),"")</f>
        <v/>
      </c>
      <c r="F1186"/>
      <c r="G1186"/>
    </row>
    <row r="1187" spans="1:7" x14ac:dyDescent="0.4">
      <c r="A1187" s="1">
        <v>46568</v>
      </c>
      <c r="B1187" s="2">
        <f t="shared" si="59"/>
        <v>6</v>
      </c>
      <c r="C1187" s="2">
        <f t="shared" si="60"/>
        <v>30</v>
      </c>
      <c r="D1187" s="2" t="str">
        <f t="shared" si="61"/>
        <v>水</v>
      </c>
      <c r="E1187" t="str">
        <f>IFERROR(VLOOKUP(A1187,'HOL（2028年まで）'!$A:$C,3,0),"")</f>
        <v/>
      </c>
      <c r="F1187"/>
      <c r="G1187"/>
    </row>
    <row r="1188" spans="1:7" x14ac:dyDescent="0.4">
      <c r="A1188" s="1">
        <v>46569</v>
      </c>
      <c r="B1188" s="2">
        <f t="shared" si="59"/>
        <v>7</v>
      </c>
      <c r="C1188" s="2">
        <f t="shared" si="60"/>
        <v>1</v>
      </c>
      <c r="D1188" s="2" t="str">
        <f t="shared" si="61"/>
        <v>木</v>
      </c>
      <c r="E1188" t="str">
        <f>IFERROR(VLOOKUP(A1188,'HOL（2028年まで）'!$A:$C,3,0),"")</f>
        <v/>
      </c>
      <c r="F1188"/>
      <c r="G1188"/>
    </row>
    <row r="1189" spans="1:7" x14ac:dyDescent="0.4">
      <c r="A1189" s="1">
        <v>46570</v>
      </c>
      <c r="B1189" s="2">
        <f t="shared" si="59"/>
        <v>7</v>
      </c>
      <c r="C1189" s="2">
        <f t="shared" si="60"/>
        <v>2</v>
      </c>
      <c r="D1189" s="2" t="str">
        <f t="shared" si="61"/>
        <v>金</v>
      </c>
      <c r="E1189" t="str">
        <f>IFERROR(VLOOKUP(A1189,'HOL（2028年まで）'!$A:$C,3,0),"")</f>
        <v/>
      </c>
      <c r="F1189"/>
      <c r="G1189"/>
    </row>
    <row r="1190" spans="1:7" x14ac:dyDescent="0.4">
      <c r="A1190" s="1">
        <v>46571</v>
      </c>
      <c r="B1190" s="2">
        <f t="shared" si="59"/>
        <v>7</v>
      </c>
      <c r="C1190" s="2">
        <f t="shared" si="60"/>
        <v>3</v>
      </c>
      <c r="D1190" s="2" t="str">
        <f t="shared" si="61"/>
        <v>土</v>
      </c>
      <c r="E1190" t="str">
        <f>IFERROR(VLOOKUP(A1190,'HOL（2028年まで）'!$A:$C,3,0),"")</f>
        <v/>
      </c>
      <c r="F1190"/>
      <c r="G1190"/>
    </row>
    <row r="1191" spans="1:7" x14ac:dyDescent="0.4">
      <c r="A1191" s="1">
        <v>46572</v>
      </c>
      <c r="B1191" s="2">
        <f t="shared" ref="B1191:B1254" si="62">MONTH(A1191)</f>
        <v>7</v>
      </c>
      <c r="C1191" s="2">
        <f t="shared" ref="C1191:C1254" si="63">DAY(A1191)</f>
        <v>4</v>
      </c>
      <c r="D1191" s="2" t="str">
        <f t="shared" ref="D1191:D1254" si="64">TEXT(A1191,"aaa")</f>
        <v>日</v>
      </c>
      <c r="E1191" t="str">
        <f>IFERROR(VLOOKUP(A1191,'HOL（2028年まで）'!$A:$C,3,0),"")</f>
        <v/>
      </c>
      <c r="F1191"/>
      <c r="G1191"/>
    </row>
    <row r="1192" spans="1:7" x14ac:dyDescent="0.4">
      <c r="A1192" s="1">
        <v>46573</v>
      </c>
      <c r="B1192" s="2">
        <f t="shared" si="62"/>
        <v>7</v>
      </c>
      <c r="C1192" s="2">
        <f t="shared" si="63"/>
        <v>5</v>
      </c>
      <c r="D1192" s="2" t="str">
        <f t="shared" si="64"/>
        <v>月</v>
      </c>
      <c r="E1192" t="str">
        <f>IFERROR(VLOOKUP(A1192,'HOL（2028年まで）'!$A:$C,3,0),"")</f>
        <v/>
      </c>
      <c r="F1192"/>
      <c r="G1192"/>
    </row>
    <row r="1193" spans="1:7" x14ac:dyDescent="0.4">
      <c r="A1193" s="1">
        <v>46574</v>
      </c>
      <c r="B1193" s="2">
        <f t="shared" si="62"/>
        <v>7</v>
      </c>
      <c r="C1193" s="2">
        <f t="shared" si="63"/>
        <v>6</v>
      </c>
      <c r="D1193" s="2" t="str">
        <f t="shared" si="64"/>
        <v>火</v>
      </c>
      <c r="E1193" t="str">
        <f>IFERROR(VLOOKUP(A1193,'HOL（2028年まで）'!$A:$C,3,0),"")</f>
        <v/>
      </c>
      <c r="F1193"/>
      <c r="G1193"/>
    </row>
    <row r="1194" spans="1:7" x14ac:dyDescent="0.4">
      <c r="A1194" s="1">
        <v>46575</v>
      </c>
      <c r="B1194" s="2">
        <f t="shared" si="62"/>
        <v>7</v>
      </c>
      <c r="C1194" s="2">
        <f t="shared" si="63"/>
        <v>7</v>
      </c>
      <c r="D1194" s="2" t="str">
        <f t="shared" si="64"/>
        <v>水</v>
      </c>
      <c r="E1194" t="str">
        <f>IFERROR(VLOOKUP(A1194,'HOL（2028年まで）'!$A:$C,3,0),"")</f>
        <v/>
      </c>
      <c r="F1194"/>
      <c r="G1194"/>
    </row>
    <row r="1195" spans="1:7" x14ac:dyDescent="0.4">
      <c r="A1195" s="1">
        <v>46576</v>
      </c>
      <c r="B1195" s="2">
        <f t="shared" si="62"/>
        <v>7</v>
      </c>
      <c r="C1195" s="2">
        <f t="shared" si="63"/>
        <v>8</v>
      </c>
      <c r="D1195" s="2" t="str">
        <f t="shared" si="64"/>
        <v>木</v>
      </c>
      <c r="E1195" t="str">
        <f>IFERROR(VLOOKUP(A1195,'HOL（2028年まで）'!$A:$C,3,0),"")</f>
        <v/>
      </c>
      <c r="F1195"/>
      <c r="G1195"/>
    </row>
    <row r="1196" spans="1:7" x14ac:dyDescent="0.4">
      <c r="A1196" s="1">
        <v>46577</v>
      </c>
      <c r="B1196" s="2">
        <f t="shared" si="62"/>
        <v>7</v>
      </c>
      <c r="C1196" s="2">
        <f t="shared" si="63"/>
        <v>9</v>
      </c>
      <c r="D1196" s="2" t="str">
        <f t="shared" si="64"/>
        <v>金</v>
      </c>
      <c r="E1196" t="str">
        <f>IFERROR(VLOOKUP(A1196,'HOL（2028年まで）'!$A:$C,3,0),"")</f>
        <v/>
      </c>
      <c r="F1196"/>
      <c r="G1196"/>
    </row>
    <row r="1197" spans="1:7" x14ac:dyDescent="0.4">
      <c r="A1197" s="1">
        <v>46578</v>
      </c>
      <c r="B1197" s="2">
        <f t="shared" si="62"/>
        <v>7</v>
      </c>
      <c r="C1197" s="2">
        <f t="shared" si="63"/>
        <v>10</v>
      </c>
      <c r="D1197" s="2" t="str">
        <f t="shared" si="64"/>
        <v>土</v>
      </c>
      <c r="E1197" t="str">
        <f>IFERROR(VLOOKUP(A1197,'HOL（2028年まで）'!$A:$C,3,0),"")</f>
        <v/>
      </c>
      <c r="F1197"/>
      <c r="G1197"/>
    </row>
    <row r="1198" spans="1:7" x14ac:dyDescent="0.4">
      <c r="A1198" s="1">
        <v>46579</v>
      </c>
      <c r="B1198" s="2">
        <f t="shared" si="62"/>
        <v>7</v>
      </c>
      <c r="C1198" s="2">
        <f t="shared" si="63"/>
        <v>11</v>
      </c>
      <c r="D1198" s="2" t="str">
        <f t="shared" si="64"/>
        <v>日</v>
      </c>
      <c r="E1198" t="str">
        <f>IFERROR(VLOOKUP(A1198,'HOL（2028年まで）'!$A:$C,3,0),"")</f>
        <v/>
      </c>
      <c r="F1198"/>
      <c r="G1198"/>
    </row>
    <row r="1199" spans="1:7" x14ac:dyDescent="0.4">
      <c r="A1199" s="1">
        <v>46580</v>
      </c>
      <c r="B1199" s="2">
        <f t="shared" si="62"/>
        <v>7</v>
      </c>
      <c r="C1199" s="2">
        <f t="shared" si="63"/>
        <v>12</v>
      </c>
      <c r="D1199" s="2" t="str">
        <f t="shared" si="64"/>
        <v>月</v>
      </c>
      <c r="E1199" t="str">
        <f>IFERROR(VLOOKUP(A1199,'HOL（2028年まで）'!$A:$C,3,0),"")</f>
        <v/>
      </c>
      <c r="F1199"/>
      <c r="G1199"/>
    </row>
    <row r="1200" spans="1:7" x14ac:dyDescent="0.4">
      <c r="A1200" s="1">
        <v>46581</v>
      </c>
      <c r="B1200" s="2">
        <f t="shared" si="62"/>
        <v>7</v>
      </c>
      <c r="C1200" s="2">
        <f t="shared" si="63"/>
        <v>13</v>
      </c>
      <c r="D1200" s="2" t="str">
        <f t="shared" si="64"/>
        <v>火</v>
      </c>
      <c r="E1200" t="str">
        <f>IFERROR(VLOOKUP(A1200,'HOL（2028年まで）'!$A:$C,3,0),"")</f>
        <v/>
      </c>
      <c r="F1200"/>
      <c r="G1200"/>
    </row>
    <row r="1201" spans="1:7" x14ac:dyDescent="0.4">
      <c r="A1201" s="1">
        <v>46582</v>
      </c>
      <c r="B1201" s="2">
        <f t="shared" si="62"/>
        <v>7</v>
      </c>
      <c r="C1201" s="2">
        <f t="shared" si="63"/>
        <v>14</v>
      </c>
      <c r="D1201" s="2" t="str">
        <f t="shared" si="64"/>
        <v>水</v>
      </c>
      <c r="E1201" t="str">
        <f>IFERROR(VLOOKUP(A1201,'HOL（2028年まで）'!$A:$C,3,0),"")</f>
        <v/>
      </c>
      <c r="F1201"/>
      <c r="G1201"/>
    </row>
    <row r="1202" spans="1:7" x14ac:dyDescent="0.4">
      <c r="A1202" s="1">
        <v>46583</v>
      </c>
      <c r="B1202" s="2">
        <f t="shared" si="62"/>
        <v>7</v>
      </c>
      <c r="C1202" s="2">
        <f t="shared" si="63"/>
        <v>15</v>
      </c>
      <c r="D1202" s="2" t="str">
        <f t="shared" si="64"/>
        <v>木</v>
      </c>
      <c r="E1202" t="str">
        <f>IFERROR(VLOOKUP(A1202,'HOL（2028年まで）'!$A:$C,3,0),"")</f>
        <v/>
      </c>
      <c r="F1202"/>
      <c r="G1202"/>
    </row>
    <row r="1203" spans="1:7" x14ac:dyDescent="0.4">
      <c r="A1203" s="1">
        <v>46584</v>
      </c>
      <c r="B1203" s="2">
        <f t="shared" si="62"/>
        <v>7</v>
      </c>
      <c r="C1203" s="2">
        <f t="shared" si="63"/>
        <v>16</v>
      </c>
      <c r="D1203" s="2" t="str">
        <f t="shared" si="64"/>
        <v>金</v>
      </c>
      <c r="E1203" t="str">
        <f>IFERROR(VLOOKUP(A1203,'HOL（2028年まで）'!$A:$C,3,0),"")</f>
        <v/>
      </c>
      <c r="F1203"/>
      <c r="G1203"/>
    </row>
    <row r="1204" spans="1:7" x14ac:dyDescent="0.4">
      <c r="A1204" s="1">
        <v>46585</v>
      </c>
      <c r="B1204" s="2">
        <f t="shared" si="62"/>
        <v>7</v>
      </c>
      <c r="C1204" s="2">
        <f t="shared" si="63"/>
        <v>17</v>
      </c>
      <c r="D1204" s="2" t="str">
        <f t="shared" si="64"/>
        <v>土</v>
      </c>
      <c r="E1204" t="str">
        <f>IFERROR(VLOOKUP(A1204,'HOL（2028年まで）'!$A:$C,3,0),"")</f>
        <v/>
      </c>
      <c r="F1204"/>
      <c r="G1204"/>
    </row>
    <row r="1205" spans="1:7" x14ac:dyDescent="0.4">
      <c r="A1205" s="1">
        <v>46586</v>
      </c>
      <c r="B1205" s="2">
        <f t="shared" si="62"/>
        <v>7</v>
      </c>
      <c r="C1205" s="2">
        <f t="shared" si="63"/>
        <v>18</v>
      </c>
      <c r="D1205" s="2" t="str">
        <f t="shared" si="64"/>
        <v>日</v>
      </c>
      <c r="E1205" t="str">
        <f>IFERROR(VLOOKUP(A1205,'HOL（2028年まで）'!$A:$C,3,0),"")</f>
        <v/>
      </c>
      <c r="F1205"/>
      <c r="G1205"/>
    </row>
    <row r="1206" spans="1:7" x14ac:dyDescent="0.4">
      <c r="A1206" s="1">
        <v>46587</v>
      </c>
      <c r="B1206" s="2">
        <f t="shared" si="62"/>
        <v>7</v>
      </c>
      <c r="C1206" s="2">
        <f t="shared" si="63"/>
        <v>19</v>
      </c>
      <c r="D1206" s="2" t="str">
        <f t="shared" si="64"/>
        <v>月</v>
      </c>
      <c r="E1206" t="str">
        <f>IFERROR(VLOOKUP(A1206,'HOL（2028年まで）'!$A:$C,3,0),"")</f>
        <v>海の日</v>
      </c>
      <c r="F1206"/>
      <c r="G1206"/>
    </row>
    <row r="1207" spans="1:7" x14ac:dyDescent="0.4">
      <c r="A1207" s="1">
        <v>46588</v>
      </c>
      <c r="B1207" s="2">
        <f t="shared" si="62"/>
        <v>7</v>
      </c>
      <c r="C1207" s="2">
        <f t="shared" si="63"/>
        <v>20</v>
      </c>
      <c r="D1207" s="2" t="str">
        <f t="shared" si="64"/>
        <v>火</v>
      </c>
      <c r="E1207" t="str">
        <f>IFERROR(VLOOKUP(A1207,'HOL（2028年まで）'!$A:$C,3,0),"")</f>
        <v/>
      </c>
      <c r="F1207"/>
      <c r="G1207"/>
    </row>
    <row r="1208" spans="1:7" x14ac:dyDescent="0.4">
      <c r="A1208" s="1">
        <v>46589</v>
      </c>
      <c r="B1208" s="2">
        <f t="shared" si="62"/>
        <v>7</v>
      </c>
      <c r="C1208" s="2">
        <f t="shared" si="63"/>
        <v>21</v>
      </c>
      <c r="D1208" s="2" t="str">
        <f t="shared" si="64"/>
        <v>水</v>
      </c>
      <c r="E1208" t="str">
        <f>IFERROR(VLOOKUP(A1208,'HOL（2028年まで）'!$A:$C,3,0),"")</f>
        <v/>
      </c>
      <c r="F1208"/>
      <c r="G1208"/>
    </row>
    <row r="1209" spans="1:7" x14ac:dyDescent="0.4">
      <c r="A1209" s="1">
        <v>46590</v>
      </c>
      <c r="B1209" s="2">
        <f t="shared" si="62"/>
        <v>7</v>
      </c>
      <c r="C1209" s="2">
        <f t="shared" si="63"/>
        <v>22</v>
      </c>
      <c r="D1209" s="2" t="str">
        <f t="shared" si="64"/>
        <v>木</v>
      </c>
      <c r="E1209" t="str">
        <f>IFERROR(VLOOKUP(A1209,'HOL（2028年まで）'!$A:$C,3,0),"")</f>
        <v/>
      </c>
      <c r="F1209"/>
      <c r="G1209"/>
    </row>
    <row r="1210" spans="1:7" x14ac:dyDescent="0.4">
      <c r="A1210" s="1">
        <v>46591</v>
      </c>
      <c r="B1210" s="2">
        <f t="shared" si="62"/>
        <v>7</v>
      </c>
      <c r="C1210" s="2">
        <f t="shared" si="63"/>
        <v>23</v>
      </c>
      <c r="D1210" s="2" t="str">
        <f t="shared" si="64"/>
        <v>金</v>
      </c>
      <c r="E1210" t="str">
        <f>IFERROR(VLOOKUP(A1210,'HOL（2028年まで）'!$A:$C,3,0),"")</f>
        <v/>
      </c>
      <c r="F1210"/>
      <c r="G1210"/>
    </row>
    <row r="1211" spans="1:7" x14ac:dyDescent="0.4">
      <c r="A1211" s="1">
        <v>46592</v>
      </c>
      <c r="B1211" s="2">
        <f t="shared" si="62"/>
        <v>7</v>
      </c>
      <c r="C1211" s="2">
        <f t="shared" si="63"/>
        <v>24</v>
      </c>
      <c r="D1211" s="2" t="str">
        <f t="shared" si="64"/>
        <v>土</v>
      </c>
      <c r="E1211" t="str">
        <f>IFERROR(VLOOKUP(A1211,'HOL（2028年まで）'!$A:$C,3,0),"")</f>
        <v/>
      </c>
      <c r="F1211"/>
      <c r="G1211"/>
    </row>
    <row r="1212" spans="1:7" x14ac:dyDescent="0.4">
      <c r="A1212" s="1">
        <v>46593</v>
      </c>
      <c r="B1212" s="2">
        <f t="shared" si="62"/>
        <v>7</v>
      </c>
      <c r="C1212" s="2">
        <f t="shared" si="63"/>
        <v>25</v>
      </c>
      <c r="D1212" s="2" t="str">
        <f t="shared" si="64"/>
        <v>日</v>
      </c>
      <c r="E1212" t="str">
        <f>IFERROR(VLOOKUP(A1212,'HOL（2028年まで）'!$A:$C,3,0),"")</f>
        <v/>
      </c>
      <c r="F1212"/>
      <c r="G1212"/>
    </row>
    <row r="1213" spans="1:7" x14ac:dyDescent="0.4">
      <c r="A1213" s="1">
        <v>46594</v>
      </c>
      <c r="B1213" s="2">
        <f t="shared" si="62"/>
        <v>7</v>
      </c>
      <c r="C1213" s="2">
        <f t="shared" si="63"/>
        <v>26</v>
      </c>
      <c r="D1213" s="2" t="str">
        <f t="shared" si="64"/>
        <v>月</v>
      </c>
      <c r="E1213" t="str">
        <f>IFERROR(VLOOKUP(A1213,'HOL（2028年まで）'!$A:$C,3,0),"")</f>
        <v/>
      </c>
      <c r="F1213"/>
      <c r="G1213"/>
    </row>
    <row r="1214" spans="1:7" x14ac:dyDescent="0.4">
      <c r="A1214" s="1">
        <v>46595</v>
      </c>
      <c r="B1214" s="2">
        <f t="shared" si="62"/>
        <v>7</v>
      </c>
      <c r="C1214" s="2">
        <f t="shared" si="63"/>
        <v>27</v>
      </c>
      <c r="D1214" s="2" t="str">
        <f t="shared" si="64"/>
        <v>火</v>
      </c>
      <c r="E1214" t="str">
        <f>IFERROR(VLOOKUP(A1214,'HOL（2028年まで）'!$A:$C,3,0),"")</f>
        <v/>
      </c>
      <c r="F1214"/>
      <c r="G1214"/>
    </row>
    <row r="1215" spans="1:7" x14ac:dyDescent="0.4">
      <c r="A1215" s="1">
        <v>46596</v>
      </c>
      <c r="B1215" s="2">
        <f t="shared" si="62"/>
        <v>7</v>
      </c>
      <c r="C1215" s="2">
        <f t="shared" si="63"/>
        <v>28</v>
      </c>
      <c r="D1215" s="2" t="str">
        <f t="shared" si="64"/>
        <v>水</v>
      </c>
      <c r="E1215" t="str">
        <f>IFERROR(VLOOKUP(A1215,'HOL（2028年まで）'!$A:$C,3,0),"")</f>
        <v/>
      </c>
      <c r="F1215"/>
      <c r="G1215"/>
    </row>
    <row r="1216" spans="1:7" x14ac:dyDescent="0.4">
      <c r="A1216" s="1">
        <v>46597</v>
      </c>
      <c r="B1216" s="2">
        <f t="shared" si="62"/>
        <v>7</v>
      </c>
      <c r="C1216" s="2">
        <f t="shared" si="63"/>
        <v>29</v>
      </c>
      <c r="D1216" s="2" t="str">
        <f t="shared" si="64"/>
        <v>木</v>
      </c>
      <c r="E1216" t="str">
        <f>IFERROR(VLOOKUP(A1216,'HOL（2028年まで）'!$A:$C,3,0),"")</f>
        <v/>
      </c>
      <c r="F1216"/>
      <c r="G1216"/>
    </row>
    <row r="1217" spans="1:7" x14ac:dyDescent="0.4">
      <c r="A1217" s="1">
        <v>46598</v>
      </c>
      <c r="B1217" s="2">
        <f t="shared" si="62"/>
        <v>7</v>
      </c>
      <c r="C1217" s="2">
        <f t="shared" si="63"/>
        <v>30</v>
      </c>
      <c r="D1217" s="2" t="str">
        <f t="shared" si="64"/>
        <v>金</v>
      </c>
      <c r="E1217" t="str">
        <f>IFERROR(VLOOKUP(A1217,'HOL（2028年まで）'!$A:$C,3,0),"")</f>
        <v/>
      </c>
      <c r="F1217"/>
      <c r="G1217"/>
    </row>
    <row r="1218" spans="1:7" x14ac:dyDescent="0.4">
      <c r="A1218" s="1">
        <v>46599</v>
      </c>
      <c r="B1218" s="2">
        <f t="shared" si="62"/>
        <v>7</v>
      </c>
      <c r="C1218" s="2">
        <f t="shared" si="63"/>
        <v>31</v>
      </c>
      <c r="D1218" s="2" t="str">
        <f t="shared" si="64"/>
        <v>土</v>
      </c>
      <c r="E1218" t="str">
        <f>IFERROR(VLOOKUP(A1218,'HOL（2028年まで）'!$A:$C,3,0),"")</f>
        <v/>
      </c>
      <c r="F1218"/>
      <c r="G1218"/>
    </row>
    <row r="1219" spans="1:7" x14ac:dyDescent="0.4">
      <c r="A1219" s="1">
        <v>46600</v>
      </c>
      <c r="B1219" s="2">
        <f t="shared" si="62"/>
        <v>8</v>
      </c>
      <c r="C1219" s="2">
        <f t="shared" si="63"/>
        <v>1</v>
      </c>
      <c r="D1219" s="2" t="str">
        <f t="shared" si="64"/>
        <v>日</v>
      </c>
      <c r="E1219" t="str">
        <f>IFERROR(VLOOKUP(A1219,'HOL（2028年まで）'!$A:$C,3,0),"")</f>
        <v/>
      </c>
      <c r="F1219"/>
      <c r="G1219"/>
    </row>
    <row r="1220" spans="1:7" x14ac:dyDescent="0.4">
      <c r="A1220" s="1">
        <v>46601</v>
      </c>
      <c r="B1220" s="2">
        <f t="shared" si="62"/>
        <v>8</v>
      </c>
      <c r="C1220" s="2">
        <f t="shared" si="63"/>
        <v>2</v>
      </c>
      <c r="D1220" s="2" t="str">
        <f t="shared" si="64"/>
        <v>月</v>
      </c>
      <c r="E1220" t="str">
        <f>IFERROR(VLOOKUP(A1220,'HOL（2028年まで）'!$A:$C,3,0),"")</f>
        <v/>
      </c>
      <c r="F1220"/>
      <c r="G1220"/>
    </row>
    <row r="1221" spans="1:7" x14ac:dyDescent="0.4">
      <c r="A1221" s="1">
        <v>46602</v>
      </c>
      <c r="B1221" s="2">
        <f t="shared" si="62"/>
        <v>8</v>
      </c>
      <c r="C1221" s="2">
        <f t="shared" si="63"/>
        <v>3</v>
      </c>
      <c r="D1221" s="2" t="str">
        <f t="shared" si="64"/>
        <v>火</v>
      </c>
      <c r="E1221" t="str">
        <f>IFERROR(VLOOKUP(A1221,'HOL（2028年まで）'!$A:$C,3,0),"")</f>
        <v/>
      </c>
      <c r="F1221"/>
      <c r="G1221"/>
    </row>
    <row r="1222" spans="1:7" x14ac:dyDescent="0.4">
      <c r="A1222" s="1">
        <v>46603</v>
      </c>
      <c r="B1222" s="2">
        <f t="shared" si="62"/>
        <v>8</v>
      </c>
      <c r="C1222" s="2">
        <f t="shared" si="63"/>
        <v>4</v>
      </c>
      <c r="D1222" s="2" t="str">
        <f t="shared" si="64"/>
        <v>水</v>
      </c>
      <c r="E1222" t="str">
        <f>IFERROR(VLOOKUP(A1222,'HOL（2028年まで）'!$A:$C,3,0),"")</f>
        <v/>
      </c>
      <c r="F1222"/>
      <c r="G1222"/>
    </row>
    <row r="1223" spans="1:7" x14ac:dyDescent="0.4">
      <c r="A1223" s="1">
        <v>46604</v>
      </c>
      <c r="B1223" s="2">
        <f t="shared" si="62"/>
        <v>8</v>
      </c>
      <c r="C1223" s="2">
        <f t="shared" si="63"/>
        <v>5</v>
      </c>
      <c r="D1223" s="2" t="str">
        <f t="shared" si="64"/>
        <v>木</v>
      </c>
      <c r="E1223" t="str">
        <f>IFERROR(VLOOKUP(A1223,'HOL（2028年まで）'!$A:$C,3,0),"")</f>
        <v/>
      </c>
      <c r="F1223"/>
      <c r="G1223"/>
    </row>
    <row r="1224" spans="1:7" x14ac:dyDescent="0.4">
      <c r="A1224" s="1">
        <v>46605</v>
      </c>
      <c r="B1224" s="2">
        <f t="shared" si="62"/>
        <v>8</v>
      </c>
      <c r="C1224" s="2">
        <f t="shared" si="63"/>
        <v>6</v>
      </c>
      <c r="D1224" s="2" t="str">
        <f t="shared" si="64"/>
        <v>金</v>
      </c>
      <c r="E1224" t="str">
        <f>IFERROR(VLOOKUP(A1224,'HOL（2028年まで）'!$A:$C,3,0),"")</f>
        <v/>
      </c>
      <c r="F1224"/>
      <c r="G1224"/>
    </row>
    <row r="1225" spans="1:7" x14ac:dyDescent="0.4">
      <c r="A1225" s="1">
        <v>46606</v>
      </c>
      <c r="B1225" s="2">
        <f t="shared" si="62"/>
        <v>8</v>
      </c>
      <c r="C1225" s="2">
        <f t="shared" si="63"/>
        <v>7</v>
      </c>
      <c r="D1225" s="2" t="str">
        <f t="shared" si="64"/>
        <v>土</v>
      </c>
      <c r="E1225" t="str">
        <f>IFERROR(VLOOKUP(A1225,'HOL（2028年まで）'!$A:$C,3,0),"")</f>
        <v/>
      </c>
      <c r="F1225"/>
      <c r="G1225"/>
    </row>
    <row r="1226" spans="1:7" x14ac:dyDescent="0.4">
      <c r="A1226" s="1">
        <v>46607</v>
      </c>
      <c r="B1226" s="2">
        <f t="shared" si="62"/>
        <v>8</v>
      </c>
      <c r="C1226" s="2">
        <f t="shared" si="63"/>
        <v>8</v>
      </c>
      <c r="D1226" s="2" t="str">
        <f t="shared" si="64"/>
        <v>日</v>
      </c>
      <c r="E1226" t="str">
        <f>IFERROR(VLOOKUP(A1226,'HOL（2028年まで）'!$A:$C,3,0),"")</f>
        <v/>
      </c>
      <c r="F1226"/>
      <c r="G1226"/>
    </row>
    <row r="1227" spans="1:7" x14ac:dyDescent="0.4">
      <c r="A1227" s="1">
        <v>46608</v>
      </c>
      <c r="B1227" s="2">
        <f t="shared" si="62"/>
        <v>8</v>
      </c>
      <c r="C1227" s="2">
        <f t="shared" si="63"/>
        <v>9</v>
      </c>
      <c r="D1227" s="2" t="str">
        <f t="shared" si="64"/>
        <v>月</v>
      </c>
      <c r="E1227" t="str">
        <f>IFERROR(VLOOKUP(A1227,'HOL（2028年まで）'!$A:$C,3,0),"")</f>
        <v/>
      </c>
      <c r="F1227"/>
      <c r="G1227"/>
    </row>
    <row r="1228" spans="1:7" x14ac:dyDescent="0.4">
      <c r="A1228" s="1">
        <v>46609</v>
      </c>
      <c r="B1228" s="2">
        <f t="shared" si="62"/>
        <v>8</v>
      </c>
      <c r="C1228" s="2">
        <f t="shared" si="63"/>
        <v>10</v>
      </c>
      <c r="D1228" s="2" t="str">
        <f t="shared" si="64"/>
        <v>火</v>
      </c>
      <c r="E1228" t="str">
        <f>IFERROR(VLOOKUP(A1228,'HOL（2028年まで）'!$A:$C,3,0),"")</f>
        <v/>
      </c>
      <c r="F1228"/>
      <c r="G1228"/>
    </row>
    <row r="1229" spans="1:7" x14ac:dyDescent="0.4">
      <c r="A1229" s="1">
        <v>46610</v>
      </c>
      <c r="B1229" s="2">
        <f t="shared" si="62"/>
        <v>8</v>
      </c>
      <c r="C1229" s="2">
        <f t="shared" si="63"/>
        <v>11</v>
      </c>
      <c r="D1229" s="2" t="str">
        <f t="shared" si="64"/>
        <v>水</v>
      </c>
      <c r="E1229" t="str">
        <f>IFERROR(VLOOKUP(A1229,'HOL（2028年まで）'!$A:$C,3,0),"")</f>
        <v>山の日</v>
      </c>
      <c r="F1229"/>
      <c r="G1229"/>
    </row>
    <row r="1230" spans="1:7" x14ac:dyDescent="0.4">
      <c r="A1230" s="1">
        <v>46611</v>
      </c>
      <c r="B1230" s="2">
        <f t="shared" si="62"/>
        <v>8</v>
      </c>
      <c r="C1230" s="2">
        <f t="shared" si="63"/>
        <v>12</v>
      </c>
      <c r="D1230" s="2" t="str">
        <f t="shared" si="64"/>
        <v>木</v>
      </c>
      <c r="E1230" t="str">
        <f>IFERROR(VLOOKUP(A1230,'HOL（2028年まで）'!$A:$C,3,0),"")</f>
        <v/>
      </c>
      <c r="F1230"/>
      <c r="G1230"/>
    </row>
    <row r="1231" spans="1:7" x14ac:dyDescent="0.4">
      <c r="A1231" s="1">
        <v>46612</v>
      </c>
      <c r="B1231" s="2">
        <f t="shared" si="62"/>
        <v>8</v>
      </c>
      <c r="C1231" s="2">
        <f t="shared" si="63"/>
        <v>13</v>
      </c>
      <c r="D1231" s="2" t="str">
        <f t="shared" si="64"/>
        <v>金</v>
      </c>
      <c r="E1231" t="str">
        <f>IFERROR(VLOOKUP(A1231,'HOL（2028年まで）'!$A:$C,3,0),"")</f>
        <v/>
      </c>
      <c r="F1231"/>
      <c r="G1231"/>
    </row>
    <row r="1232" spans="1:7" x14ac:dyDescent="0.4">
      <c r="A1232" s="1">
        <v>46613</v>
      </c>
      <c r="B1232" s="2">
        <f t="shared" si="62"/>
        <v>8</v>
      </c>
      <c r="C1232" s="2">
        <f t="shared" si="63"/>
        <v>14</v>
      </c>
      <c r="D1232" s="2" t="str">
        <f t="shared" si="64"/>
        <v>土</v>
      </c>
      <c r="E1232" t="str">
        <f>IFERROR(VLOOKUP(A1232,'HOL（2028年まで）'!$A:$C,3,0),"")</f>
        <v/>
      </c>
      <c r="F1232"/>
      <c r="G1232"/>
    </row>
    <row r="1233" spans="1:7" x14ac:dyDescent="0.4">
      <c r="A1233" s="1">
        <v>46614</v>
      </c>
      <c r="B1233" s="2">
        <f t="shared" si="62"/>
        <v>8</v>
      </c>
      <c r="C1233" s="2">
        <f t="shared" si="63"/>
        <v>15</v>
      </c>
      <c r="D1233" s="2" t="str">
        <f t="shared" si="64"/>
        <v>日</v>
      </c>
      <c r="E1233" t="str">
        <f>IFERROR(VLOOKUP(A1233,'HOL（2028年まで）'!$A:$C,3,0),"")</f>
        <v/>
      </c>
      <c r="F1233"/>
      <c r="G1233"/>
    </row>
    <row r="1234" spans="1:7" x14ac:dyDescent="0.4">
      <c r="A1234" s="1">
        <v>46615</v>
      </c>
      <c r="B1234" s="2">
        <f t="shared" si="62"/>
        <v>8</v>
      </c>
      <c r="C1234" s="2">
        <f t="shared" si="63"/>
        <v>16</v>
      </c>
      <c r="D1234" s="2" t="str">
        <f t="shared" si="64"/>
        <v>月</v>
      </c>
      <c r="E1234" t="str">
        <f>IFERROR(VLOOKUP(A1234,'HOL（2028年まで）'!$A:$C,3,0),"")</f>
        <v/>
      </c>
      <c r="F1234"/>
      <c r="G1234"/>
    </row>
    <row r="1235" spans="1:7" x14ac:dyDescent="0.4">
      <c r="A1235" s="1">
        <v>46616</v>
      </c>
      <c r="B1235" s="2">
        <f t="shared" si="62"/>
        <v>8</v>
      </c>
      <c r="C1235" s="2">
        <f t="shared" si="63"/>
        <v>17</v>
      </c>
      <c r="D1235" s="2" t="str">
        <f t="shared" si="64"/>
        <v>火</v>
      </c>
      <c r="E1235" t="str">
        <f>IFERROR(VLOOKUP(A1235,'HOL（2028年まで）'!$A:$C,3,0),"")</f>
        <v/>
      </c>
      <c r="F1235"/>
      <c r="G1235"/>
    </row>
    <row r="1236" spans="1:7" x14ac:dyDescent="0.4">
      <c r="A1236" s="1">
        <v>46617</v>
      </c>
      <c r="B1236" s="2">
        <f t="shared" si="62"/>
        <v>8</v>
      </c>
      <c r="C1236" s="2">
        <f t="shared" si="63"/>
        <v>18</v>
      </c>
      <c r="D1236" s="2" t="str">
        <f t="shared" si="64"/>
        <v>水</v>
      </c>
      <c r="E1236" t="str">
        <f>IFERROR(VLOOKUP(A1236,'HOL（2028年まで）'!$A:$C,3,0),"")</f>
        <v/>
      </c>
      <c r="F1236"/>
      <c r="G1236"/>
    </row>
    <row r="1237" spans="1:7" x14ac:dyDescent="0.4">
      <c r="A1237" s="1">
        <v>46618</v>
      </c>
      <c r="B1237" s="2">
        <f t="shared" si="62"/>
        <v>8</v>
      </c>
      <c r="C1237" s="2">
        <f t="shared" si="63"/>
        <v>19</v>
      </c>
      <c r="D1237" s="2" t="str">
        <f t="shared" si="64"/>
        <v>木</v>
      </c>
      <c r="E1237" t="str">
        <f>IFERROR(VLOOKUP(A1237,'HOL（2028年まで）'!$A:$C,3,0),"")</f>
        <v/>
      </c>
      <c r="F1237"/>
      <c r="G1237"/>
    </row>
    <row r="1238" spans="1:7" x14ac:dyDescent="0.4">
      <c r="A1238" s="1">
        <v>46619</v>
      </c>
      <c r="B1238" s="2">
        <f t="shared" si="62"/>
        <v>8</v>
      </c>
      <c r="C1238" s="2">
        <f t="shared" si="63"/>
        <v>20</v>
      </c>
      <c r="D1238" s="2" t="str">
        <f t="shared" si="64"/>
        <v>金</v>
      </c>
      <c r="E1238" t="str">
        <f>IFERROR(VLOOKUP(A1238,'HOL（2028年まで）'!$A:$C,3,0),"")</f>
        <v/>
      </c>
      <c r="F1238"/>
      <c r="G1238"/>
    </row>
    <row r="1239" spans="1:7" x14ac:dyDescent="0.4">
      <c r="A1239" s="1">
        <v>46620</v>
      </c>
      <c r="B1239" s="2">
        <f t="shared" si="62"/>
        <v>8</v>
      </c>
      <c r="C1239" s="2">
        <f t="shared" si="63"/>
        <v>21</v>
      </c>
      <c r="D1239" s="2" t="str">
        <f t="shared" si="64"/>
        <v>土</v>
      </c>
      <c r="E1239" t="str">
        <f>IFERROR(VLOOKUP(A1239,'HOL（2028年まで）'!$A:$C,3,0),"")</f>
        <v/>
      </c>
      <c r="F1239"/>
      <c r="G1239"/>
    </row>
    <row r="1240" spans="1:7" x14ac:dyDescent="0.4">
      <c r="A1240" s="1">
        <v>46621</v>
      </c>
      <c r="B1240" s="2">
        <f t="shared" si="62"/>
        <v>8</v>
      </c>
      <c r="C1240" s="2">
        <f t="shared" si="63"/>
        <v>22</v>
      </c>
      <c r="D1240" s="2" t="str">
        <f t="shared" si="64"/>
        <v>日</v>
      </c>
      <c r="E1240" t="str">
        <f>IFERROR(VLOOKUP(A1240,'HOL（2028年まで）'!$A:$C,3,0),"")</f>
        <v/>
      </c>
      <c r="F1240"/>
      <c r="G1240"/>
    </row>
    <row r="1241" spans="1:7" x14ac:dyDescent="0.4">
      <c r="A1241" s="1">
        <v>46622</v>
      </c>
      <c r="B1241" s="2">
        <f t="shared" si="62"/>
        <v>8</v>
      </c>
      <c r="C1241" s="2">
        <f t="shared" si="63"/>
        <v>23</v>
      </c>
      <c r="D1241" s="2" t="str">
        <f t="shared" si="64"/>
        <v>月</v>
      </c>
      <c r="E1241" t="str">
        <f>IFERROR(VLOOKUP(A1241,'HOL（2028年まで）'!$A:$C,3,0),"")</f>
        <v/>
      </c>
    </row>
    <row r="1242" spans="1:7" x14ac:dyDescent="0.4">
      <c r="A1242" s="1">
        <v>46623</v>
      </c>
      <c r="B1242" s="2">
        <f t="shared" si="62"/>
        <v>8</v>
      </c>
      <c r="C1242" s="2">
        <f t="shared" si="63"/>
        <v>24</v>
      </c>
      <c r="D1242" s="2" t="str">
        <f t="shared" si="64"/>
        <v>火</v>
      </c>
      <c r="E1242" t="str">
        <f>IFERROR(VLOOKUP(A1242,'HOL（2028年まで）'!$A:$C,3,0),"")</f>
        <v/>
      </c>
    </row>
    <row r="1243" spans="1:7" x14ac:dyDescent="0.4">
      <c r="A1243" s="1">
        <v>46624</v>
      </c>
      <c r="B1243" s="2">
        <f t="shared" si="62"/>
        <v>8</v>
      </c>
      <c r="C1243" s="2">
        <f t="shared" si="63"/>
        <v>25</v>
      </c>
      <c r="D1243" s="2" t="str">
        <f t="shared" si="64"/>
        <v>水</v>
      </c>
      <c r="E1243" t="str">
        <f>IFERROR(VLOOKUP(A1243,'HOL（2028年まで）'!$A:$C,3,0),"")</f>
        <v/>
      </c>
    </row>
    <row r="1244" spans="1:7" x14ac:dyDescent="0.4">
      <c r="A1244" s="1">
        <v>46625</v>
      </c>
      <c r="B1244" s="2">
        <f t="shared" si="62"/>
        <v>8</v>
      </c>
      <c r="C1244" s="2">
        <f t="shared" si="63"/>
        <v>26</v>
      </c>
      <c r="D1244" s="2" t="str">
        <f t="shared" si="64"/>
        <v>木</v>
      </c>
      <c r="E1244" t="str">
        <f>IFERROR(VLOOKUP(A1244,'HOL（2028年まで）'!$A:$C,3,0),"")</f>
        <v/>
      </c>
    </row>
    <row r="1245" spans="1:7" x14ac:dyDescent="0.4">
      <c r="A1245" s="1">
        <v>46626</v>
      </c>
      <c r="B1245" s="2">
        <f t="shared" si="62"/>
        <v>8</v>
      </c>
      <c r="C1245" s="2">
        <f t="shared" si="63"/>
        <v>27</v>
      </c>
      <c r="D1245" s="2" t="str">
        <f t="shared" si="64"/>
        <v>金</v>
      </c>
      <c r="E1245" t="str">
        <f>IFERROR(VLOOKUP(A1245,'HOL（2028年まで）'!$A:$C,3,0),"")</f>
        <v/>
      </c>
    </row>
    <row r="1246" spans="1:7" x14ac:dyDescent="0.4">
      <c r="A1246" s="1">
        <v>46627</v>
      </c>
      <c r="B1246" s="2">
        <f t="shared" si="62"/>
        <v>8</v>
      </c>
      <c r="C1246" s="2">
        <f t="shared" si="63"/>
        <v>28</v>
      </c>
      <c r="D1246" s="2" t="str">
        <f t="shared" si="64"/>
        <v>土</v>
      </c>
      <c r="E1246" t="str">
        <f>IFERROR(VLOOKUP(A1246,'HOL（2028年まで）'!$A:$C,3,0),"")</f>
        <v/>
      </c>
    </row>
    <row r="1247" spans="1:7" x14ac:dyDescent="0.4">
      <c r="A1247" s="1">
        <v>46628</v>
      </c>
      <c r="B1247" s="2">
        <f t="shared" si="62"/>
        <v>8</v>
      </c>
      <c r="C1247" s="2">
        <f t="shared" si="63"/>
        <v>29</v>
      </c>
      <c r="D1247" s="2" t="str">
        <f t="shared" si="64"/>
        <v>日</v>
      </c>
      <c r="E1247" t="str">
        <f>IFERROR(VLOOKUP(A1247,'HOL（2028年まで）'!$A:$C,3,0),"")</f>
        <v/>
      </c>
    </row>
    <row r="1248" spans="1:7" x14ac:dyDescent="0.4">
      <c r="A1248" s="1">
        <v>46629</v>
      </c>
      <c r="B1248" s="2">
        <f t="shared" si="62"/>
        <v>8</v>
      </c>
      <c r="C1248" s="2">
        <f t="shared" si="63"/>
        <v>30</v>
      </c>
      <c r="D1248" s="2" t="str">
        <f t="shared" si="64"/>
        <v>月</v>
      </c>
      <c r="E1248" t="str">
        <f>IFERROR(VLOOKUP(A1248,'HOL（2028年まで）'!$A:$C,3,0),"")</f>
        <v/>
      </c>
    </row>
    <row r="1249" spans="1:5" x14ac:dyDescent="0.4">
      <c r="A1249" s="1">
        <v>46630</v>
      </c>
      <c r="B1249" s="2">
        <f t="shared" si="62"/>
        <v>8</v>
      </c>
      <c r="C1249" s="2">
        <f t="shared" si="63"/>
        <v>31</v>
      </c>
      <c r="D1249" s="2" t="str">
        <f t="shared" si="64"/>
        <v>火</v>
      </c>
      <c r="E1249" t="str">
        <f>IFERROR(VLOOKUP(A1249,'HOL（2028年まで）'!$A:$C,3,0),"")</f>
        <v/>
      </c>
    </row>
    <row r="1250" spans="1:5" x14ac:dyDescent="0.4">
      <c r="A1250" s="1">
        <v>46631</v>
      </c>
      <c r="B1250" s="2">
        <f t="shared" si="62"/>
        <v>9</v>
      </c>
      <c r="C1250" s="2">
        <f t="shared" si="63"/>
        <v>1</v>
      </c>
      <c r="D1250" s="2" t="str">
        <f t="shared" si="64"/>
        <v>水</v>
      </c>
      <c r="E1250" t="str">
        <f>IFERROR(VLOOKUP(A1250,'HOL（2028年まで）'!$A:$C,3,0),"")</f>
        <v/>
      </c>
    </row>
    <row r="1251" spans="1:5" x14ac:dyDescent="0.4">
      <c r="A1251" s="1">
        <v>46632</v>
      </c>
      <c r="B1251" s="2">
        <f t="shared" si="62"/>
        <v>9</v>
      </c>
      <c r="C1251" s="2">
        <f t="shared" si="63"/>
        <v>2</v>
      </c>
      <c r="D1251" s="2" t="str">
        <f t="shared" si="64"/>
        <v>木</v>
      </c>
      <c r="E1251" t="str">
        <f>IFERROR(VLOOKUP(A1251,'HOL（2028年まで）'!$A:$C,3,0),"")</f>
        <v/>
      </c>
    </row>
    <row r="1252" spans="1:5" x14ac:dyDescent="0.4">
      <c r="A1252" s="1">
        <v>46633</v>
      </c>
      <c r="B1252" s="2">
        <f t="shared" si="62"/>
        <v>9</v>
      </c>
      <c r="C1252" s="2">
        <f t="shared" si="63"/>
        <v>3</v>
      </c>
      <c r="D1252" s="2" t="str">
        <f t="shared" si="64"/>
        <v>金</v>
      </c>
      <c r="E1252" t="str">
        <f>IFERROR(VLOOKUP(A1252,'HOL（2028年まで）'!$A:$C,3,0),"")</f>
        <v/>
      </c>
    </row>
    <row r="1253" spans="1:5" x14ac:dyDescent="0.4">
      <c r="A1253" s="1">
        <v>46634</v>
      </c>
      <c r="B1253" s="2">
        <f t="shared" si="62"/>
        <v>9</v>
      </c>
      <c r="C1253" s="2">
        <f t="shared" si="63"/>
        <v>4</v>
      </c>
      <c r="D1253" s="2" t="str">
        <f t="shared" si="64"/>
        <v>土</v>
      </c>
      <c r="E1253" t="str">
        <f>IFERROR(VLOOKUP(A1253,'HOL（2028年まで）'!$A:$C,3,0),"")</f>
        <v/>
      </c>
    </row>
    <row r="1254" spans="1:5" x14ac:dyDescent="0.4">
      <c r="A1254" s="1">
        <v>46635</v>
      </c>
      <c r="B1254" s="2">
        <f t="shared" si="62"/>
        <v>9</v>
      </c>
      <c r="C1254" s="2">
        <f t="shared" si="63"/>
        <v>5</v>
      </c>
      <c r="D1254" s="2" t="str">
        <f t="shared" si="64"/>
        <v>日</v>
      </c>
      <c r="E1254" t="str">
        <f>IFERROR(VLOOKUP(A1254,'HOL（2028年まで）'!$A:$C,3,0),"")</f>
        <v/>
      </c>
    </row>
    <row r="1255" spans="1:5" x14ac:dyDescent="0.4">
      <c r="A1255" s="1">
        <v>46636</v>
      </c>
      <c r="B1255" s="2">
        <f t="shared" ref="B1255:B1318" si="65">MONTH(A1255)</f>
        <v>9</v>
      </c>
      <c r="C1255" s="2">
        <f t="shared" ref="C1255:C1318" si="66">DAY(A1255)</f>
        <v>6</v>
      </c>
      <c r="D1255" s="2" t="str">
        <f t="shared" ref="D1255:D1318" si="67">TEXT(A1255,"aaa")</f>
        <v>月</v>
      </c>
      <c r="E1255" t="str">
        <f>IFERROR(VLOOKUP(A1255,'HOL（2028年まで）'!$A:$C,3,0),"")</f>
        <v/>
      </c>
    </row>
    <row r="1256" spans="1:5" x14ac:dyDescent="0.4">
      <c r="A1256" s="1">
        <v>46637</v>
      </c>
      <c r="B1256" s="2">
        <f t="shared" si="65"/>
        <v>9</v>
      </c>
      <c r="C1256" s="2">
        <f t="shared" si="66"/>
        <v>7</v>
      </c>
      <c r="D1256" s="2" t="str">
        <f t="shared" si="67"/>
        <v>火</v>
      </c>
      <c r="E1256" t="str">
        <f>IFERROR(VLOOKUP(A1256,'HOL（2028年まで）'!$A:$C,3,0),"")</f>
        <v/>
      </c>
    </row>
    <row r="1257" spans="1:5" x14ac:dyDescent="0.4">
      <c r="A1257" s="1">
        <v>46638</v>
      </c>
      <c r="B1257" s="2">
        <f t="shared" si="65"/>
        <v>9</v>
      </c>
      <c r="C1257" s="2">
        <f t="shared" si="66"/>
        <v>8</v>
      </c>
      <c r="D1257" s="2" t="str">
        <f t="shared" si="67"/>
        <v>水</v>
      </c>
      <c r="E1257" t="str">
        <f>IFERROR(VLOOKUP(A1257,'HOL（2028年まで）'!$A:$C,3,0),"")</f>
        <v/>
      </c>
    </row>
    <row r="1258" spans="1:5" x14ac:dyDescent="0.4">
      <c r="A1258" s="1">
        <v>46639</v>
      </c>
      <c r="B1258" s="2">
        <f t="shared" si="65"/>
        <v>9</v>
      </c>
      <c r="C1258" s="2">
        <f t="shared" si="66"/>
        <v>9</v>
      </c>
      <c r="D1258" s="2" t="str">
        <f t="shared" si="67"/>
        <v>木</v>
      </c>
      <c r="E1258" t="str">
        <f>IFERROR(VLOOKUP(A1258,'HOL（2028年まで）'!$A:$C,3,0),"")</f>
        <v/>
      </c>
    </row>
    <row r="1259" spans="1:5" x14ac:dyDescent="0.4">
      <c r="A1259" s="1">
        <v>46640</v>
      </c>
      <c r="B1259" s="2">
        <f t="shared" si="65"/>
        <v>9</v>
      </c>
      <c r="C1259" s="2">
        <f t="shared" si="66"/>
        <v>10</v>
      </c>
      <c r="D1259" s="2" t="str">
        <f t="shared" si="67"/>
        <v>金</v>
      </c>
      <c r="E1259" t="str">
        <f>IFERROR(VLOOKUP(A1259,'HOL（2028年まで）'!$A:$C,3,0),"")</f>
        <v/>
      </c>
    </row>
    <row r="1260" spans="1:5" x14ac:dyDescent="0.4">
      <c r="A1260" s="1">
        <v>46641</v>
      </c>
      <c r="B1260" s="2">
        <f t="shared" si="65"/>
        <v>9</v>
      </c>
      <c r="C1260" s="2">
        <f t="shared" si="66"/>
        <v>11</v>
      </c>
      <c r="D1260" s="2" t="str">
        <f t="shared" si="67"/>
        <v>土</v>
      </c>
      <c r="E1260" t="str">
        <f>IFERROR(VLOOKUP(A1260,'HOL（2028年まで）'!$A:$C,3,0),"")</f>
        <v/>
      </c>
    </row>
    <row r="1261" spans="1:5" x14ac:dyDescent="0.4">
      <c r="A1261" s="1">
        <v>46642</v>
      </c>
      <c r="B1261" s="2">
        <f t="shared" si="65"/>
        <v>9</v>
      </c>
      <c r="C1261" s="2">
        <f t="shared" si="66"/>
        <v>12</v>
      </c>
      <c r="D1261" s="2" t="str">
        <f t="shared" si="67"/>
        <v>日</v>
      </c>
      <c r="E1261" t="str">
        <f>IFERROR(VLOOKUP(A1261,'HOL（2028年まで）'!$A:$C,3,0),"")</f>
        <v/>
      </c>
    </row>
    <row r="1262" spans="1:5" x14ac:dyDescent="0.4">
      <c r="A1262" s="1">
        <v>46643</v>
      </c>
      <c r="B1262" s="2">
        <f t="shared" si="65"/>
        <v>9</v>
      </c>
      <c r="C1262" s="2">
        <f t="shared" si="66"/>
        <v>13</v>
      </c>
      <c r="D1262" s="2" t="str">
        <f t="shared" si="67"/>
        <v>月</v>
      </c>
      <c r="E1262" t="str">
        <f>IFERROR(VLOOKUP(A1262,'HOL（2028年まで）'!$A:$C,3,0),"")</f>
        <v/>
      </c>
    </row>
    <row r="1263" spans="1:5" x14ac:dyDescent="0.4">
      <c r="A1263" s="1">
        <v>46644</v>
      </c>
      <c r="B1263" s="2">
        <f t="shared" si="65"/>
        <v>9</v>
      </c>
      <c r="C1263" s="2">
        <f t="shared" si="66"/>
        <v>14</v>
      </c>
      <c r="D1263" s="2" t="str">
        <f t="shared" si="67"/>
        <v>火</v>
      </c>
      <c r="E1263" t="str">
        <f>IFERROR(VLOOKUP(A1263,'HOL（2028年まで）'!$A:$C,3,0),"")</f>
        <v/>
      </c>
    </row>
    <row r="1264" spans="1:5" x14ac:dyDescent="0.4">
      <c r="A1264" s="1">
        <v>46645</v>
      </c>
      <c r="B1264" s="2">
        <f t="shared" si="65"/>
        <v>9</v>
      </c>
      <c r="C1264" s="2">
        <f t="shared" si="66"/>
        <v>15</v>
      </c>
      <c r="D1264" s="2" t="str">
        <f t="shared" si="67"/>
        <v>水</v>
      </c>
      <c r="E1264" t="str">
        <f>IFERROR(VLOOKUP(A1264,'HOL（2028年まで）'!$A:$C,3,0),"")</f>
        <v/>
      </c>
    </row>
    <row r="1265" spans="1:5" x14ac:dyDescent="0.4">
      <c r="A1265" s="1">
        <v>46646</v>
      </c>
      <c r="B1265" s="2">
        <f t="shared" si="65"/>
        <v>9</v>
      </c>
      <c r="C1265" s="2">
        <f t="shared" si="66"/>
        <v>16</v>
      </c>
      <c r="D1265" s="2" t="str">
        <f t="shared" si="67"/>
        <v>木</v>
      </c>
      <c r="E1265" t="str">
        <f>IFERROR(VLOOKUP(A1265,'HOL（2028年まで）'!$A:$C,3,0),"")</f>
        <v/>
      </c>
    </row>
    <row r="1266" spans="1:5" x14ac:dyDescent="0.4">
      <c r="A1266" s="1">
        <v>46647</v>
      </c>
      <c r="B1266" s="2">
        <f t="shared" si="65"/>
        <v>9</v>
      </c>
      <c r="C1266" s="2">
        <f t="shared" si="66"/>
        <v>17</v>
      </c>
      <c r="D1266" s="2" t="str">
        <f t="shared" si="67"/>
        <v>金</v>
      </c>
      <c r="E1266" t="str">
        <f>IFERROR(VLOOKUP(A1266,'HOL（2028年まで）'!$A:$C,3,0),"")</f>
        <v/>
      </c>
    </row>
    <row r="1267" spans="1:5" x14ac:dyDescent="0.4">
      <c r="A1267" s="1">
        <v>46648</v>
      </c>
      <c r="B1267" s="2">
        <f t="shared" si="65"/>
        <v>9</v>
      </c>
      <c r="C1267" s="2">
        <f t="shared" si="66"/>
        <v>18</v>
      </c>
      <c r="D1267" s="2" t="str">
        <f t="shared" si="67"/>
        <v>土</v>
      </c>
      <c r="E1267" t="str">
        <f>IFERROR(VLOOKUP(A1267,'HOL（2028年まで）'!$A:$C,3,0),"")</f>
        <v/>
      </c>
    </row>
    <row r="1268" spans="1:5" x14ac:dyDescent="0.4">
      <c r="A1268" s="1">
        <v>46649</v>
      </c>
      <c r="B1268" s="2">
        <f t="shared" si="65"/>
        <v>9</v>
      </c>
      <c r="C1268" s="2">
        <f t="shared" si="66"/>
        <v>19</v>
      </c>
      <c r="D1268" s="2" t="str">
        <f t="shared" si="67"/>
        <v>日</v>
      </c>
      <c r="E1268" t="str">
        <f>IFERROR(VLOOKUP(A1268,'HOL（2028年まで）'!$A:$C,3,0),"")</f>
        <v/>
      </c>
    </row>
    <row r="1269" spans="1:5" x14ac:dyDescent="0.4">
      <c r="A1269" s="1">
        <v>46650</v>
      </c>
      <c r="B1269" s="2">
        <f t="shared" si="65"/>
        <v>9</v>
      </c>
      <c r="C1269" s="2">
        <f t="shared" si="66"/>
        <v>20</v>
      </c>
      <c r="D1269" s="2" t="str">
        <f t="shared" si="67"/>
        <v>月</v>
      </c>
      <c r="E1269" t="str">
        <f>IFERROR(VLOOKUP(A1269,'HOL（2028年まで）'!$A:$C,3,0),"")</f>
        <v>敬老の日</v>
      </c>
    </row>
    <row r="1270" spans="1:5" x14ac:dyDescent="0.4">
      <c r="A1270" s="1">
        <v>46651</v>
      </c>
      <c r="B1270" s="2">
        <f t="shared" si="65"/>
        <v>9</v>
      </c>
      <c r="C1270" s="2">
        <f t="shared" si="66"/>
        <v>21</v>
      </c>
      <c r="D1270" s="2" t="str">
        <f t="shared" si="67"/>
        <v>火</v>
      </c>
      <c r="E1270" t="str">
        <f>IFERROR(VLOOKUP(A1270,'HOL（2028年まで）'!$A:$C,3,0),"")</f>
        <v/>
      </c>
    </row>
    <row r="1271" spans="1:5" x14ac:dyDescent="0.4">
      <c r="A1271" s="1">
        <v>46652</v>
      </c>
      <c r="B1271" s="2">
        <f t="shared" si="65"/>
        <v>9</v>
      </c>
      <c r="C1271" s="2">
        <f t="shared" si="66"/>
        <v>22</v>
      </c>
      <c r="D1271" s="2" t="str">
        <f t="shared" si="67"/>
        <v>水</v>
      </c>
      <c r="E1271" t="str">
        <f>IFERROR(VLOOKUP(A1271,'HOL（2028年まで）'!$A:$C,3,0),"")</f>
        <v/>
      </c>
    </row>
    <row r="1272" spans="1:5" x14ac:dyDescent="0.4">
      <c r="A1272" s="1">
        <v>46653</v>
      </c>
      <c r="B1272" s="2">
        <f t="shared" si="65"/>
        <v>9</v>
      </c>
      <c r="C1272" s="2">
        <f t="shared" si="66"/>
        <v>23</v>
      </c>
      <c r="D1272" s="2" t="str">
        <f t="shared" si="67"/>
        <v>木</v>
      </c>
      <c r="E1272" t="str">
        <f>IFERROR(VLOOKUP(A1272,'HOL（2028年まで）'!$A:$C,3,0),"")</f>
        <v>秋分の日</v>
      </c>
    </row>
    <row r="1273" spans="1:5" x14ac:dyDescent="0.4">
      <c r="A1273" s="1">
        <v>46654</v>
      </c>
      <c r="B1273" s="2">
        <f t="shared" si="65"/>
        <v>9</v>
      </c>
      <c r="C1273" s="2">
        <f t="shared" si="66"/>
        <v>24</v>
      </c>
      <c r="D1273" s="2" t="str">
        <f t="shared" si="67"/>
        <v>金</v>
      </c>
      <c r="E1273" t="str">
        <f>IFERROR(VLOOKUP(A1273,'HOL（2028年まで）'!$A:$C,3,0),"")</f>
        <v/>
      </c>
    </row>
    <row r="1274" spans="1:5" x14ac:dyDescent="0.4">
      <c r="A1274" s="1">
        <v>46655</v>
      </c>
      <c r="B1274" s="2">
        <f t="shared" si="65"/>
        <v>9</v>
      </c>
      <c r="C1274" s="2">
        <f t="shared" si="66"/>
        <v>25</v>
      </c>
      <c r="D1274" s="2" t="str">
        <f t="shared" si="67"/>
        <v>土</v>
      </c>
      <c r="E1274" t="str">
        <f>IFERROR(VLOOKUP(A1274,'HOL（2028年まで）'!$A:$C,3,0),"")</f>
        <v/>
      </c>
    </row>
    <row r="1275" spans="1:5" x14ac:dyDescent="0.4">
      <c r="A1275" s="1">
        <v>46656</v>
      </c>
      <c r="B1275" s="2">
        <f t="shared" si="65"/>
        <v>9</v>
      </c>
      <c r="C1275" s="2">
        <f t="shared" si="66"/>
        <v>26</v>
      </c>
      <c r="D1275" s="2" t="str">
        <f t="shared" si="67"/>
        <v>日</v>
      </c>
      <c r="E1275" t="str">
        <f>IFERROR(VLOOKUP(A1275,'HOL（2028年まで）'!$A:$C,3,0),"")</f>
        <v/>
      </c>
    </row>
    <row r="1276" spans="1:5" x14ac:dyDescent="0.4">
      <c r="A1276" s="1">
        <v>46657</v>
      </c>
      <c r="B1276" s="2">
        <f t="shared" si="65"/>
        <v>9</v>
      </c>
      <c r="C1276" s="2">
        <f t="shared" si="66"/>
        <v>27</v>
      </c>
      <c r="D1276" s="2" t="str">
        <f t="shared" si="67"/>
        <v>月</v>
      </c>
      <c r="E1276" t="str">
        <f>IFERROR(VLOOKUP(A1276,'HOL（2028年まで）'!$A:$C,3,0),"")</f>
        <v/>
      </c>
    </row>
    <row r="1277" spans="1:5" x14ac:dyDescent="0.4">
      <c r="A1277" s="1">
        <v>46658</v>
      </c>
      <c r="B1277" s="2">
        <f t="shared" si="65"/>
        <v>9</v>
      </c>
      <c r="C1277" s="2">
        <f t="shared" si="66"/>
        <v>28</v>
      </c>
      <c r="D1277" s="2" t="str">
        <f t="shared" si="67"/>
        <v>火</v>
      </c>
      <c r="E1277" t="str">
        <f>IFERROR(VLOOKUP(A1277,'HOL（2028年まで）'!$A:$C,3,0),"")</f>
        <v/>
      </c>
    </row>
    <row r="1278" spans="1:5" x14ac:dyDescent="0.4">
      <c r="A1278" s="1">
        <v>46659</v>
      </c>
      <c r="B1278" s="2">
        <f t="shared" si="65"/>
        <v>9</v>
      </c>
      <c r="C1278" s="2">
        <f t="shared" si="66"/>
        <v>29</v>
      </c>
      <c r="D1278" s="2" t="str">
        <f t="shared" si="67"/>
        <v>水</v>
      </c>
      <c r="E1278" t="str">
        <f>IFERROR(VLOOKUP(A1278,'HOL（2028年まで）'!$A:$C,3,0),"")</f>
        <v/>
      </c>
    </row>
    <row r="1279" spans="1:5" x14ac:dyDescent="0.4">
      <c r="A1279" s="1">
        <v>46660</v>
      </c>
      <c r="B1279" s="2">
        <f t="shared" si="65"/>
        <v>9</v>
      </c>
      <c r="C1279" s="2">
        <f t="shared" si="66"/>
        <v>30</v>
      </c>
      <c r="D1279" s="2" t="str">
        <f t="shared" si="67"/>
        <v>木</v>
      </c>
      <c r="E1279" t="str">
        <f>IFERROR(VLOOKUP(A1279,'HOL（2028年まで）'!$A:$C,3,0),"")</f>
        <v/>
      </c>
    </row>
    <row r="1280" spans="1:5" x14ac:dyDescent="0.4">
      <c r="A1280" s="1">
        <v>46661</v>
      </c>
      <c r="B1280" s="2">
        <f t="shared" si="65"/>
        <v>10</v>
      </c>
      <c r="C1280" s="2">
        <f t="shared" si="66"/>
        <v>1</v>
      </c>
      <c r="D1280" s="2" t="str">
        <f t="shared" si="67"/>
        <v>金</v>
      </c>
      <c r="E1280" t="str">
        <f>IFERROR(VLOOKUP(A1280,'HOL（2028年まで）'!$A:$C,3,0),"")</f>
        <v/>
      </c>
    </row>
    <row r="1281" spans="1:5" x14ac:dyDescent="0.4">
      <c r="A1281" s="1">
        <v>46662</v>
      </c>
      <c r="B1281" s="2">
        <f t="shared" si="65"/>
        <v>10</v>
      </c>
      <c r="C1281" s="2">
        <f t="shared" si="66"/>
        <v>2</v>
      </c>
      <c r="D1281" s="2" t="str">
        <f t="shared" si="67"/>
        <v>土</v>
      </c>
      <c r="E1281" t="str">
        <f>IFERROR(VLOOKUP(A1281,'HOL（2028年まで）'!$A:$C,3,0),"")</f>
        <v/>
      </c>
    </row>
    <row r="1282" spans="1:5" x14ac:dyDescent="0.4">
      <c r="A1282" s="1">
        <v>46663</v>
      </c>
      <c r="B1282" s="2">
        <f t="shared" si="65"/>
        <v>10</v>
      </c>
      <c r="C1282" s="2">
        <f t="shared" si="66"/>
        <v>3</v>
      </c>
      <c r="D1282" s="2" t="str">
        <f t="shared" si="67"/>
        <v>日</v>
      </c>
      <c r="E1282" t="str">
        <f>IFERROR(VLOOKUP(A1282,'HOL（2028年まで）'!$A:$C,3,0),"")</f>
        <v/>
      </c>
    </row>
    <row r="1283" spans="1:5" x14ac:dyDescent="0.4">
      <c r="A1283" s="1">
        <v>46664</v>
      </c>
      <c r="B1283" s="2">
        <f t="shared" si="65"/>
        <v>10</v>
      </c>
      <c r="C1283" s="2">
        <f t="shared" si="66"/>
        <v>4</v>
      </c>
      <c r="D1283" s="2" t="str">
        <f t="shared" si="67"/>
        <v>月</v>
      </c>
      <c r="E1283" t="str">
        <f>IFERROR(VLOOKUP(A1283,'HOL（2028年まで）'!$A:$C,3,0),"")</f>
        <v/>
      </c>
    </row>
    <row r="1284" spans="1:5" x14ac:dyDescent="0.4">
      <c r="A1284" s="1">
        <v>46665</v>
      </c>
      <c r="B1284" s="2">
        <f t="shared" si="65"/>
        <v>10</v>
      </c>
      <c r="C1284" s="2">
        <f t="shared" si="66"/>
        <v>5</v>
      </c>
      <c r="D1284" s="2" t="str">
        <f t="shared" si="67"/>
        <v>火</v>
      </c>
      <c r="E1284" t="str">
        <f>IFERROR(VLOOKUP(A1284,'HOL（2028年まで）'!$A:$C,3,0),"")</f>
        <v/>
      </c>
    </row>
    <row r="1285" spans="1:5" x14ac:dyDescent="0.4">
      <c r="A1285" s="1">
        <v>46666</v>
      </c>
      <c r="B1285" s="2">
        <f t="shared" si="65"/>
        <v>10</v>
      </c>
      <c r="C1285" s="2">
        <f t="shared" si="66"/>
        <v>6</v>
      </c>
      <c r="D1285" s="2" t="str">
        <f t="shared" si="67"/>
        <v>水</v>
      </c>
      <c r="E1285" t="str">
        <f>IFERROR(VLOOKUP(A1285,'HOL（2028年まで）'!$A:$C,3,0),"")</f>
        <v/>
      </c>
    </row>
    <row r="1286" spans="1:5" x14ac:dyDescent="0.4">
      <c r="A1286" s="1">
        <v>46667</v>
      </c>
      <c r="B1286" s="2">
        <f t="shared" si="65"/>
        <v>10</v>
      </c>
      <c r="C1286" s="2">
        <f t="shared" si="66"/>
        <v>7</v>
      </c>
      <c r="D1286" s="2" t="str">
        <f t="shared" si="67"/>
        <v>木</v>
      </c>
      <c r="E1286" t="str">
        <f>IFERROR(VLOOKUP(A1286,'HOL（2028年まで）'!$A:$C,3,0),"")</f>
        <v/>
      </c>
    </row>
    <row r="1287" spans="1:5" x14ac:dyDescent="0.4">
      <c r="A1287" s="1">
        <v>46668</v>
      </c>
      <c r="B1287" s="2">
        <f t="shared" si="65"/>
        <v>10</v>
      </c>
      <c r="C1287" s="2">
        <f t="shared" si="66"/>
        <v>8</v>
      </c>
      <c r="D1287" s="2" t="str">
        <f t="shared" si="67"/>
        <v>金</v>
      </c>
      <c r="E1287" t="str">
        <f>IFERROR(VLOOKUP(A1287,'HOL（2028年まで）'!$A:$C,3,0),"")</f>
        <v/>
      </c>
    </row>
    <row r="1288" spans="1:5" x14ac:dyDescent="0.4">
      <c r="A1288" s="1">
        <v>46669</v>
      </c>
      <c r="B1288" s="2">
        <f t="shared" si="65"/>
        <v>10</v>
      </c>
      <c r="C1288" s="2">
        <f t="shared" si="66"/>
        <v>9</v>
      </c>
      <c r="D1288" s="2" t="str">
        <f t="shared" si="67"/>
        <v>土</v>
      </c>
      <c r="E1288" t="str">
        <f>IFERROR(VLOOKUP(A1288,'HOL（2028年まで）'!$A:$C,3,0),"")</f>
        <v/>
      </c>
    </row>
    <row r="1289" spans="1:5" x14ac:dyDescent="0.4">
      <c r="A1289" s="1">
        <v>46670</v>
      </c>
      <c r="B1289" s="2">
        <f t="shared" si="65"/>
        <v>10</v>
      </c>
      <c r="C1289" s="2">
        <f t="shared" si="66"/>
        <v>10</v>
      </c>
      <c r="D1289" s="2" t="str">
        <f t="shared" si="67"/>
        <v>日</v>
      </c>
      <c r="E1289" t="str">
        <f>IFERROR(VLOOKUP(A1289,'HOL（2028年まで）'!$A:$C,3,0),"")</f>
        <v/>
      </c>
    </row>
    <row r="1290" spans="1:5" x14ac:dyDescent="0.4">
      <c r="A1290" s="1">
        <v>46671</v>
      </c>
      <c r="B1290" s="2">
        <f t="shared" si="65"/>
        <v>10</v>
      </c>
      <c r="C1290" s="2">
        <f t="shared" si="66"/>
        <v>11</v>
      </c>
      <c r="D1290" s="2" t="str">
        <f t="shared" si="67"/>
        <v>月</v>
      </c>
      <c r="E1290" t="str">
        <f>IFERROR(VLOOKUP(A1290,'HOL（2028年まで）'!$A:$C,3,0),"")</f>
        <v>スポーツの日</v>
      </c>
    </row>
    <row r="1291" spans="1:5" x14ac:dyDescent="0.4">
      <c r="A1291" s="1">
        <v>46672</v>
      </c>
      <c r="B1291" s="2">
        <f t="shared" si="65"/>
        <v>10</v>
      </c>
      <c r="C1291" s="2">
        <f t="shared" si="66"/>
        <v>12</v>
      </c>
      <c r="D1291" s="2" t="str">
        <f t="shared" si="67"/>
        <v>火</v>
      </c>
      <c r="E1291" t="str">
        <f>IFERROR(VLOOKUP(A1291,'HOL（2028年まで）'!$A:$C,3,0),"")</f>
        <v/>
      </c>
    </row>
    <row r="1292" spans="1:5" x14ac:dyDescent="0.4">
      <c r="A1292" s="1">
        <v>46673</v>
      </c>
      <c r="B1292" s="2">
        <f t="shared" si="65"/>
        <v>10</v>
      </c>
      <c r="C1292" s="2">
        <f t="shared" si="66"/>
        <v>13</v>
      </c>
      <c r="D1292" s="2" t="str">
        <f t="shared" si="67"/>
        <v>水</v>
      </c>
      <c r="E1292" t="str">
        <f>IFERROR(VLOOKUP(A1292,'HOL（2028年まで）'!$A:$C,3,0),"")</f>
        <v/>
      </c>
    </row>
    <row r="1293" spans="1:5" x14ac:dyDescent="0.4">
      <c r="A1293" s="1">
        <v>46674</v>
      </c>
      <c r="B1293" s="2">
        <f t="shared" si="65"/>
        <v>10</v>
      </c>
      <c r="C1293" s="2">
        <f t="shared" si="66"/>
        <v>14</v>
      </c>
      <c r="D1293" s="2" t="str">
        <f t="shared" si="67"/>
        <v>木</v>
      </c>
      <c r="E1293" t="str">
        <f>IFERROR(VLOOKUP(A1293,'HOL（2028年まで）'!$A:$C,3,0),"")</f>
        <v/>
      </c>
    </row>
    <row r="1294" spans="1:5" x14ac:dyDescent="0.4">
      <c r="A1294" s="1">
        <v>46675</v>
      </c>
      <c r="B1294" s="2">
        <f t="shared" si="65"/>
        <v>10</v>
      </c>
      <c r="C1294" s="2">
        <f t="shared" si="66"/>
        <v>15</v>
      </c>
      <c r="D1294" s="2" t="str">
        <f t="shared" si="67"/>
        <v>金</v>
      </c>
      <c r="E1294" t="str">
        <f>IFERROR(VLOOKUP(A1294,'HOL（2028年まで）'!$A:$C,3,0),"")</f>
        <v/>
      </c>
    </row>
    <row r="1295" spans="1:5" x14ac:dyDescent="0.4">
      <c r="A1295" s="1">
        <v>46676</v>
      </c>
      <c r="B1295" s="2">
        <f t="shared" si="65"/>
        <v>10</v>
      </c>
      <c r="C1295" s="2">
        <f t="shared" si="66"/>
        <v>16</v>
      </c>
      <c r="D1295" s="2" t="str">
        <f t="shared" si="67"/>
        <v>土</v>
      </c>
      <c r="E1295" t="str">
        <f>IFERROR(VLOOKUP(A1295,'HOL（2028年まで）'!$A:$C,3,0),"")</f>
        <v/>
      </c>
    </row>
    <row r="1296" spans="1:5" x14ac:dyDescent="0.4">
      <c r="A1296" s="1">
        <v>46677</v>
      </c>
      <c r="B1296" s="2">
        <f t="shared" si="65"/>
        <v>10</v>
      </c>
      <c r="C1296" s="2">
        <f t="shared" si="66"/>
        <v>17</v>
      </c>
      <c r="D1296" s="2" t="str">
        <f t="shared" si="67"/>
        <v>日</v>
      </c>
      <c r="E1296" t="str">
        <f>IFERROR(VLOOKUP(A1296,'HOL（2028年まで）'!$A:$C,3,0),"")</f>
        <v/>
      </c>
    </row>
    <row r="1297" spans="1:5" x14ac:dyDescent="0.4">
      <c r="A1297" s="1">
        <v>46678</v>
      </c>
      <c r="B1297" s="2">
        <f t="shared" si="65"/>
        <v>10</v>
      </c>
      <c r="C1297" s="2">
        <f t="shared" si="66"/>
        <v>18</v>
      </c>
      <c r="D1297" s="2" t="str">
        <f t="shared" si="67"/>
        <v>月</v>
      </c>
      <c r="E1297" t="str">
        <f>IFERROR(VLOOKUP(A1297,'HOL（2028年まで）'!$A:$C,3,0),"")</f>
        <v/>
      </c>
    </row>
    <row r="1298" spans="1:5" x14ac:dyDescent="0.4">
      <c r="A1298" s="1">
        <v>46679</v>
      </c>
      <c r="B1298" s="2">
        <f t="shared" si="65"/>
        <v>10</v>
      </c>
      <c r="C1298" s="2">
        <f t="shared" si="66"/>
        <v>19</v>
      </c>
      <c r="D1298" s="2" t="str">
        <f t="shared" si="67"/>
        <v>火</v>
      </c>
      <c r="E1298" t="str">
        <f>IFERROR(VLOOKUP(A1298,'HOL（2028年まで）'!$A:$C,3,0),"")</f>
        <v/>
      </c>
    </row>
    <row r="1299" spans="1:5" x14ac:dyDescent="0.4">
      <c r="A1299" s="1">
        <v>46680</v>
      </c>
      <c r="B1299" s="2">
        <f t="shared" si="65"/>
        <v>10</v>
      </c>
      <c r="C1299" s="2">
        <f t="shared" si="66"/>
        <v>20</v>
      </c>
      <c r="D1299" s="2" t="str">
        <f t="shared" si="67"/>
        <v>水</v>
      </c>
      <c r="E1299" t="str">
        <f>IFERROR(VLOOKUP(A1299,'HOL（2028年まで）'!$A:$C,3,0),"")</f>
        <v/>
      </c>
    </row>
    <row r="1300" spans="1:5" x14ac:dyDescent="0.4">
      <c r="A1300" s="1">
        <v>46681</v>
      </c>
      <c r="B1300" s="2">
        <f t="shared" si="65"/>
        <v>10</v>
      </c>
      <c r="C1300" s="2">
        <f t="shared" si="66"/>
        <v>21</v>
      </c>
      <c r="D1300" s="2" t="str">
        <f t="shared" si="67"/>
        <v>木</v>
      </c>
      <c r="E1300" t="str">
        <f>IFERROR(VLOOKUP(A1300,'HOL（2028年まで）'!$A:$C,3,0),"")</f>
        <v/>
      </c>
    </row>
    <row r="1301" spans="1:5" x14ac:dyDescent="0.4">
      <c r="A1301" s="1">
        <v>46682</v>
      </c>
      <c r="B1301" s="2">
        <f t="shared" si="65"/>
        <v>10</v>
      </c>
      <c r="C1301" s="2">
        <f t="shared" si="66"/>
        <v>22</v>
      </c>
      <c r="D1301" s="2" t="str">
        <f t="shared" si="67"/>
        <v>金</v>
      </c>
      <c r="E1301" t="str">
        <f>IFERROR(VLOOKUP(A1301,'HOL（2028年まで）'!$A:$C,3,0),"")</f>
        <v/>
      </c>
    </row>
    <row r="1302" spans="1:5" x14ac:dyDescent="0.4">
      <c r="A1302" s="1">
        <v>46683</v>
      </c>
      <c r="B1302" s="2">
        <f t="shared" si="65"/>
        <v>10</v>
      </c>
      <c r="C1302" s="2">
        <f t="shared" si="66"/>
        <v>23</v>
      </c>
      <c r="D1302" s="2" t="str">
        <f t="shared" si="67"/>
        <v>土</v>
      </c>
      <c r="E1302" t="str">
        <f>IFERROR(VLOOKUP(A1302,'HOL（2028年まで）'!$A:$C,3,0),"")</f>
        <v/>
      </c>
    </row>
    <row r="1303" spans="1:5" x14ac:dyDescent="0.4">
      <c r="A1303" s="1">
        <v>46684</v>
      </c>
      <c r="B1303" s="2">
        <f t="shared" si="65"/>
        <v>10</v>
      </c>
      <c r="C1303" s="2">
        <f t="shared" si="66"/>
        <v>24</v>
      </c>
      <c r="D1303" s="2" t="str">
        <f t="shared" si="67"/>
        <v>日</v>
      </c>
      <c r="E1303" t="str">
        <f>IFERROR(VLOOKUP(A1303,'HOL（2028年まで）'!$A:$C,3,0),"")</f>
        <v/>
      </c>
    </row>
    <row r="1304" spans="1:5" x14ac:dyDescent="0.4">
      <c r="A1304" s="1">
        <v>46685</v>
      </c>
      <c r="B1304" s="2">
        <f t="shared" si="65"/>
        <v>10</v>
      </c>
      <c r="C1304" s="2">
        <f t="shared" si="66"/>
        <v>25</v>
      </c>
      <c r="D1304" s="2" t="str">
        <f t="shared" si="67"/>
        <v>月</v>
      </c>
      <c r="E1304" t="str">
        <f>IFERROR(VLOOKUP(A1304,'HOL（2028年まで）'!$A:$C,3,0),"")</f>
        <v/>
      </c>
    </row>
    <row r="1305" spans="1:5" x14ac:dyDescent="0.4">
      <c r="A1305" s="1">
        <v>46686</v>
      </c>
      <c r="B1305" s="2">
        <f t="shared" si="65"/>
        <v>10</v>
      </c>
      <c r="C1305" s="2">
        <f t="shared" si="66"/>
        <v>26</v>
      </c>
      <c r="D1305" s="2" t="str">
        <f t="shared" si="67"/>
        <v>火</v>
      </c>
      <c r="E1305" t="str">
        <f>IFERROR(VLOOKUP(A1305,'HOL（2028年まで）'!$A:$C,3,0),"")</f>
        <v/>
      </c>
    </row>
    <row r="1306" spans="1:5" x14ac:dyDescent="0.4">
      <c r="A1306" s="1">
        <v>46687</v>
      </c>
      <c r="B1306" s="2">
        <f t="shared" si="65"/>
        <v>10</v>
      </c>
      <c r="C1306" s="2">
        <f t="shared" si="66"/>
        <v>27</v>
      </c>
      <c r="D1306" s="2" t="str">
        <f t="shared" si="67"/>
        <v>水</v>
      </c>
      <c r="E1306" t="str">
        <f>IFERROR(VLOOKUP(A1306,'HOL（2028年まで）'!$A:$C,3,0),"")</f>
        <v/>
      </c>
    </row>
    <row r="1307" spans="1:5" x14ac:dyDescent="0.4">
      <c r="A1307" s="1">
        <v>46688</v>
      </c>
      <c r="B1307" s="2">
        <f t="shared" si="65"/>
        <v>10</v>
      </c>
      <c r="C1307" s="2">
        <f t="shared" si="66"/>
        <v>28</v>
      </c>
      <c r="D1307" s="2" t="str">
        <f t="shared" si="67"/>
        <v>木</v>
      </c>
      <c r="E1307" t="str">
        <f>IFERROR(VLOOKUP(A1307,'HOL（2028年まで）'!$A:$C,3,0),"")</f>
        <v/>
      </c>
    </row>
    <row r="1308" spans="1:5" x14ac:dyDescent="0.4">
      <c r="A1308" s="1">
        <v>46689</v>
      </c>
      <c r="B1308" s="2">
        <f t="shared" si="65"/>
        <v>10</v>
      </c>
      <c r="C1308" s="2">
        <f t="shared" si="66"/>
        <v>29</v>
      </c>
      <c r="D1308" s="2" t="str">
        <f t="shared" si="67"/>
        <v>金</v>
      </c>
      <c r="E1308" t="str">
        <f>IFERROR(VLOOKUP(A1308,'HOL（2028年まで）'!$A:$C,3,0),"")</f>
        <v/>
      </c>
    </row>
    <row r="1309" spans="1:5" x14ac:dyDescent="0.4">
      <c r="A1309" s="1">
        <v>46690</v>
      </c>
      <c r="B1309" s="2">
        <f t="shared" si="65"/>
        <v>10</v>
      </c>
      <c r="C1309" s="2">
        <f t="shared" si="66"/>
        <v>30</v>
      </c>
      <c r="D1309" s="2" t="str">
        <f t="shared" si="67"/>
        <v>土</v>
      </c>
      <c r="E1309" t="str">
        <f>IFERROR(VLOOKUP(A1309,'HOL（2028年まで）'!$A:$C,3,0),"")</f>
        <v/>
      </c>
    </row>
    <row r="1310" spans="1:5" x14ac:dyDescent="0.4">
      <c r="A1310" s="1">
        <v>46691</v>
      </c>
      <c r="B1310" s="2">
        <f t="shared" si="65"/>
        <v>10</v>
      </c>
      <c r="C1310" s="2">
        <f t="shared" si="66"/>
        <v>31</v>
      </c>
      <c r="D1310" s="2" t="str">
        <f t="shared" si="67"/>
        <v>日</v>
      </c>
      <c r="E1310" t="str">
        <f>IFERROR(VLOOKUP(A1310,'HOL（2028年まで）'!$A:$C,3,0),"")</f>
        <v/>
      </c>
    </row>
    <row r="1311" spans="1:5" x14ac:dyDescent="0.4">
      <c r="A1311" s="1">
        <v>46692</v>
      </c>
      <c r="B1311" s="2">
        <f t="shared" si="65"/>
        <v>11</v>
      </c>
      <c r="C1311" s="2">
        <f t="shared" si="66"/>
        <v>1</v>
      </c>
      <c r="D1311" s="2" t="str">
        <f t="shared" si="67"/>
        <v>月</v>
      </c>
      <c r="E1311" t="str">
        <f>IFERROR(VLOOKUP(A1311,'HOL（2028年まで）'!$A:$C,3,0),"")</f>
        <v/>
      </c>
    </row>
    <row r="1312" spans="1:5" x14ac:dyDescent="0.4">
      <c r="A1312" s="1">
        <v>46693</v>
      </c>
      <c r="B1312" s="2">
        <f t="shared" si="65"/>
        <v>11</v>
      </c>
      <c r="C1312" s="2">
        <f t="shared" si="66"/>
        <v>2</v>
      </c>
      <c r="D1312" s="2" t="str">
        <f t="shared" si="67"/>
        <v>火</v>
      </c>
      <c r="E1312" t="str">
        <f>IFERROR(VLOOKUP(A1312,'HOL（2028年まで）'!$A:$C,3,0),"")</f>
        <v/>
      </c>
    </row>
    <row r="1313" spans="1:5" x14ac:dyDescent="0.4">
      <c r="A1313" s="1">
        <v>46694</v>
      </c>
      <c r="B1313" s="2">
        <f t="shared" si="65"/>
        <v>11</v>
      </c>
      <c r="C1313" s="2">
        <f t="shared" si="66"/>
        <v>3</v>
      </c>
      <c r="D1313" s="2" t="str">
        <f t="shared" si="67"/>
        <v>水</v>
      </c>
      <c r="E1313" t="str">
        <f>IFERROR(VLOOKUP(A1313,'HOL（2028年まで）'!$A:$C,3,0),"")</f>
        <v>文化の日</v>
      </c>
    </row>
    <row r="1314" spans="1:5" x14ac:dyDescent="0.4">
      <c r="A1314" s="1">
        <v>46695</v>
      </c>
      <c r="B1314" s="2">
        <f t="shared" si="65"/>
        <v>11</v>
      </c>
      <c r="C1314" s="2">
        <f t="shared" si="66"/>
        <v>4</v>
      </c>
      <c r="D1314" s="2" t="str">
        <f t="shared" si="67"/>
        <v>木</v>
      </c>
      <c r="E1314" t="str">
        <f>IFERROR(VLOOKUP(A1314,'HOL（2028年まで）'!$A:$C,3,0),"")</f>
        <v/>
      </c>
    </row>
    <row r="1315" spans="1:5" x14ac:dyDescent="0.4">
      <c r="A1315" s="1">
        <v>46696</v>
      </c>
      <c r="B1315" s="2">
        <f t="shared" si="65"/>
        <v>11</v>
      </c>
      <c r="C1315" s="2">
        <f t="shared" si="66"/>
        <v>5</v>
      </c>
      <c r="D1315" s="2" t="str">
        <f t="shared" si="67"/>
        <v>金</v>
      </c>
      <c r="E1315" t="str">
        <f>IFERROR(VLOOKUP(A1315,'HOL（2028年まで）'!$A:$C,3,0),"")</f>
        <v/>
      </c>
    </row>
    <row r="1316" spans="1:5" x14ac:dyDescent="0.4">
      <c r="A1316" s="1">
        <v>46697</v>
      </c>
      <c r="B1316" s="2">
        <f t="shared" si="65"/>
        <v>11</v>
      </c>
      <c r="C1316" s="2">
        <f t="shared" si="66"/>
        <v>6</v>
      </c>
      <c r="D1316" s="2" t="str">
        <f t="shared" si="67"/>
        <v>土</v>
      </c>
      <c r="E1316" t="str">
        <f>IFERROR(VLOOKUP(A1316,'HOL（2028年まで）'!$A:$C,3,0),"")</f>
        <v/>
      </c>
    </row>
    <row r="1317" spans="1:5" x14ac:dyDescent="0.4">
      <c r="A1317" s="1">
        <v>46698</v>
      </c>
      <c r="B1317" s="2">
        <f t="shared" si="65"/>
        <v>11</v>
      </c>
      <c r="C1317" s="2">
        <f t="shared" si="66"/>
        <v>7</v>
      </c>
      <c r="D1317" s="2" t="str">
        <f t="shared" si="67"/>
        <v>日</v>
      </c>
      <c r="E1317" t="str">
        <f>IFERROR(VLOOKUP(A1317,'HOL（2028年まで）'!$A:$C,3,0),"")</f>
        <v/>
      </c>
    </row>
    <row r="1318" spans="1:5" x14ac:dyDescent="0.4">
      <c r="A1318" s="1">
        <v>46699</v>
      </c>
      <c r="B1318" s="2">
        <f t="shared" si="65"/>
        <v>11</v>
      </c>
      <c r="C1318" s="2">
        <f t="shared" si="66"/>
        <v>8</v>
      </c>
      <c r="D1318" s="2" t="str">
        <f t="shared" si="67"/>
        <v>月</v>
      </c>
      <c r="E1318" t="str">
        <f>IFERROR(VLOOKUP(A1318,'HOL（2028年まで）'!$A:$C,3,0),"")</f>
        <v/>
      </c>
    </row>
    <row r="1319" spans="1:5" x14ac:dyDescent="0.4">
      <c r="A1319" s="1">
        <v>46700</v>
      </c>
      <c r="B1319" s="2">
        <f t="shared" ref="B1319:B1382" si="68">MONTH(A1319)</f>
        <v>11</v>
      </c>
      <c r="C1319" s="2">
        <f t="shared" ref="C1319:C1382" si="69">DAY(A1319)</f>
        <v>9</v>
      </c>
      <c r="D1319" s="2" t="str">
        <f t="shared" ref="D1319:D1382" si="70">TEXT(A1319,"aaa")</f>
        <v>火</v>
      </c>
      <c r="E1319" t="str">
        <f>IFERROR(VLOOKUP(A1319,'HOL（2028年まで）'!$A:$C,3,0),"")</f>
        <v/>
      </c>
    </row>
    <row r="1320" spans="1:5" x14ac:dyDescent="0.4">
      <c r="A1320" s="1">
        <v>46701</v>
      </c>
      <c r="B1320" s="2">
        <f t="shared" si="68"/>
        <v>11</v>
      </c>
      <c r="C1320" s="2">
        <f t="shared" si="69"/>
        <v>10</v>
      </c>
      <c r="D1320" s="2" t="str">
        <f t="shared" si="70"/>
        <v>水</v>
      </c>
      <c r="E1320" t="str">
        <f>IFERROR(VLOOKUP(A1320,'HOL（2028年まで）'!$A:$C,3,0),"")</f>
        <v/>
      </c>
    </row>
    <row r="1321" spans="1:5" x14ac:dyDescent="0.4">
      <c r="A1321" s="1">
        <v>46702</v>
      </c>
      <c r="B1321" s="2">
        <f t="shared" si="68"/>
        <v>11</v>
      </c>
      <c r="C1321" s="2">
        <f t="shared" si="69"/>
        <v>11</v>
      </c>
      <c r="D1321" s="2" t="str">
        <f t="shared" si="70"/>
        <v>木</v>
      </c>
      <c r="E1321" t="str">
        <f>IFERROR(VLOOKUP(A1321,'HOL（2028年まで）'!$A:$C,3,0),"")</f>
        <v/>
      </c>
    </row>
    <row r="1322" spans="1:5" x14ac:dyDescent="0.4">
      <c r="A1322" s="1">
        <v>46703</v>
      </c>
      <c r="B1322" s="2">
        <f t="shared" si="68"/>
        <v>11</v>
      </c>
      <c r="C1322" s="2">
        <f t="shared" si="69"/>
        <v>12</v>
      </c>
      <c r="D1322" s="2" t="str">
        <f t="shared" si="70"/>
        <v>金</v>
      </c>
      <c r="E1322" t="str">
        <f>IFERROR(VLOOKUP(A1322,'HOL（2028年まで）'!$A:$C,3,0),"")</f>
        <v/>
      </c>
    </row>
    <row r="1323" spans="1:5" x14ac:dyDescent="0.4">
      <c r="A1323" s="1">
        <v>46704</v>
      </c>
      <c r="B1323" s="2">
        <f t="shared" si="68"/>
        <v>11</v>
      </c>
      <c r="C1323" s="2">
        <f t="shared" si="69"/>
        <v>13</v>
      </c>
      <c r="D1323" s="2" t="str">
        <f t="shared" si="70"/>
        <v>土</v>
      </c>
      <c r="E1323" t="str">
        <f>IFERROR(VLOOKUP(A1323,'HOL（2028年まで）'!$A:$C,3,0),"")</f>
        <v/>
      </c>
    </row>
    <row r="1324" spans="1:5" x14ac:dyDescent="0.4">
      <c r="A1324" s="1">
        <v>46705</v>
      </c>
      <c r="B1324" s="2">
        <f t="shared" si="68"/>
        <v>11</v>
      </c>
      <c r="C1324" s="2">
        <f t="shared" si="69"/>
        <v>14</v>
      </c>
      <c r="D1324" s="2" t="str">
        <f t="shared" si="70"/>
        <v>日</v>
      </c>
      <c r="E1324" t="str">
        <f>IFERROR(VLOOKUP(A1324,'HOL（2028年まで）'!$A:$C,3,0),"")</f>
        <v/>
      </c>
    </row>
    <row r="1325" spans="1:5" x14ac:dyDescent="0.4">
      <c r="A1325" s="1">
        <v>46706</v>
      </c>
      <c r="B1325" s="2">
        <f t="shared" si="68"/>
        <v>11</v>
      </c>
      <c r="C1325" s="2">
        <f t="shared" si="69"/>
        <v>15</v>
      </c>
      <c r="D1325" s="2" t="str">
        <f t="shared" si="70"/>
        <v>月</v>
      </c>
      <c r="E1325" t="str">
        <f>IFERROR(VLOOKUP(A1325,'HOL（2028年まで）'!$A:$C,3,0),"")</f>
        <v/>
      </c>
    </row>
    <row r="1326" spans="1:5" x14ac:dyDescent="0.4">
      <c r="A1326" s="1">
        <v>46707</v>
      </c>
      <c r="B1326" s="2">
        <f t="shared" si="68"/>
        <v>11</v>
      </c>
      <c r="C1326" s="2">
        <f t="shared" si="69"/>
        <v>16</v>
      </c>
      <c r="D1326" s="2" t="str">
        <f t="shared" si="70"/>
        <v>火</v>
      </c>
      <c r="E1326" t="str">
        <f>IFERROR(VLOOKUP(A1326,'HOL（2028年まで）'!$A:$C,3,0),"")</f>
        <v/>
      </c>
    </row>
    <row r="1327" spans="1:5" x14ac:dyDescent="0.4">
      <c r="A1327" s="1">
        <v>46708</v>
      </c>
      <c r="B1327" s="2">
        <f t="shared" si="68"/>
        <v>11</v>
      </c>
      <c r="C1327" s="2">
        <f t="shared" si="69"/>
        <v>17</v>
      </c>
      <c r="D1327" s="2" t="str">
        <f t="shared" si="70"/>
        <v>水</v>
      </c>
      <c r="E1327" t="str">
        <f>IFERROR(VLOOKUP(A1327,'HOL（2028年まで）'!$A:$C,3,0),"")</f>
        <v/>
      </c>
    </row>
    <row r="1328" spans="1:5" x14ac:dyDescent="0.4">
      <c r="A1328" s="1">
        <v>46709</v>
      </c>
      <c r="B1328" s="2">
        <f t="shared" si="68"/>
        <v>11</v>
      </c>
      <c r="C1328" s="2">
        <f t="shared" si="69"/>
        <v>18</v>
      </c>
      <c r="D1328" s="2" t="str">
        <f t="shared" si="70"/>
        <v>木</v>
      </c>
      <c r="E1328" t="str">
        <f>IFERROR(VLOOKUP(A1328,'HOL（2028年まで）'!$A:$C,3,0),"")</f>
        <v/>
      </c>
    </row>
    <row r="1329" spans="1:5" x14ac:dyDescent="0.4">
      <c r="A1329" s="1">
        <v>46710</v>
      </c>
      <c r="B1329" s="2">
        <f t="shared" si="68"/>
        <v>11</v>
      </c>
      <c r="C1329" s="2">
        <f t="shared" si="69"/>
        <v>19</v>
      </c>
      <c r="D1329" s="2" t="str">
        <f t="shared" si="70"/>
        <v>金</v>
      </c>
      <c r="E1329" t="str">
        <f>IFERROR(VLOOKUP(A1329,'HOL（2028年まで）'!$A:$C,3,0),"")</f>
        <v/>
      </c>
    </row>
    <row r="1330" spans="1:5" x14ac:dyDescent="0.4">
      <c r="A1330" s="1">
        <v>46711</v>
      </c>
      <c r="B1330" s="2">
        <f t="shared" si="68"/>
        <v>11</v>
      </c>
      <c r="C1330" s="2">
        <f t="shared" si="69"/>
        <v>20</v>
      </c>
      <c r="D1330" s="2" t="str">
        <f t="shared" si="70"/>
        <v>土</v>
      </c>
      <c r="E1330" t="str">
        <f>IFERROR(VLOOKUP(A1330,'HOL（2028年まで）'!$A:$C,3,0),"")</f>
        <v/>
      </c>
    </row>
    <row r="1331" spans="1:5" x14ac:dyDescent="0.4">
      <c r="A1331" s="1">
        <v>46712</v>
      </c>
      <c r="B1331" s="2">
        <f t="shared" si="68"/>
        <v>11</v>
      </c>
      <c r="C1331" s="2">
        <f t="shared" si="69"/>
        <v>21</v>
      </c>
      <c r="D1331" s="2" t="str">
        <f t="shared" si="70"/>
        <v>日</v>
      </c>
      <c r="E1331" t="str">
        <f>IFERROR(VLOOKUP(A1331,'HOL（2028年まで）'!$A:$C,3,0),"")</f>
        <v/>
      </c>
    </row>
    <row r="1332" spans="1:5" x14ac:dyDescent="0.4">
      <c r="A1332" s="1">
        <v>46713</v>
      </c>
      <c r="B1332" s="2">
        <f t="shared" si="68"/>
        <v>11</v>
      </c>
      <c r="C1332" s="2">
        <f t="shared" si="69"/>
        <v>22</v>
      </c>
      <c r="D1332" s="2" t="str">
        <f t="shared" si="70"/>
        <v>月</v>
      </c>
      <c r="E1332" t="str">
        <f>IFERROR(VLOOKUP(A1332,'HOL（2028年まで）'!$A:$C,3,0),"")</f>
        <v/>
      </c>
    </row>
    <row r="1333" spans="1:5" x14ac:dyDescent="0.4">
      <c r="A1333" s="1">
        <v>46714</v>
      </c>
      <c r="B1333" s="2">
        <f t="shared" si="68"/>
        <v>11</v>
      </c>
      <c r="C1333" s="2">
        <f t="shared" si="69"/>
        <v>23</v>
      </c>
      <c r="D1333" s="2" t="str">
        <f t="shared" si="70"/>
        <v>火</v>
      </c>
      <c r="E1333" t="str">
        <f>IFERROR(VLOOKUP(A1333,'HOL（2028年まで）'!$A:$C,3,0),"")</f>
        <v>勤労感謝の日</v>
      </c>
    </row>
    <row r="1334" spans="1:5" x14ac:dyDescent="0.4">
      <c r="A1334" s="1">
        <v>46715</v>
      </c>
      <c r="B1334" s="2">
        <f t="shared" si="68"/>
        <v>11</v>
      </c>
      <c r="C1334" s="2">
        <f t="shared" si="69"/>
        <v>24</v>
      </c>
      <c r="D1334" s="2" t="str">
        <f t="shared" si="70"/>
        <v>水</v>
      </c>
      <c r="E1334" t="str">
        <f>IFERROR(VLOOKUP(A1334,'HOL（2028年まで）'!$A:$C,3,0),"")</f>
        <v/>
      </c>
    </row>
    <row r="1335" spans="1:5" x14ac:dyDescent="0.4">
      <c r="A1335" s="1">
        <v>46716</v>
      </c>
      <c r="B1335" s="2">
        <f t="shared" si="68"/>
        <v>11</v>
      </c>
      <c r="C1335" s="2">
        <f t="shared" si="69"/>
        <v>25</v>
      </c>
      <c r="D1335" s="2" t="str">
        <f t="shared" si="70"/>
        <v>木</v>
      </c>
      <c r="E1335" t="str">
        <f>IFERROR(VLOOKUP(A1335,'HOL（2028年まで）'!$A:$C,3,0),"")</f>
        <v/>
      </c>
    </row>
    <row r="1336" spans="1:5" x14ac:dyDescent="0.4">
      <c r="A1336" s="1">
        <v>46717</v>
      </c>
      <c r="B1336" s="2">
        <f t="shared" si="68"/>
        <v>11</v>
      </c>
      <c r="C1336" s="2">
        <f t="shared" si="69"/>
        <v>26</v>
      </c>
      <c r="D1336" s="2" t="str">
        <f t="shared" si="70"/>
        <v>金</v>
      </c>
      <c r="E1336" t="str">
        <f>IFERROR(VLOOKUP(A1336,'HOL（2028年まで）'!$A:$C,3,0),"")</f>
        <v/>
      </c>
    </row>
    <row r="1337" spans="1:5" x14ac:dyDescent="0.4">
      <c r="A1337" s="1">
        <v>46718</v>
      </c>
      <c r="B1337" s="2">
        <f t="shared" si="68"/>
        <v>11</v>
      </c>
      <c r="C1337" s="2">
        <f t="shared" si="69"/>
        <v>27</v>
      </c>
      <c r="D1337" s="2" t="str">
        <f t="shared" si="70"/>
        <v>土</v>
      </c>
      <c r="E1337" t="str">
        <f>IFERROR(VLOOKUP(A1337,'HOL（2028年まで）'!$A:$C,3,0),"")</f>
        <v/>
      </c>
    </row>
    <row r="1338" spans="1:5" x14ac:dyDescent="0.4">
      <c r="A1338" s="1">
        <v>46719</v>
      </c>
      <c r="B1338" s="2">
        <f t="shared" si="68"/>
        <v>11</v>
      </c>
      <c r="C1338" s="2">
        <f t="shared" si="69"/>
        <v>28</v>
      </c>
      <c r="D1338" s="2" t="str">
        <f t="shared" si="70"/>
        <v>日</v>
      </c>
      <c r="E1338" t="str">
        <f>IFERROR(VLOOKUP(A1338,'HOL（2028年まで）'!$A:$C,3,0),"")</f>
        <v/>
      </c>
    </row>
    <row r="1339" spans="1:5" x14ac:dyDescent="0.4">
      <c r="A1339" s="1">
        <v>46720</v>
      </c>
      <c r="B1339" s="2">
        <f t="shared" si="68"/>
        <v>11</v>
      </c>
      <c r="C1339" s="2">
        <f t="shared" si="69"/>
        <v>29</v>
      </c>
      <c r="D1339" s="2" t="str">
        <f t="shared" si="70"/>
        <v>月</v>
      </c>
      <c r="E1339" t="str">
        <f>IFERROR(VLOOKUP(A1339,'HOL（2028年まで）'!$A:$C,3,0),"")</f>
        <v/>
      </c>
    </row>
    <row r="1340" spans="1:5" x14ac:dyDescent="0.4">
      <c r="A1340" s="1">
        <v>46721</v>
      </c>
      <c r="B1340" s="2">
        <f t="shared" si="68"/>
        <v>11</v>
      </c>
      <c r="C1340" s="2">
        <f t="shared" si="69"/>
        <v>30</v>
      </c>
      <c r="D1340" s="2" t="str">
        <f t="shared" si="70"/>
        <v>火</v>
      </c>
      <c r="E1340" t="str">
        <f>IFERROR(VLOOKUP(A1340,'HOL（2028年まで）'!$A:$C,3,0),"")</f>
        <v/>
      </c>
    </row>
    <row r="1341" spans="1:5" x14ac:dyDescent="0.4">
      <c r="A1341" s="1">
        <v>46722</v>
      </c>
      <c r="B1341" s="2">
        <f t="shared" si="68"/>
        <v>12</v>
      </c>
      <c r="C1341" s="2">
        <f t="shared" si="69"/>
        <v>1</v>
      </c>
      <c r="D1341" s="2" t="str">
        <f t="shared" si="70"/>
        <v>水</v>
      </c>
      <c r="E1341" t="str">
        <f>IFERROR(VLOOKUP(A1341,'HOL（2028年まで）'!$A:$C,3,0),"")</f>
        <v/>
      </c>
    </row>
    <row r="1342" spans="1:5" x14ac:dyDescent="0.4">
      <c r="A1342" s="1">
        <v>46723</v>
      </c>
      <c r="B1342" s="2">
        <f t="shared" si="68"/>
        <v>12</v>
      </c>
      <c r="C1342" s="2">
        <f t="shared" si="69"/>
        <v>2</v>
      </c>
      <c r="D1342" s="2" t="str">
        <f t="shared" si="70"/>
        <v>木</v>
      </c>
      <c r="E1342" t="str">
        <f>IFERROR(VLOOKUP(A1342,'HOL（2028年まで）'!$A:$C,3,0),"")</f>
        <v/>
      </c>
    </row>
    <row r="1343" spans="1:5" x14ac:dyDescent="0.4">
      <c r="A1343" s="1">
        <v>46724</v>
      </c>
      <c r="B1343" s="2">
        <f t="shared" si="68"/>
        <v>12</v>
      </c>
      <c r="C1343" s="2">
        <f t="shared" si="69"/>
        <v>3</v>
      </c>
      <c r="D1343" s="2" t="str">
        <f t="shared" si="70"/>
        <v>金</v>
      </c>
      <c r="E1343" t="str">
        <f>IFERROR(VLOOKUP(A1343,'HOL（2028年まで）'!$A:$C,3,0),"")</f>
        <v/>
      </c>
    </row>
    <row r="1344" spans="1:5" x14ac:dyDescent="0.4">
      <c r="A1344" s="1">
        <v>46725</v>
      </c>
      <c r="B1344" s="2">
        <f t="shared" si="68"/>
        <v>12</v>
      </c>
      <c r="C1344" s="2">
        <f t="shared" si="69"/>
        <v>4</v>
      </c>
      <c r="D1344" s="2" t="str">
        <f t="shared" si="70"/>
        <v>土</v>
      </c>
      <c r="E1344" t="str">
        <f>IFERROR(VLOOKUP(A1344,'HOL（2028年まで）'!$A:$C,3,0),"")</f>
        <v/>
      </c>
    </row>
    <row r="1345" spans="1:5" x14ac:dyDescent="0.4">
      <c r="A1345" s="1">
        <v>46726</v>
      </c>
      <c r="B1345" s="2">
        <f t="shared" si="68"/>
        <v>12</v>
      </c>
      <c r="C1345" s="2">
        <f t="shared" si="69"/>
        <v>5</v>
      </c>
      <c r="D1345" s="2" t="str">
        <f t="shared" si="70"/>
        <v>日</v>
      </c>
      <c r="E1345" t="str">
        <f>IFERROR(VLOOKUP(A1345,'HOL（2028年まで）'!$A:$C,3,0),"")</f>
        <v/>
      </c>
    </row>
    <row r="1346" spans="1:5" x14ac:dyDescent="0.4">
      <c r="A1346" s="1">
        <v>46727</v>
      </c>
      <c r="B1346" s="2">
        <f t="shared" si="68"/>
        <v>12</v>
      </c>
      <c r="C1346" s="2">
        <f t="shared" si="69"/>
        <v>6</v>
      </c>
      <c r="D1346" s="2" t="str">
        <f t="shared" si="70"/>
        <v>月</v>
      </c>
      <c r="E1346" t="str">
        <f>IFERROR(VLOOKUP(A1346,'HOL（2028年まで）'!$A:$C,3,0),"")</f>
        <v/>
      </c>
    </row>
    <row r="1347" spans="1:5" x14ac:dyDescent="0.4">
      <c r="A1347" s="1">
        <v>46728</v>
      </c>
      <c r="B1347" s="2">
        <f t="shared" si="68"/>
        <v>12</v>
      </c>
      <c r="C1347" s="2">
        <f t="shared" si="69"/>
        <v>7</v>
      </c>
      <c r="D1347" s="2" t="str">
        <f t="shared" si="70"/>
        <v>火</v>
      </c>
      <c r="E1347" t="str">
        <f>IFERROR(VLOOKUP(A1347,'HOL（2028年まで）'!$A:$C,3,0),"")</f>
        <v/>
      </c>
    </row>
    <row r="1348" spans="1:5" x14ac:dyDescent="0.4">
      <c r="A1348" s="1">
        <v>46729</v>
      </c>
      <c r="B1348" s="2">
        <f t="shared" si="68"/>
        <v>12</v>
      </c>
      <c r="C1348" s="2">
        <f t="shared" si="69"/>
        <v>8</v>
      </c>
      <c r="D1348" s="2" t="str">
        <f t="shared" si="70"/>
        <v>水</v>
      </c>
      <c r="E1348" t="str">
        <f>IFERROR(VLOOKUP(A1348,'HOL（2028年まで）'!$A:$C,3,0),"")</f>
        <v/>
      </c>
    </row>
    <row r="1349" spans="1:5" x14ac:dyDescent="0.4">
      <c r="A1349" s="1">
        <v>46730</v>
      </c>
      <c r="B1349" s="2">
        <f t="shared" si="68"/>
        <v>12</v>
      </c>
      <c r="C1349" s="2">
        <f t="shared" si="69"/>
        <v>9</v>
      </c>
      <c r="D1349" s="2" t="str">
        <f t="shared" si="70"/>
        <v>木</v>
      </c>
      <c r="E1349" t="str">
        <f>IFERROR(VLOOKUP(A1349,'HOL（2028年まで）'!$A:$C,3,0),"")</f>
        <v/>
      </c>
    </row>
    <row r="1350" spans="1:5" x14ac:dyDescent="0.4">
      <c r="A1350" s="1">
        <v>46731</v>
      </c>
      <c r="B1350" s="2">
        <f t="shared" si="68"/>
        <v>12</v>
      </c>
      <c r="C1350" s="2">
        <f t="shared" si="69"/>
        <v>10</v>
      </c>
      <c r="D1350" s="2" t="str">
        <f t="shared" si="70"/>
        <v>金</v>
      </c>
      <c r="E1350" t="str">
        <f>IFERROR(VLOOKUP(A1350,'HOL（2028年まで）'!$A:$C,3,0),"")</f>
        <v/>
      </c>
    </row>
    <row r="1351" spans="1:5" x14ac:dyDescent="0.4">
      <c r="A1351" s="1">
        <v>46732</v>
      </c>
      <c r="B1351" s="2">
        <f t="shared" si="68"/>
        <v>12</v>
      </c>
      <c r="C1351" s="2">
        <f t="shared" si="69"/>
        <v>11</v>
      </c>
      <c r="D1351" s="2" t="str">
        <f t="shared" si="70"/>
        <v>土</v>
      </c>
      <c r="E1351" t="str">
        <f>IFERROR(VLOOKUP(A1351,'HOL（2028年まで）'!$A:$C,3,0),"")</f>
        <v/>
      </c>
    </row>
    <row r="1352" spans="1:5" x14ac:dyDescent="0.4">
      <c r="A1352" s="1">
        <v>46733</v>
      </c>
      <c r="B1352" s="2">
        <f t="shared" si="68"/>
        <v>12</v>
      </c>
      <c r="C1352" s="2">
        <f t="shared" si="69"/>
        <v>12</v>
      </c>
      <c r="D1352" s="2" t="str">
        <f t="shared" si="70"/>
        <v>日</v>
      </c>
      <c r="E1352" t="str">
        <f>IFERROR(VLOOKUP(A1352,'HOL（2028年まで）'!$A:$C,3,0),"")</f>
        <v/>
      </c>
    </row>
    <row r="1353" spans="1:5" x14ac:dyDescent="0.4">
      <c r="A1353" s="1">
        <v>46734</v>
      </c>
      <c r="B1353" s="2">
        <f t="shared" si="68"/>
        <v>12</v>
      </c>
      <c r="C1353" s="2">
        <f t="shared" si="69"/>
        <v>13</v>
      </c>
      <c r="D1353" s="2" t="str">
        <f t="shared" si="70"/>
        <v>月</v>
      </c>
      <c r="E1353" t="str">
        <f>IFERROR(VLOOKUP(A1353,'HOL（2028年まで）'!$A:$C,3,0),"")</f>
        <v/>
      </c>
    </row>
    <row r="1354" spans="1:5" x14ac:dyDescent="0.4">
      <c r="A1354" s="1">
        <v>46735</v>
      </c>
      <c r="B1354" s="2">
        <f t="shared" si="68"/>
        <v>12</v>
      </c>
      <c r="C1354" s="2">
        <f t="shared" si="69"/>
        <v>14</v>
      </c>
      <c r="D1354" s="2" t="str">
        <f t="shared" si="70"/>
        <v>火</v>
      </c>
      <c r="E1354" t="str">
        <f>IFERROR(VLOOKUP(A1354,'HOL（2028年まで）'!$A:$C,3,0),"")</f>
        <v/>
      </c>
    </row>
    <row r="1355" spans="1:5" x14ac:dyDescent="0.4">
      <c r="A1355" s="1">
        <v>46736</v>
      </c>
      <c r="B1355" s="2">
        <f t="shared" si="68"/>
        <v>12</v>
      </c>
      <c r="C1355" s="2">
        <f t="shared" si="69"/>
        <v>15</v>
      </c>
      <c r="D1355" s="2" t="str">
        <f t="shared" si="70"/>
        <v>水</v>
      </c>
      <c r="E1355" t="str">
        <f>IFERROR(VLOOKUP(A1355,'HOL（2028年まで）'!$A:$C,3,0),"")</f>
        <v/>
      </c>
    </row>
    <row r="1356" spans="1:5" x14ac:dyDescent="0.4">
      <c r="A1356" s="1">
        <v>46737</v>
      </c>
      <c r="B1356" s="2">
        <f t="shared" si="68"/>
        <v>12</v>
      </c>
      <c r="C1356" s="2">
        <f t="shared" si="69"/>
        <v>16</v>
      </c>
      <c r="D1356" s="2" t="str">
        <f t="shared" si="70"/>
        <v>木</v>
      </c>
      <c r="E1356" t="str">
        <f>IFERROR(VLOOKUP(A1356,'HOL（2028年まで）'!$A:$C,3,0),"")</f>
        <v/>
      </c>
    </row>
    <row r="1357" spans="1:5" x14ac:dyDescent="0.4">
      <c r="A1357" s="1">
        <v>46738</v>
      </c>
      <c r="B1357" s="2">
        <f t="shared" si="68"/>
        <v>12</v>
      </c>
      <c r="C1357" s="2">
        <f t="shared" si="69"/>
        <v>17</v>
      </c>
      <c r="D1357" s="2" t="str">
        <f t="shared" si="70"/>
        <v>金</v>
      </c>
      <c r="E1357" t="str">
        <f>IFERROR(VLOOKUP(A1357,'HOL（2028年まで）'!$A:$C,3,0),"")</f>
        <v/>
      </c>
    </row>
    <row r="1358" spans="1:5" x14ac:dyDescent="0.4">
      <c r="A1358" s="1">
        <v>46739</v>
      </c>
      <c r="B1358" s="2">
        <f t="shared" si="68"/>
        <v>12</v>
      </c>
      <c r="C1358" s="2">
        <f t="shared" si="69"/>
        <v>18</v>
      </c>
      <c r="D1358" s="2" t="str">
        <f t="shared" si="70"/>
        <v>土</v>
      </c>
      <c r="E1358" t="str">
        <f>IFERROR(VLOOKUP(A1358,'HOL（2028年まで）'!$A:$C,3,0),"")</f>
        <v/>
      </c>
    </row>
    <row r="1359" spans="1:5" x14ac:dyDescent="0.4">
      <c r="A1359" s="1">
        <v>46740</v>
      </c>
      <c r="B1359" s="2">
        <f t="shared" si="68"/>
        <v>12</v>
      </c>
      <c r="C1359" s="2">
        <f t="shared" si="69"/>
        <v>19</v>
      </c>
      <c r="D1359" s="2" t="str">
        <f t="shared" si="70"/>
        <v>日</v>
      </c>
      <c r="E1359" t="str">
        <f>IFERROR(VLOOKUP(A1359,'HOL（2028年まで）'!$A:$C,3,0),"")</f>
        <v/>
      </c>
    </row>
    <row r="1360" spans="1:5" x14ac:dyDescent="0.4">
      <c r="A1360" s="1">
        <v>46741</v>
      </c>
      <c r="B1360" s="2">
        <f t="shared" si="68"/>
        <v>12</v>
      </c>
      <c r="C1360" s="2">
        <f t="shared" si="69"/>
        <v>20</v>
      </c>
      <c r="D1360" s="2" t="str">
        <f t="shared" si="70"/>
        <v>月</v>
      </c>
      <c r="E1360" t="str">
        <f>IFERROR(VLOOKUP(A1360,'HOL（2028年まで）'!$A:$C,3,0),"")</f>
        <v/>
      </c>
    </row>
    <row r="1361" spans="1:5" x14ac:dyDescent="0.4">
      <c r="A1361" s="1">
        <v>46742</v>
      </c>
      <c r="B1361" s="2">
        <f t="shared" si="68"/>
        <v>12</v>
      </c>
      <c r="C1361" s="2">
        <f t="shared" si="69"/>
        <v>21</v>
      </c>
      <c r="D1361" s="2" t="str">
        <f t="shared" si="70"/>
        <v>火</v>
      </c>
      <c r="E1361" t="str">
        <f>IFERROR(VLOOKUP(A1361,'HOL（2028年まで）'!$A:$C,3,0),"")</f>
        <v/>
      </c>
    </row>
    <row r="1362" spans="1:5" x14ac:dyDescent="0.4">
      <c r="A1362" s="1">
        <v>46743</v>
      </c>
      <c r="B1362" s="2">
        <f t="shared" si="68"/>
        <v>12</v>
      </c>
      <c r="C1362" s="2">
        <f t="shared" si="69"/>
        <v>22</v>
      </c>
      <c r="D1362" s="2" t="str">
        <f t="shared" si="70"/>
        <v>水</v>
      </c>
      <c r="E1362" t="str">
        <f>IFERROR(VLOOKUP(A1362,'HOL（2028年まで）'!$A:$C,3,0),"")</f>
        <v/>
      </c>
    </row>
    <row r="1363" spans="1:5" x14ac:dyDescent="0.4">
      <c r="A1363" s="1">
        <v>46744</v>
      </c>
      <c r="B1363" s="2">
        <f t="shared" si="68"/>
        <v>12</v>
      </c>
      <c r="C1363" s="2">
        <f t="shared" si="69"/>
        <v>23</v>
      </c>
      <c r="D1363" s="2" t="str">
        <f t="shared" si="70"/>
        <v>木</v>
      </c>
      <c r="E1363" t="str">
        <f>IFERROR(VLOOKUP(A1363,'HOL（2028年まで）'!$A:$C,3,0),"")</f>
        <v/>
      </c>
    </row>
    <row r="1364" spans="1:5" x14ac:dyDescent="0.4">
      <c r="A1364" s="1">
        <v>46745</v>
      </c>
      <c r="B1364" s="2">
        <f t="shared" si="68"/>
        <v>12</v>
      </c>
      <c r="C1364" s="2">
        <f t="shared" si="69"/>
        <v>24</v>
      </c>
      <c r="D1364" s="2" t="str">
        <f t="shared" si="70"/>
        <v>金</v>
      </c>
      <c r="E1364" t="str">
        <f>IFERROR(VLOOKUP(A1364,'HOL（2028年まで）'!$A:$C,3,0),"")</f>
        <v/>
      </c>
    </row>
    <row r="1365" spans="1:5" x14ac:dyDescent="0.4">
      <c r="A1365" s="1">
        <v>46746</v>
      </c>
      <c r="B1365" s="2">
        <f t="shared" si="68"/>
        <v>12</v>
      </c>
      <c r="C1365" s="2">
        <f t="shared" si="69"/>
        <v>25</v>
      </c>
      <c r="D1365" s="2" t="str">
        <f t="shared" si="70"/>
        <v>土</v>
      </c>
      <c r="E1365" t="str">
        <f>IFERROR(VLOOKUP(A1365,'HOL（2028年まで）'!$A:$C,3,0),"")</f>
        <v/>
      </c>
    </row>
    <row r="1366" spans="1:5" x14ac:dyDescent="0.4">
      <c r="A1366" s="1">
        <v>46747</v>
      </c>
      <c r="B1366" s="2">
        <f t="shared" si="68"/>
        <v>12</v>
      </c>
      <c r="C1366" s="2">
        <f t="shared" si="69"/>
        <v>26</v>
      </c>
      <c r="D1366" s="2" t="str">
        <f t="shared" si="70"/>
        <v>日</v>
      </c>
      <c r="E1366" t="str">
        <f>IFERROR(VLOOKUP(A1366,'HOL（2028年まで）'!$A:$C,3,0),"")</f>
        <v/>
      </c>
    </row>
    <row r="1367" spans="1:5" x14ac:dyDescent="0.4">
      <c r="A1367" s="1">
        <v>46748</v>
      </c>
      <c r="B1367" s="2">
        <f t="shared" si="68"/>
        <v>12</v>
      </c>
      <c r="C1367" s="2">
        <f t="shared" si="69"/>
        <v>27</v>
      </c>
      <c r="D1367" s="2" t="str">
        <f t="shared" si="70"/>
        <v>月</v>
      </c>
      <c r="E1367" t="str">
        <f>IFERROR(VLOOKUP(A1367,'HOL（2028年まで）'!$A:$C,3,0),"")</f>
        <v/>
      </c>
    </row>
    <row r="1368" spans="1:5" x14ac:dyDescent="0.4">
      <c r="A1368" s="1">
        <v>46749</v>
      </c>
      <c r="B1368" s="2">
        <f t="shared" si="68"/>
        <v>12</v>
      </c>
      <c r="C1368" s="2">
        <f t="shared" si="69"/>
        <v>28</v>
      </c>
      <c r="D1368" s="2" t="str">
        <f t="shared" si="70"/>
        <v>火</v>
      </c>
      <c r="E1368" t="str">
        <f>IFERROR(VLOOKUP(A1368,'HOL（2028年まで）'!$A:$C,3,0),"")</f>
        <v/>
      </c>
    </row>
    <row r="1369" spans="1:5" x14ac:dyDescent="0.4">
      <c r="A1369" s="1">
        <v>46750</v>
      </c>
      <c r="B1369" s="2">
        <f t="shared" si="68"/>
        <v>12</v>
      </c>
      <c r="C1369" s="2">
        <f t="shared" si="69"/>
        <v>29</v>
      </c>
      <c r="D1369" s="2" t="str">
        <f t="shared" si="70"/>
        <v>水</v>
      </c>
      <c r="E1369" t="str">
        <f>IFERROR(VLOOKUP(A1369,'HOL（2028年まで）'!$A:$C,3,0),"")</f>
        <v/>
      </c>
    </row>
    <row r="1370" spans="1:5" x14ac:dyDescent="0.4">
      <c r="A1370" s="1">
        <v>46751</v>
      </c>
      <c r="B1370" s="2">
        <f t="shared" si="68"/>
        <v>12</v>
      </c>
      <c r="C1370" s="2">
        <f t="shared" si="69"/>
        <v>30</v>
      </c>
      <c r="D1370" s="2" t="str">
        <f t="shared" si="70"/>
        <v>木</v>
      </c>
      <c r="E1370" t="str">
        <f>IFERROR(VLOOKUP(A1370,'HOL（2028年まで）'!$A:$C,3,0),"")</f>
        <v/>
      </c>
    </row>
    <row r="1371" spans="1:5" x14ac:dyDescent="0.4">
      <c r="A1371" s="1">
        <v>46752</v>
      </c>
      <c r="B1371" s="2">
        <f t="shared" si="68"/>
        <v>12</v>
      </c>
      <c r="C1371" s="2">
        <f t="shared" si="69"/>
        <v>31</v>
      </c>
      <c r="D1371" s="2" t="str">
        <f t="shared" si="70"/>
        <v>金</v>
      </c>
      <c r="E1371" t="str">
        <f>IFERROR(VLOOKUP(A1371,'HOL（2028年まで）'!$A:$C,3,0),"")</f>
        <v/>
      </c>
    </row>
    <row r="1372" spans="1:5" x14ac:dyDescent="0.4">
      <c r="A1372" s="1">
        <v>46753</v>
      </c>
      <c r="B1372" s="2">
        <f t="shared" si="68"/>
        <v>1</v>
      </c>
      <c r="C1372" s="2">
        <f t="shared" si="69"/>
        <v>1</v>
      </c>
      <c r="D1372" s="2" t="str">
        <f t="shared" si="70"/>
        <v>土</v>
      </c>
      <c r="E1372" t="str">
        <f>IFERROR(VLOOKUP(A1372,'HOL（2028年まで）'!$A:$C,3,0),"")</f>
        <v>元日</v>
      </c>
    </row>
    <row r="1373" spans="1:5" x14ac:dyDescent="0.4">
      <c r="A1373" s="1">
        <v>46754</v>
      </c>
      <c r="B1373" s="2">
        <f t="shared" si="68"/>
        <v>1</v>
      </c>
      <c r="C1373" s="2">
        <f t="shared" si="69"/>
        <v>2</v>
      </c>
      <c r="D1373" s="2" t="str">
        <f t="shared" si="70"/>
        <v>日</v>
      </c>
      <c r="E1373" t="str">
        <f>IFERROR(VLOOKUP(A1373,'HOL（2028年まで）'!$A:$C,3,0),"")</f>
        <v/>
      </c>
    </row>
    <row r="1374" spans="1:5" x14ac:dyDescent="0.4">
      <c r="A1374" s="1">
        <v>46755</v>
      </c>
      <c r="B1374" s="2">
        <f t="shared" si="68"/>
        <v>1</v>
      </c>
      <c r="C1374" s="2">
        <f t="shared" si="69"/>
        <v>3</v>
      </c>
      <c r="D1374" s="2" t="str">
        <f t="shared" si="70"/>
        <v>月</v>
      </c>
      <c r="E1374" t="str">
        <f>IFERROR(VLOOKUP(A1374,'HOL（2028年まで）'!$A:$C,3,0),"")</f>
        <v/>
      </c>
    </row>
    <row r="1375" spans="1:5" x14ac:dyDescent="0.4">
      <c r="A1375" s="1">
        <v>46756</v>
      </c>
      <c r="B1375" s="2">
        <f t="shared" si="68"/>
        <v>1</v>
      </c>
      <c r="C1375" s="2">
        <f t="shared" si="69"/>
        <v>4</v>
      </c>
      <c r="D1375" s="2" t="str">
        <f t="shared" si="70"/>
        <v>火</v>
      </c>
      <c r="E1375" t="str">
        <f>IFERROR(VLOOKUP(A1375,'HOL（2028年まで）'!$A:$C,3,0),"")</f>
        <v/>
      </c>
    </row>
    <row r="1376" spans="1:5" x14ac:dyDescent="0.4">
      <c r="A1376" s="1">
        <v>46757</v>
      </c>
      <c r="B1376" s="2">
        <f t="shared" si="68"/>
        <v>1</v>
      </c>
      <c r="C1376" s="2">
        <f t="shared" si="69"/>
        <v>5</v>
      </c>
      <c r="D1376" s="2" t="str">
        <f t="shared" si="70"/>
        <v>水</v>
      </c>
      <c r="E1376" t="str">
        <f>IFERROR(VLOOKUP(A1376,'HOL（2028年まで）'!$A:$C,3,0),"")</f>
        <v/>
      </c>
    </row>
    <row r="1377" spans="1:5" x14ac:dyDescent="0.4">
      <c r="A1377" s="1">
        <v>46758</v>
      </c>
      <c r="B1377" s="2">
        <f t="shared" si="68"/>
        <v>1</v>
      </c>
      <c r="C1377" s="2">
        <f t="shared" si="69"/>
        <v>6</v>
      </c>
      <c r="D1377" s="2" t="str">
        <f t="shared" si="70"/>
        <v>木</v>
      </c>
      <c r="E1377" t="str">
        <f>IFERROR(VLOOKUP(A1377,'HOL（2028年まで）'!$A:$C,3,0),"")</f>
        <v/>
      </c>
    </row>
    <row r="1378" spans="1:5" x14ac:dyDescent="0.4">
      <c r="A1378" s="1">
        <v>46759</v>
      </c>
      <c r="B1378" s="2">
        <f t="shared" si="68"/>
        <v>1</v>
      </c>
      <c r="C1378" s="2">
        <f t="shared" si="69"/>
        <v>7</v>
      </c>
      <c r="D1378" s="2" t="str">
        <f t="shared" si="70"/>
        <v>金</v>
      </c>
      <c r="E1378" t="str">
        <f>IFERROR(VLOOKUP(A1378,'HOL（2028年まで）'!$A:$C,3,0),"")</f>
        <v/>
      </c>
    </row>
    <row r="1379" spans="1:5" x14ac:dyDescent="0.4">
      <c r="A1379" s="1">
        <v>46760</v>
      </c>
      <c r="B1379" s="2">
        <f t="shared" si="68"/>
        <v>1</v>
      </c>
      <c r="C1379" s="2">
        <f t="shared" si="69"/>
        <v>8</v>
      </c>
      <c r="D1379" s="2" t="str">
        <f t="shared" si="70"/>
        <v>土</v>
      </c>
      <c r="E1379" t="str">
        <f>IFERROR(VLOOKUP(A1379,'HOL（2028年まで）'!$A:$C,3,0),"")</f>
        <v/>
      </c>
    </row>
    <row r="1380" spans="1:5" x14ac:dyDescent="0.4">
      <c r="A1380" s="1">
        <v>46761</v>
      </c>
      <c r="B1380" s="2">
        <f t="shared" si="68"/>
        <v>1</v>
      </c>
      <c r="C1380" s="2">
        <f t="shared" si="69"/>
        <v>9</v>
      </c>
      <c r="D1380" s="2" t="str">
        <f t="shared" si="70"/>
        <v>日</v>
      </c>
      <c r="E1380" t="str">
        <f>IFERROR(VLOOKUP(A1380,'HOL（2028年まで）'!$A:$C,3,0),"")</f>
        <v/>
      </c>
    </row>
    <row r="1381" spans="1:5" x14ac:dyDescent="0.4">
      <c r="A1381" s="1">
        <v>46762</v>
      </c>
      <c r="B1381" s="2">
        <f t="shared" si="68"/>
        <v>1</v>
      </c>
      <c r="C1381" s="2">
        <f t="shared" si="69"/>
        <v>10</v>
      </c>
      <c r="D1381" s="2" t="str">
        <f t="shared" si="70"/>
        <v>月</v>
      </c>
      <c r="E1381" t="str">
        <f>IFERROR(VLOOKUP(A1381,'HOL（2028年まで）'!$A:$C,3,0),"")</f>
        <v>成人の日</v>
      </c>
    </row>
    <row r="1382" spans="1:5" x14ac:dyDescent="0.4">
      <c r="A1382" s="1">
        <v>46763</v>
      </c>
      <c r="B1382" s="2">
        <f t="shared" si="68"/>
        <v>1</v>
      </c>
      <c r="C1382" s="2">
        <f t="shared" si="69"/>
        <v>11</v>
      </c>
      <c r="D1382" s="2" t="str">
        <f t="shared" si="70"/>
        <v>火</v>
      </c>
      <c r="E1382" t="str">
        <f>IFERROR(VLOOKUP(A1382,'HOL（2028年まで）'!$A:$C,3,0),"")</f>
        <v/>
      </c>
    </row>
    <row r="1383" spans="1:5" x14ac:dyDescent="0.4">
      <c r="A1383" s="1">
        <v>46764</v>
      </c>
      <c r="B1383" s="2">
        <f t="shared" ref="B1383:B1446" si="71">MONTH(A1383)</f>
        <v>1</v>
      </c>
      <c r="C1383" s="2">
        <f t="shared" ref="C1383:C1446" si="72">DAY(A1383)</f>
        <v>12</v>
      </c>
      <c r="D1383" s="2" t="str">
        <f t="shared" ref="D1383:D1446" si="73">TEXT(A1383,"aaa")</f>
        <v>水</v>
      </c>
      <c r="E1383" t="str">
        <f>IFERROR(VLOOKUP(A1383,'HOL（2028年まで）'!$A:$C,3,0),"")</f>
        <v/>
      </c>
    </row>
    <row r="1384" spans="1:5" x14ac:dyDescent="0.4">
      <c r="A1384" s="1">
        <v>46765</v>
      </c>
      <c r="B1384" s="2">
        <f t="shared" si="71"/>
        <v>1</v>
      </c>
      <c r="C1384" s="2">
        <f t="shared" si="72"/>
        <v>13</v>
      </c>
      <c r="D1384" s="2" t="str">
        <f t="shared" si="73"/>
        <v>木</v>
      </c>
      <c r="E1384" t="str">
        <f>IFERROR(VLOOKUP(A1384,'HOL（2028年まで）'!$A:$C,3,0),"")</f>
        <v/>
      </c>
    </row>
    <row r="1385" spans="1:5" x14ac:dyDescent="0.4">
      <c r="A1385" s="1">
        <v>46766</v>
      </c>
      <c r="B1385" s="2">
        <f t="shared" si="71"/>
        <v>1</v>
      </c>
      <c r="C1385" s="2">
        <f t="shared" si="72"/>
        <v>14</v>
      </c>
      <c r="D1385" s="2" t="str">
        <f t="shared" si="73"/>
        <v>金</v>
      </c>
      <c r="E1385" t="str">
        <f>IFERROR(VLOOKUP(A1385,'HOL（2028年まで）'!$A:$C,3,0),"")</f>
        <v/>
      </c>
    </row>
    <row r="1386" spans="1:5" x14ac:dyDescent="0.4">
      <c r="A1386" s="1">
        <v>46767</v>
      </c>
      <c r="B1386" s="2">
        <f t="shared" si="71"/>
        <v>1</v>
      </c>
      <c r="C1386" s="2">
        <f t="shared" si="72"/>
        <v>15</v>
      </c>
      <c r="D1386" s="2" t="str">
        <f t="shared" si="73"/>
        <v>土</v>
      </c>
      <c r="E1386" t="str">
        <f>IFERROR(VLOOKUP(A1386,'HOL（2028年まで）'!$A:$C,3,0),"")</f>
        <v/>
      </c>
    </row>
    <row r="1387" spans="1:5" x14ac:dyDescent="0.4">
      <c r="A1387" s="1">
        <v>46768</v>
      </c>
      <c r="B1387" s="2">
        <f t="shared" si="71"/>
        <v>1</v>
      </c>
      <c r="C1387" s="2">
        <f t="shared" si="72"/>
        <v>16</v>
      </c>
      <c r="D1387" s="2" t="str">
        <f t="shared" si="73"/>
        <v>日</v>
      </c>
      <c r="E1387" t="str">
        <f>IFERROR(VLOOKUP(A1387,'HOL（2028年まで）'!$A:$C,3,0),"")</f>
        <v/>
      </c>
    </row>
    <row r="1388" spans="1:5" x14ac:dyDescent="0.4">
      <c r="A1388" s="1">
        <v>46769</v>
      </c>
      <c r="B1388" s="2">
        <f t="shared" si="71"/>
        <v>1</v>
      </c>
      <c r="C1388" s="2">
        <f t="shared" si="72"/>
        <v>17</v>
      </c>
      <c r="D1388" s="2" t="str">
        <f t="shared" si="73"/>
        <v>月</v>
      </c>
      <c r="E1388" t="str">
        <f>IFERROR(VLOOKUP(A1388,'HOL（2028年まで）'!$A:$C,3,0),"")</f>
        <v/>
      </c>
    </row>
    <row r="1389" spans="1:5" x14ac:dyDescent="0.4">
      <c r="A1389" s="1">
        <v>46770</v>
      </c>
      <c r="B1389" s="2">
        <f t="shared" si="71"/>
        <v>1</v>
      </c>
      <c r="C1389" s="2">
        <f t="shared" si="72"/>
        <v>18</v>
      </c>
      <c r="D1389" s="2" t="str">
        <f t="shared" si="73"/>
        <v>火</v>
      </c>
      <c r="E1389" t="str">
        <f>IFERROR(VLOOKUP(A1389,'HOL（2028年まで）'!$A:$C,3,0),"")</f>
        <v/>
      </c>
    </row>
    <row r="1390" spans="1:5" x14ac:dyDescent="0.4">
      <c r="A1390" s="1">
        <v>46771</v>
      </c>
      <c r="B1390" s="2">
        <f t="shared" si="71"/>
        <v>1</v>
      </c>
      <c r="C1390" s="2">
        <f t="shared" si="72"/>
        <v>19</v>
      </c>
      <c r="D1390" s="2" t="str">
        <f t="shared" si="73"/>
        <v>水</v>
      </c>
      <c r="E1390" t="str">
        <f>IFERROR(VLOOKUP(A1390,'HOL（2028年まで）'!$A:$C,3,0),"")</f>
        <v/>
      </c>
    </row>
    <row r="1391" spans="1:5" x14ac:dyDescent="0.4">
      <c r="A1391" s="1">
        <v>46772</v>
      </c>
      <c r="B1391" s="2">
        <f t="shared" si="71"/>
        <v>1</v>
      </c>
      <c r="C1391" s="2">
        <f t="shared" si="72"/>
        <v>20</v>
      </c>
      <c r="D1391" s="2" t="str">
        <f t="shared" si="73"/>
        <v>木</v>
      </c>
      <c r="E1391" t="str">
        <f>IFERROR(VLOOKUP(A1391,'HOL（2028年まで）'!$A:$C,3,0),"")</f>
        <v/>
      </c>
    </row>
    <row r="1392" spans="1:5" x14ac:dyDescent="0.4">
      <c r="A1392" s="1">
        <v>46773</v>
      </c>
      <c r="B1392" s="2">
        <f t="shared" si="71"/>
        <v>1</v>
      </c>
      <c r="C1392" s="2">
        <f t="shared" si="72"/>
        <v>21</v>
      </c>
      <c r="D1392" s="2" t="str">
        <f t="shared" si="73"/>
        <v>金</v>
      </c>
      <c r="E1392" t="str">
        <f>IFERROR(VLOOKUP(A1392,'HOL（2028年まで）'!$A:$C,3,0),"")</f>
        <v/>
      </c>
    </row>
    <row r="1393" spans="1:5" x14ac:dyDescent="0.4">
      <c r="A1393" s="1">
        <v>46774</v>
      </c>
      <c r="B1393" s="2">
        <f t="shared" si="71"/>
        <v>1</v>
      </c>
      <c r="C1393" s="2">
        <f t="shared" si="72"/>
        <v>22</v>
      </c>
      <c r="D1393" s="2" t="str">
        <f t="shared" si="73"/>
        <v>土</v>
      </c>
      <c r="E1393" t="str">
        <f>IFERROR(VLOOKUP(A1393,'HOL（2028年まで）'!$A:$C,3,0),"")</f>
        <v/>
      </c>
    </row>
    <row r="1394" spans="1:5" x14ac:dyDescent="0.4">
      <c r="A1394" s="1">
        <v>46775</v>
      </c>
      <c r="B1394" s="2">
        <f t="shared" si="71"/>
        <v>1</v>
      </c>
      <c r="C1394" s="2">
        <f t="shared" si="72"/>
        <v>23</v>
      </c>
      <c r="D1394" s="2" t="str">
        <f t="shared" si="73"/>
        <v>日</v>
      </c>
      <c r="E1394" t="str">
        <f>IFERROR(VLOOKUP(A1394,'HOL（2028年まで）'!$A:$C,3,0),"")</f>
        <v/>
      </c>
    </row>
    <row r="1395" spans="1:5" x14ac:dyDescent="0.4">
      <c r="A1395" s="1">
        <v>46776</v>
      </c>
      <c r="B1395" s="2">
        <f t="shared" si="71"/>
        <v>1</v>
      </c>
      <c r="C1395" s="2">
        <f t="shared" si="72"/>
        <v>24</v>
      </c>
      <c r="D1395" s="2" t="str">
        <f t="shared" si="73"/>
        <v>月</v>
      </c>
      <c r="E1395" t="str">
        <f>IFERROR(VLOOKUP(A1395,'HOL（2028年まで）'!$A:$C,3,0),"")</f>
        <v/>
      </c>
    </row>
    <row r="1396" spans="1:5" x14ac:dyDescent="0.4">
      <c r="A1396" s="1">
        <v>46777</v>
      </c>
      <c r="B1396" s="2">
        <f t="shared" si="71"/>
        <v>1</v>
      </c>
      <c r="C1396" s="2">
        <f t="shared" si="72"/>
        <v>25</v>
      </c>
      <c r="D1396" s="2" t="str">
        <f t="shared" si="73"/>
        <v>火</v>
      </c>
      <c r="E1396" t="str">
        <f>IFERROR(VLOOKUP(A1396,'HOL（2028年まで）'!$A:$C,3,0),"")</f>
        <v/>
      </c>
    </row>
    <row r="1397" spans="1:5" x14ac:dyDescent="0.4">
      <c r="A1397" s="1">
        <v>46778</v>
      </c>
      <c r="B1397" s="2">
        <f t="shared" si="71"/>
        <v>1</v>
      </c>
      <c r="C1397" s="2">
        <f t="shared" si="72"/>
        <v>26</v>
      </c>
      <c r="D1397" s="2" t="str">
        <f t="shared" si="73"/>
        <v>水</v>
      </c>
      <c r="E1397" t="str">
        <f>IFERROR(VLOOKUP(A1397,'HOL（2028年まで）'!$A:$C,3,0),"")</f>
        <v/>
      </c>
    </row>
    <row r="1398" spans="1:5" x14ac:dyDescent="0.4">
      <c r="A1398" s="1">
        <v>46779</v>
      </c>
      <c r="B1398" s="2">
        <f t="shared" si="71"/>
        <v>1</v>
      </c>
      <c r="C1398" s="2">
        <f t="shared" si="72"/>
        <v>27</v>
      </c>
      <c r="D1398" s="2" t="str">
        <f t="shared" si="73"/>
        <v>木</v>
      </c>
      <c r="E1398" t="str">
        <f>IFERROR(VLOOKUP(A1398,'HOL（2028年まで）'!$A:$C,3,0),"")</f>
        <v/>
      </c>
    </row>
    <row r="1399" spans="1:5" x14ac:dyDescent="0.4">
      <c r="A1399" s="1">
        <v>46780</v>
      </c>
      <c r="B1399" s="2">
        <f t="shared" si="71"/>
        <v>1</v>
      </c>
      <c r="C1399" s="2">
        <f t="shared" si="72"/>
        <v>28</v>
      </c>
      <c r="D1399" s="2" t="str">
        <f t="shared" si="73"/>
        <v>金</v>
      </c>
      <c r="E1399" t="str">
        <f>IFERROR(VLOOKUP(A1399,'HOL（2028年まで）'!$A:$C,3,0),"")</f>
        <v/>
      </c>
    </row>
    <row r="1400" spans="1:5" x14ac:dyDescent="0.4">
      <c r="A1400" s="1">
        <v>46781</v>
      </c>
      <c r="B1400" s="2">
        <f t="shared" si="71"/>
        <v>1</v>
      </c>
      <c r="C1400" s="2">
        <f t="shared" si="72"/>
        <v>29</v>
      </c>
      <c r="D1400" s="2" t="str">
        <f t="shared" si="73"/>
        <v>土</v>
      </c>
      <c r="E1400" t="str">
        <f>IFERROR(VLOOKUP(A1400,'HOL（2028年まで）'!$A:$C,3,0),"")</f>
        <v/>
      </c>
    </row>
    <row r="1401" spans="1:5" x14ac:dyDescent="0.4">
      <c r="A1401" s="1">
        <v>46782</v>
      </c>
      <c r="B1401" s="2">
        <f t="shared" si="71"/>
        <v>1</v>
      </c>
      <c r="C1401" s="2">
        <f t="shared" si="72"/>
        <v>30</v>
      </c>
      <c r="D1401" s="2" t="str">
        <f t="shared" si="73"/>
        <v>日</v>
      </c>
      <c r="E1401" t="str">
        <f>IFERROR(VLOOKUP(A1401,'HOL（2028年まで）'!$A:$C,3,0),"")</f>
        <v/>
      </c>
    </row>
    <row r="1402" spans="1:5" x14ac:dyDescent="0.4">
      <c r="A1402" s="1">
        <v>46783</v>
      </c>
      <c r="B1402" s="2">
        <f t="shared" si="71"/>
        <v>1</v>
      </c>
      <c r="C1402" s="2">
        <f t="shared" si="72"/>
        <v>31</v>
      </c>
      <c r="D1402" s="2" t="str">
        <f t="shared" si="73"/>
        <v>月</v>
      </c>
      <c r="E1402" t="str">
        <f>IFERROR(VLOOKUP(A1402,'HOL（2028年まで）'!$A:$C,3,0),"")</f>
        <v/>
      </c>
    </row>
    <row r="1403" spans="1:5" x14ac:dyDescent="0.4">
      <c r="A1403" s="1">
        <v>46784</v>
      </c>
      <c r="B1403" s="2">
        <f t="shared" si="71"/>
        <v>2</v>
      </c>
      <c r="C1403" s="2">
        <f t="shared" si="72"/>
        <v>1</v>
      </c>
      <c r="D1403" s="2" t="str">
        <f t="shared" si="73"/>
        <v>火</v>
      </c>
      <c r="E1403" t="str">
        <f>IFERROR(VLOOKUP(A1403,'HOL（2028年まで）'!$A:$C,3,0),"")</f>
        <v/>
      </c>
    </row>
    <row r="1404" spans="1:5" x14ac:dyDescent="0.4">
      <c r="A1404" s="1">
        <v>46785</v>
      </c>
      <c r="B1404" s="2">
        <f t="shared" si="71"/>
        <v>2</v>
      </c>
      <c r="C1404" s="2">
        <f t="shared" si="72"/>
        <v>2</v>
      </c>
      <c r="D1404" s="2" t="str">
        <f t="shared" si="73"/>
        <v>水</v>
      </c>
      <c r="E1404" t="str">
        <f>IFERROR(VLOOKUP(A1404,'HOL（2028年まで）'!$A:$C,3,0),"")</f>
        <v/>
      </c>
    </row>
    <row r="1405" spans="1:5" x14ac:dyDescent="0.4">
      <c r="A1405" s="1">
        <v>46786</v>
      </c>
      <c r="B1405" s="2">
        <f t="shared" si="71"/>
        <v>2</v>
      </c>
      <c r="C1405" s="2">
        <f t="shared" si="72"/>
        <v>3</v>
      </c>
      <c r="D1405" s="2" t="str">
        <f t="shared" si="73"/>
        <v>木</v>
      </c>
      <c r="E1405" t="str">
        <f>IFERROR(VLOOKUP(A1405,'HOL（2028年まで）'!$A:$C,3,0),"")</f>
        <v/>
      </c>
    </row>
    <row r="1406" spans="1:5" x14ac:dyDescent="0.4">
      <c r="A1406" s="1">
        <v>46787</v>
      </c>
      <c r="B1406" s="2">
        <f t="shared" si="71"/>
        <v>2</v>
      </c>
      <c r="C1406" s="2">
        <f t="shared" si="72"/>
        <v>4</v>
      </c>
      <c r="D1406" s="2" t="str">
        <f t="shared" si="73"/>
        <v>金</v>
      </c>
      <c r="E1406" t="str">
        <f>IFERROR(VLOOKUP(A1406,'HOL（2028年まで）'!$A:$C,3,0),"")</f>
        <v/>
      </c>
    </row>
    <row r="1407" spans="1:5" x14ac:dyDescent="0.4">
      <c r="A1407" s="1">
        <v>46788</v>
      </c>
      <c r="B1407" s="2">
        <f t="shared" si="71"/>
        <v>2</v>
      </c>
      <c r="C1407" s="2">
        <f t="shared" si="72"/>
        <v>5</v>
      </c>
      <c r="D1407" s="2" t="str">
        <f t="shared" si="73"/>
        <v>土</v>
      </c>
      <c r="E1407" t="str">
        <f>IFERROR(VLOOKUP(A1407,'HOL（2028年まで）'!$A:$C,3,0),"")</f>
        <v/>
      </c>
    </row>
    <row r="1408" spans="1:5" x14ac:dyDescent="0.4">
      <c r="A1408" s="1">
        <v>46789</v>
      </c>
      <c r="B1408" s="2">
        <f t="shared" si="71"/>
        <v>2</v>
      </c>
      <c r="C1408" s="2">
        <f t="shared" si="72"/>
        <v>6</v>
      </c>
      <c r="D1408" s="2" t="str">
        <f t="shared" si="73"/>
        <v>日</v>
      </c>
      <c r="E1408" t="str">
        <f>IFERROR(VLOOKUP(A1408,'HOL（2028年まで）'!$A:$C,3,0),"")</f>
        <v/>
      </c>
    </row>
    <row r="1409" spans="1:5" x14ac:dyDescent="0.4">
      <c r="A1409" s="1">
        <v>46790</v>
      </c>
      <c r="B1409" s="2">
        <f t="shared" si="71"/>
        <v>2</v>
      </c>
      <c r="C1409" s="2">
        <f t="shared" si="72"/>
        <v>7</v>
      </c>
      <c r="D1409" s="2" t="str">
        <f t="shared" si="73"/>
        <v>月</v>
      </c>
      <c r="E1409" t="str">
        <f>IFERROR(VLOOKUP(A1409,'HOL（2028年まで）'!$A:$C,3,0),"")</f>
        <v/>
      </c>
    </row>
    <row r="1410" spans="1:5" x14ac:dyDescent="0.4">
      <c r="A1410" s="1">
        <v>46791</v>
      </c>
      <c r="B1410" s="2">
        <f t="shared" si="71"/>
        <v>2</v>
      </c>
      <c r="C1410" s="2">
        <f t="shared" si="72"/>
        <v>8</v>
      </c>
      <c r="D1410" s="2" t="str">
        <f t="shared" si="73"/>
        <v>火</v>
      </c>
      <c r="E1410" t="str">
        <f>IFERROR(VLOOKUP(A1410,'HOL（2028年まで）'!$A:$C,3,0),"")</f>
        <v/>
      </c>
    </row>
    <row r="1411" spans="1:5" x14ac:dyDescent="0.4">
      <c r="A1411" s="1">
        <v>46792</v>
      </c>
      <c r="B1411" s="2">
        <f t="shared" si="71"/>
        <v>2</v>
      </c>
      <c r="C1411" s="2">
        <f t="shared" si="72"/>
        <v>9</v>
      </c>
      <c r="D1411" s="2" t="str">
        <f t="shared" si="73"/>
        <v>水</v>
      </c>
      <c r="E1411" t="str">
        <f>IFERROR(VLOOKUP(A1411,'HOL（2028年まで）'!$A:$C,3,0),"")</f>
        <v/>
      </c>
    </row>
    <row r="1412" spans="1:5" x14ac:dyDescent="0.4">
      <c r="A1412" s="1">
        <v>46793</v>
      </c>
      <c r="B1412" s="2">
        <f t="shared" si="71"/>
        <v>2</v>
      </c>
      <c r="C1412" s="2">
        <f t="shared" si="72"/>
        <v>10</v>
      </c>
      <c r="D1412" s="2" t="str">
        <f t="shared" si="73"/>
        <v>木</v>
      </c>
      <c r="E1412" t="str">
        <f>IFERROR(VLOOKUP(A1412,'HOL（2028年まで）'!$A:$C,3,0),"")</f>
        <v/>
      </c>
    </row>
    <row r="1413" spans="1:5" x14ac:dyDescent="0.4">
      <c r="A1413" s="1">
        <v>46794</v>
      </c>
      <c r="B1413" s="2">
        <f t="shared" si="71"/>
        <v>2</v>
      </c>
      <c r="C1413" s="2">
        <f t="shared" si="72"/>
        <v>11</v>
      </c>
      <c r="D1413" s="2" t="str">
        <f t="shared" si="73"/>
        <v>金</v>
      </c>
      <c r="E1413" t="str">
        <f>IFERROR(VLOOKUP(A1413,'HOL（2028年まで）'!$A:$C,3,0),"")</f>
        <v>建国記念の日</v>
      </c>
    </row>
    <row r="1414" spans="1:5" x14ac:dyDescent="0.4">
      <c r="A1414" s="1">
        <v>46795</v>
      </c>
      <c r="B1414" s="2">
        <f t="shared" si="71"/>
        <v>2</v>
      </c>
      <c r="C1414" s="2">
        <f t="shared" si="72"/>
        <v>12</v>
      </c>
      <c r="D1414" s="2" t="str">
        <f t="shared" si="73"/>
        <v>土</v>
      </c>
      <c r="E1414" t="str">
        <f>IFERROR(VLOOKUP(A1414,'HOL（2028年まで）'!$A:$C,3,0),"")</f>
        <v/>
      </c>
    </row>
    <row r="1415" spans="1:5" x14ac:dyDescent="0.4">
      <c r="A1415" s="1">
        <v>46796</v>
      </c>
      <c r="B1415" s="2">
        <f t="shared" si="71"/>
        <v>2</v>
      </c>
      <c r="C1415" s="2">
        <f t="shared" si="72"/>
        <v>13</v>
      </c>
      <c r="D1415" s="2" t="str">
        <f t="shared" si="73"/>
        <v>日</v>
      </c>
      <c r="E1415" t="str">
        <f>IFERROR(VLOOKUP(A1415,'HOL（2028年まで）'!$A:$C,3,0),"")</f>
        <v/>
      </c>
    </row>
    <row r="1416" spans="1:5" x14ac:dyDescent="0.4">
      <c r="A1416" s="1">
        <v>46797</v>
      </c>
      <c r="B1416" s="2">
        <f t="shared" si="71"/>
        <v>2</v>
      </c>
      <c r="C1416" s="2">
        <f t="shared" si="72"/>
        <v>14</v>
      </c>
      <c r="D1416" s="2" t="str">
        <f t="shared" si="73"/>
        <v>月</v>
      </c>
      <c r="E1416" t="str">
        <f>IFERROR(VLOOKUP(A1416,'HOL（2028年まで）'!$A:$C,3,0),"")</f>
        <v/>
      </c>
    </row>
    <row r="1417" spans="1:5" x14ac:dyDescent="0.4">
      <c r="A1417" s="1">
        <v>46798</v>
      </c>
      <c r="B1417" s="2">
        <f t="shared" si="71"/>
        <v>2</v>
      </c>
      <c r="C1417" s="2">
        <f t="shared" si="72"/>
        <v>15</v>
      </c>
      <c r="D1417" s="2" t="str">
        <f t="shared" si="73"/>
        <v>火</v>
      </c>
      <c r="E1417" t="str">
        <f>IFERROR(VLOOKUP(A1417,'HOL（2028年まで）'!$A:$C,3,0),"")</f>
        <v/>
      </c>
    </row>
    <row r="1418" spans="1:5" x14ac:dyDescent="0.4">
      <c r="A1418" s="1">
        <v>46799</v>
      </c>
      <c r="B1418" s="2">
        <f t="shared" si="71"/>
        <v>2</v>
      </c>
      <c r="C1418" s="2">
        <f t="shared" si="72"/>
        <v>16</v>
      </c>
      <c r="D1418" s="2" t="str">
        <f t="shared" si="73"/>
        <v>水</v>
      </c>
      <c r="E1418" t="str">
        <f>IFERROR(VLOOKUP(A1418,'HOL（2028年まで）'!$A:$C,3,0),"")</f>
        <v/>
      </c>
    </row>
    <row r="1419" spans="1:5" x14ac:dyDescent="0.4">
      <c r="A1419" s="1">
        <v>46800</v>
      </c>
      <c r="B1419" s="2">
        <f t="shared" si="71"/>
        <v>2</v>
      </c>
      <c r="C1419" s="2">
        <f t="shared" si="72"/>
        <v>17</v>
      </c>
      <c r="D1419" s="2" t="str">
        <f t="shared" si="73"/>
        <v>木</v>
      </c>
      <c r="E1419" t="str">
        <f>IFERROR(VLOOKUP(A1419,'HOL（2028年まで）'!$A:$C,3,0),"")</f>
        <v/>
      </c>
    </row>
    <row r="1420" spans="1:5" x14ac:dyDescent="0.4">
      <c r="A1420" s="1">
        <v>46801</v>
      </c>
      <c r="B1420" s="2">
        <f t="shared" si="71"/>
        <v>2</v>
      </c>
      <c r="C1420" s="2">
        <f t="shared" si="72"/>
        <v>18</v>
      </c>
      <c r="D1420" s="2" t="str">
        <f t="shared" si="73"/>
        <v>金</v>
      </c>
      <c r="E1420" t="str">
        <f>IFERROR(VLOOKUP(A1420,'HOL（2028年まで）'!$A:$C,3,0),"")</f>
        <v/>
      </c>
    </row>
    <row r="1421" spans="1:5" x14ac:dyDescent="0.4">
      <c r="A1421" s="1">
        <v>46802</v>
      </c>
      <c r="B1421" s="2">
        <f t="shared" si="71"/>
        <v>2</v>
      </c>
      <c r="C1421" s="2">
        <f t="shared" si="72"/>
        <v>19</v>
      </c>
      <c r="D1421" s="2" t="str">
        <f t="shared" si="73"/>
        <v>土</v>
      </c>
      <c r="E1421" t="str">
        <f>IFERROR(VLOOKUP(A1421,'HOL（2028年まで）'!$A:$C,3,0),"")</f>
        <v/>
      </c>
    </row>
    <row r="1422" spans="1:5" x14ac:dyDescent="0.4">
      <c r="A1422" s="1">
        <v>46803</v>
      </c>
      <c r="B1422" s="2">
        <f t="shared" si="71"/>
        <v>2</v>
      </c>
      <c r="C1422" s="2">
        <f t="shared" si="72"/>
        <v>20</v>
      </c>
      <c r="D1422" s="2" t="str">
        <f t="shared" si="73"/>
        <v>日</v>
      </c>
      <c r="E1422" t="str">
        <f>IFERROR(VLOOKUP(A1422,'HOL（2028年まで）'!$A:$C,3,0),"")</f>
        <v/>
      </c>
    </row>
    <row r="1423" spans="1:5" x14ac:dyDescent="0.4">
      <c r="A1423" s="1">
        <v>46804</v>
      </c>
      <c r="B1423" s="2">
        <f t="shared" si="71"/>
        <v>2</v>
      </c>
      <c r="C1423" s="2">
        <f t="shared" si="72"/>
        <v>21</v>
      </c>
      <c r="D1423" s="2" t="str">
        <f t="shared" si="73"/>
        <v>月</v>
      </c>
      <c r="E1423" t="str">
        <f>IFERROR(VLOOKUP(A1423,'HOL（2028年まで）'!$A:$C,3,0),"")</f>
        <v/>
      </c>
    </row>
    <row r="1424" spans="1:5" x14ac:dyDescent="0.4">
      <c r="A1424" s="1">
        <v>46805</v>
      </c>
      <c r="B1424" s="2">
        <f t="shared" si="71"/>
        <v>2</v>
      </c>
      <c r="C1424" s="2">
        <f t="shared" si="72"/>
        <v>22</v>
      </c>
      <c r="D1424" s="2" t="str">
        <f t="shared" si="73"/>
        <v>火</v>
      </c>
      <c r="E1424" t="str">
        <f>IFERROR(VLOOKUP(A1424,'HOL（2028年まで）'!$A:$C,3,0),"")</f>
        <v/>
      </c>
    </row>
    <row r="1425" spans="1:5" x14ac:dyDescent="0.4">
      <c r="A1425" s="1">
        <v>46806</v>
      </c>
      <c r="B1425" s="2">
        <f t="shared" si="71"/>
        <v>2</v>
      </c>
      <c r="C1425" s="2">
        <f t="shared" si="72"/>
        <v>23</v>
      </c>
      <c r="D1425" s="2" t="str">
        <f t="shared" si="73"/>
        <v>水</v>
      </c>
      <c r="E1425" t="str">
        <f>IFERROR(VLOOKUP(A1425,'HOL（2028年まで）'!$A:$C,3,0),"")</f>
        <v>天皇誕生日</v>
      </c>
    </row>
    <row r="1426" spans="1:5" x14ac:dyDescent="0.4">
      <c r="A1426" s="1">
        <v>46807</v>
      </c>
      <c r="B1426" s="2">
        <f t="shared" si="71"/>
        <v>2</v>
      </c>
      <c r="C1426" s="2">
        <f t="shared" si="72"/>
        <v>24</v>
      </c>
      <c r="D1426" s="2" t="str">
        <f t="shared" si="73"/>
        <v>木</v>
      </c>
      <c r="E1426" t="str">
        <f>IFERROR(VLOOKUP(A1426,'HOL（2028年まで）'!$A:$C,3,0),"")</f>
        <v/>
      </c>
    </row>
    <row r="1427" spans="1:5" x14ac:dyDescent="0.4">
      <c r="A1427" s="1">
        <v>46808</v>
      </c>
      <c r="B1427" s="2">
        <f t="shared" si="71"/>
        <v>2</v>
      </c>
      <c r="C1427" s="2">
        <f t="shared" si="72"/>
        <v>25</v>
      </c>
      <c r="D1427" s="2" t="str">
        <f t="shared" si="73"/>
        <v>金</v>
      </c>
      <c r="E1427" t="str">
        <f>IFERROR(VLOOKUP(A1427,'HOL（2028年まで）'!$A:$C,3,0),"")</f>
        <v/>
      </c>
    </row>
    <row r="1428" spans="1:5" x14ac:dyDescent="0.4">
      <c r="A1428" s="1">
        <v>46809</v>
      </c>
      <c r="B1428" s="2">
        <f t="shared" si="71"/>
        <v>2</v>
      </c>
      <c r="C1428" s="2">
        <f t="shared" si="72"/>
        <v>26</v>
      </c>
      <c r="D1428" s="2" t="str">
        <f t="shared" si="73"/>
        <v>土</v>
      </c>
      <c r="E1428" t="str">
        <f>IFERROR(VLOOKUP(A1428,'HOL（2028年まで）'!$A:$C,3,0),"")</f>
        <v/>
      </c>
    </row>
    <row r="1429" spans="1:5" x14ac:dyDescent="0.4">
      <c r="A1429" s="1">
        <v>46810</v>
      </c>
      <c r="B1429" s="2">
        <f t="shared" si="71"/>
        <v>2</v>
      </c>
      <c r="C1429" s="2">
        <f t="shared" si="72"/>
        <v>27</v>
      </c>
      <c r="D1429" s="2" t="str">
        <f t="shared" si="73"/>
        <v>日</v>
      </c>
      <c r="E1429" t="str">
        <f>IFERROR(VLOOKUP(A1429,'HOL（2028年まで）'!$A:$C,3,0),"")</f>
        <v/>
      </c>
    </row>
    <row r="1430" spans="1:5" x14ac:dyDescent="0.4">
      <c r="A1430" s="1">
        <v>46811</v>
      </c>
      <c r="B1430" s="2">
        <f t="shared" si="71"/>
        <v>2</v>
      </c>
      <c r="C1430" s="2">
        <f t="shared" si="72"/>
        <v>28</v>
      </c>
      <c r="D1430" s="2" t="str">
        <f t="shared" si="73"/>
        <v>月</v>
      </c>
      <c r="E1430" t="str">
        <f>IFERROR(VLOOKUP(A1430,'HOL（2028年まで）'!$A:$C,3,0),"")</f>
        <v/>
      </c>
    </row>
    <row r="1431" spans="1:5" x14ac:dyDescent="0.4">
      <c r="A1431" s="1">
        <v>46812</v>
      </c>
      <c r="B1431" s="2">
        <f t="shared" si="71"/>
        <v>2</v>
      </c>
      <c r="C1431" s="2">
        <f t="shared" si="72"/>
        <v>29</v>
      </c>
      <c r="D1431" s="2" t="str">
        <f t="shared" si="73"/>
        <v>火</v>
      </c>
      <c r="E1431" t="str">
        <f>IFERROR(VLOOKUP(A1431,'HOL（2028年まで）'!$A:$C,3,0),"")</f>
        <v/>
      </c>
    </row>
    <row r="1432" spans="1:5" x14ac:dyDescent="0.4">
      <c r="A1432" s="1">
        <v>46813</v>
      </c>
      <c r="B1432" s="2">
        <f t="shared" si="71"/>
        <v>3</v>
      </c>
      <c r="C1432" s="2">
        <f t="shared" si="72"/>
        <v>1</v>
      </c>
      <c r="D1432" s="2" t="str">
        <f t="shared" si="73"/>
        <v>水</v>
      </c>
      <c r="E1432" t="str">
        <f>IFERROR(VLOOKUP(A1432,'HOL（2028年まで）'!$A:$C,3,0),"")</f>
        <v/>
      </c>
    </row>
    <row r="1433" spans="1:5" x14ac:dyDescent="0.4">
      <c r="A1433" s="1">
        <v>46814</v>
      </c>
      <c r="B1433" s="2">
        <f t="shared" si="71"/>
        <v>3</v>
      </c>
      <c r="C1433" s="2">
        <f t="shared" si="72"/>
        <v>2</v>
      </c>
      <c r="D1433" s="2" t="str">
        <f t="shared" si="73"/>
        <v>木</v>
      </c>
      <c r="E1433" t="str">
        <f>IFERROR(VLOOKUP(A1433,'HOL（2028年まで）'!$A:$C,3,0),"")</f>
        <v/>
      </c>
    </row>
    <row r="1434" spans="1:5" x14ac:dyDescent="0.4">
      <c r="A1434" s="1">
        <v>46815</v>
      </c>
      <c r="B1434" s="2">
        <f t="shared" si="71"/>
        <v>3</v>
      </c>
      <c r="C1434" s="2">
        <f t="shared" si="72"/>
        <v>3</v>
      </c>
      <c r="D1434" s="2" t="str">
        <f t="shared" si="73"/>
        <v>金</v>
      </c>
      <c r="E1434" t="str">
        <f>IFERROR(VLOOKUP(A1434,'HOL（2028年まで）'!$A:$C,3,0),"")</f>
        <v/>
      </c>
    </row>
    <row r="1435" spans="1:5" x14ac:dyDescent="0.4">
      <c r="A1435" s="1">
        <v>46816</v>
      </c>
      <c r="B1435" s="2">
        <f t="shared" si="71"/>
        <v>3</v>
      </c>
      <c r="C1435" s="2">
        <f t="shared" si="72"/>
        <v>4</v>
      </c>
      <c r="D1435" s="2" t="str">
        <f t="shared" si="73"/>
        <v>土</v>
      </c>
      <c r="E1435" t="str">
        <f>IFERROR(VLOOKUP(A1435,'HOL（2028年まで）'!$A:$C,3,0),"")</f>
        <v/>
      </c>
    </row>
    <row r="1436" spans="1:5" x14ac:dyDescent="0.4">
      <c r="A1436" s="1">
        <v>46817</v>
      </c>
      <c r="B1436" s="2">
        <f t="shared" si="71"/>
        <v>3</v>
      </c>
      <c r="C1436" s="2">
        <f t="shared" si="72"/>
        <v>5</v>
      </c>
      <c r="D1436" s="2" t="str">
        <f t="shared" si="73"/>
        <v>日</v>
      </c>
      <c r="E1436" t="str">
        <f>IFERROR(VLOOKUP(A1436,'HOL（2028年まで）'!$A:$C,3,0),"")</f>
        <v/>
      </c>
    </row>
    <row r="1437" spans="1:5" x14ac:dyDescent="0.4">
      <c r="A1437" s="1">
        <v>46818</v>
      </c>
      <c r="B1437" s="2">
        <f t="shared" si="71"/>
        <v>3</v>
      </c>
      <c r="C1437" s="2">
        <f t="shared" si="72"/>
        <v>6</v>
      </c>
      <c r="D1437" s="2" t="str">
        <f t="shared" si="73"/>
        <v>月</v>
      </c>
      <c r="E1437" t="str">
        <f>IFERROR(VLOOKUP(A1437,'HOL（2028年まで）'!$A:$C,3,0),"")</f>
        <v/>
      </c>
    </row>
    <row r="1438" spans="1:5" x14ac:dyDescent="0.4">
      <c r="A1438" s="1">
        <v>46819</v>
      </c>
      <c r="B1438" s="2">
        <f t="shared" si="71"/>
        <v>3</v>
      </c>
      <c r="C1438" s="2">
        <f t="shared" si="72"/>
        <v>7</v>
      </c>
      <c r="D1438" s="2" t="str">
        <f t="shared" si="73"/>
        <v>火</v>
      </c>
      <c r="E1438" t="str">
        <f>IFERROR(VLOOKUP(A1438,'HOL（2028年まで）'!$A:$C,3,0),"")</f>
        <v/>
      </c>
    </row>
    <row r="1439" spans="1:5" x14ac:dyDescent="0.4">
      <c r="A1439" s="1">
        <v>46820</v>
      </c>
      <c r="B1439" s="2">
        <f t="shared" si="71"/>
        <v>3</v>
      </c>
      <c r="C1439" s="2">
        <f t="shared" si="72"/>
        <v>8</v>
      </c>
      <c r="D1439" s="2" t="str">
        <f t="shared" si="73"/>
        <v>水</v>
      </c>
      <c r="E1439" t="str">
        <f>IFERROR(VLOOKUP(A1439,'HOL（2028年まで）'!$A:$C,3,0),"")</f>
        <v/>
      </c>
    </row>
    <row r="1440" spans="1:5" x14ac:dyDescent="0.4">
      <c r="A1440" s="1">
        <v>46821</v>
      </c>
      <c r="B1440" s="2">
        <f t="shared" si="71"/>
        <v>3</v>
      </c>
      <c r="C1440" s="2">
        <f t="shared" si="72"/>
        <v>9</v>
      </c>
      <c r="D1440" s="2" t="str">
        <f t="shared" si="73"/>
        <v>木</v>
      </c>
      <c r="E1440" t="str">
        <f>IFERROR(VLOOKUP(A1440,'HOL（2028年まで）'!$A:$C,3,0),"")</f>
        <v/>
      </c>
    </row>
    <row r="1441" spans="1:5" x14ac:dyDescent="0.4">
      <c r="A1441" s="1">
        <v>46822</v>
      </c>
      <c r="B1441" s="2">
        <f t="shared" si="71"/>
        <v>3</v>
      </c>
      <c r="C1441" s="2">
        <f t="shared" si="72"/>
        <v>10</v>
      </c>
      <c r="D1441" s="2" t="str">
        <f t="shared" si="73"/>
        <v>金</v>
      </c>
      <c r="E1441" t="str">
        <f>IFERROR(VLOOKUP(A1441,'HOL（2028年まで）'!$A:$C,3,0),"")</f>
        <v/>
      </c>
    </row>
    <row r="1442" spans="1:5" x14ac:dyDescent="0.4">
      <c r="A1442" s="1">
        <v>46823</v>
      </c>
      <c r="B1442" s="2">
        <f t="shared" si="71"/>
        <v>3</v>
      </c>
      <c r="C1442" s="2">
        <f t="shared" si="72"/>
        <v>11</v>
      </c>
      <c r="D1442" s="2" t="str">
        <f t="shared" si="73"/>
        <v>土</v>
      </c>
      <c r="E1442" t="str">
        <f>IFERROR(VLOOKUP(A1442,'HOL（2028年まで）'!$A:$C,3,0),"")</f>
        <v/>
      </c>
    </row>
    <row r="1443" spans="1:5" x14ac:dyDescent="0.4">
      <c r="A1443" s="1">
        <v>46824</v>
      </c>
      <c r="B1443" s="2">
        <f t="shared" si="71"/>
        <v>3</v>
      </c>
      <c r="C1443" s="2">
        <f t="shared" si="72"/>
        <v>12</v>
      </c>
      <c r="D1443" s="2" t="str">
        <f t="shared" si="73"/>
        <v>日</v>
      </c>
      <c r="E1443" t="str">
        <f>IFERROR(VLOOKUP(A1443,'HOL（2028年まで）'!$A:$C,3,0),"")</f>
        <v/>
      </c>
    </row>
    <row r="1444" spans="1:5" x14ac:dyDescent="0.4">
      <c r="A1444" s="1">
        <v>46825</v>
      </c>
      <c r="B1444" s="2">
        <f t="shared" si="71"/>
        <v>3</v>
      </c>
      <c r="C1444" s="2">
        <f t="shared" si="72"/>
        <v>13</v>
      </c>
      <c r="D1444" s="2" t="str">
        <f t="shared" si="73"/>
        <v>月</v>
      </c>
      <c r="E1444" t="str">
        <f>IFERROR(VLOOKUP(A1444,'HOL（2028年まで）'!$A:$C,3,0),"")</f>
        <v/>
      </c>
    </row>
    <row r="1445" spans="1:5" x14ac:dyDescent="0.4">
      <c r="A1445" s="1">
        <v>46826</v>
      </c>
      <c r="B1445" s="2">
        <f t="shared" si="71"/>
        <v>3</v>
      </c>
      <c r="C1445" s="2">
        <f t="shared" si="72"/>
        <v>14</v>
      </c>
      <c r="D1445" s="2" t="str">
        <f t="shared" si="73"/>
        <v>火</v>
      </c>
      <c r="E1445" t="str">
        <f>IFERROR(VLOOKUP(A1445,'HOL（2028年まで）'!$A:$C,3,0),"")</f>
        <v/>
      </c>
    </row>
    <row r="1446" spans="1:5" x14ac:dyDescent="0.4">
      <c r="A1446" s="1">
        <v>46827</v>
      </c>
      <c r="B1446" s="2">
        <f t="shared" si="71"/>
        <v>3</v>
      </c>
      <c r="C1446" s="2">
        <f t="shared" si="72"/>
        <v>15</v>
      </c>
      <c r="D1446" s="2" t="str">
        <f t="shared" si="73"/>
        <v>水</v>
      </c>
      <c r="E1446" t="str">
        <f>IFERROR(VLOOKUP(A1446,'HOL（2028年まで）'!$A:$C,3,0),"")</f>
        <v/>
      </c>
    </row>
    <row r="1447" spans="1:5" x14ac:dyDescent="0.4">
      <c r="A1447" s="1">
        <v>46828</v>
      </c>
      <c r="B1447" s="2">
        <f t="shared" ref="B1447:B1510" si="74">MONTH(A1447)</f>
        <v>3</v>
      </c>
      <c r="C1447" s="2">
        <f t="shared" ref="C1447:C1510" si="75">DAY(A1447)</f>
        <v>16</v>
      </c>
      <c r="D1447" s="2" t="str">
        <f t="shared" ref="D1447:D1510" si="76">TEXT(A1447,"aaa")</f>
        <v>木</v>
      </c>
      <c r="E1447" t="str">
        <f>IFERROR(VLOOKUP(A1447,'HOL（2028年まで）'!$A:$C,3,0),"")</f>
        <v/>
      </c>
    </row>
    <row r="1448" spans="1:5" x14ac:dyDescent="0.4">
      <c r="A1448" s="1">
        <v>46829</v>
      </c>
      <c r="B1448" s="2">
        <f t="shared" si="74"/>
        <v>3</v>
      </c>
      <c r="C1448" s="2">
        <f t="shared" si="75"/>
        <v>17</v>
      </c>
      <c r="D1448" s="2" t="str">
        <f t="shared" si="76"/>
        <v>金</v>
      </c>
      <c r="E1448" t="str">
        <f>IFERROR(VLOOKUP(A1448,'HOL（2028年まで）'!$A:$C,3,0),"")</f>
        <v/>
      </c>
    </row>
    <row r="1449" spans="1:5" x14ac:dyDescent="0.4">
      <c r="A1449" s="1">
        <v>46830</v>
      </c>
      <c r="B1449" s="2">
        <f t="shared" si="74"/>
        <v>3</v>
      </c>
      <c r="C1449" s="2">
        <f t="shared" si="75"/>
        <v>18</v>
      </c>
      <c r="D1449" s="2" t="str">
        <f t="shared" si="76"/>
        <v>土</v>
      </c>
      <c r="E1449" t="str">
        <f>IFERROR(VLOOKUP(A1449,'HOL（2028年まで）'!$A:$C,3,0),"")</f>
        <v/>
      </c>
    </row>
    <row r="1450" spans="1:5" x14ac:dyDescent="0.4">
      <c r="A1450" s="1">
        <v>46831</v>
      </c>
      <c r="B1450" s="2">
        <f t="shared" si="74"/>
        <v>3</v>
      </c>
      <c r="C1450" s="2">
        <f t="shared" si="75"/>
        <v>19</v>
      </c>
      <c r="D1450" s="2" t="str">
        <f t="shared" si="76"/>
        <v>日</v>
      </c>
      <c r="E1450" t="str">
        <f>IFERROR(VLOOKUP(A1450,'HOL（2028年まで）'!$A:$C,3,0),"")</f>
        <v/>
      </c>
    </row>
    <row r="1451" spans="1:5" x14ac:dyDescent="0.4">
      <c r="A1451" s="1">
        <v>46832</v>
      </c>
      <c r="B1451" s="2">
        <f t="shared" si="74"/>
        <v>3</v>
      </c>
      <c r="C1451" s="2">
        <f t="shared" si="75"/>
        <v>20</v>
      </c>
      <c r="D1451" s="2" t="str">
        <f t="shared" si="76"/>
        <v>月</v>
      </c>
      <c r="E1451" t="str">
        <f>IFERROR(VLOOKUP(A1451,'HOL（2028年まで）'!$A:$C,3,0),"")</f>
        <v>春分の日</v>
      </c>
    </row>
    <row r="1452" spans="1:5" x14ac:dyDescent="0.4">
      <c r="A1452" s="1">
        <v>46833</v>
      </c>
      <c r="B1452" s="2">
        <f t="shared" si="74"/>
        <v>3</v>
      </c>
      <c r="C1452" s="2">
        <f t="shared" si="75"/>
        <v>21</v>
      </c>
      <c r="D1452" s="2" t="str">
        <f t="shared" si="76"/>
        <v>火</v>
      </c>
      <c r="E1452" t="str">
        <f>IFERROR(VLOOKUP(A1452,'HOL（2028年まで）'!$A:$C,3,0),"")</f>
        <v/>
      </c>
    </row>
    <row r="1453" spans="1:5" x14ac:dyDescent="0.4">
      <c r="A1453" s="1">
        <v>46834</v>
      </c>
      <c r="B1453" s="2">
        <f t="shared" si="74"/>
        <v>3</v>
      </c>
      <c r="C1453" s="2">
        <f t="shared" si="75"/>
        <v>22</v>
      </c>
      <c r="D1453" s="2" t="str">
        <f t="shared" si="76"/>
        <v>水</v>
      </c>
      <c r="E1453" t="str">
        <f>IFERROR(VLOOKUP(A1453,'HOL（2028年まで）'!$A:$C,3,0),"")</f>
        <v/>
      </c>
    </row>
    <row r="1454" spans="1:5" x14ac:dyDescent="0.4">
      <c r="A1454" s="1">
        <v>46835</v>
      </c>
      <c r="B1454" s="2">
        <f t="shared" si="74"/>
        <v>3</v>
      </c>
      <c r="C1454" s="2">
        <f t="shared" si="75"/>
        <v>23</v>
      </c>
      <c r="D1454" s="2" t="str">
        <f t="shared" si="76"/>
        <v>木</v>
      </c>
      <c r="E1454" t="str">
        <f>IFERROR(VLOOKUP(A1454,'HOL（2028年まで）'!$A:$C,3,0),"")</f>
        <v/>
      </c>
    </row>
    <row r="1455" spans="1:5" x14ac:dyDescent="0.4">
      <c r="A1455" s="1">
        <v>46836</v>
      </c>
      <c r="B1455" s="2">
        <f t="shared" si="74"/>
        <v>3</v>
      </c>
      <c r="C1455" s="2">
        <f t="shared" si="75"/>
        <v>24</v>
      </c>
      <c r="D1455" s="2" t="str">
        <f t="shared" si="76"/>
        <v>金</v>
      </c>
      <c r="E1455" t="str">
        <f>IFERROR(VLOOKUP(A1455,'HOL（2028年まで）'!$A:$C,3,0),"")</f>
        <v/>
      </c>
    </row>
    <row r="1456" spans="1:5" x14ac:dyDescent="0.4">
      <c r="A1456" s="1">
        <v>46837</v>
      </c>
      <c r="B1456" s="2">
        <f t="shared" si="74"/>
        <v>3</v>
      </c>
      <c r="C1456" s="2">
        <f t="shared" si="75"/>
        <v>25</v>
      </c>
      <c r="D1456" s="2" t="str">
        <f t="shared" si="76"/>
        <v>土</v>
      </c>
      <c r="E1456" t="str">
        <f>IFERROR(VLOOKUP(A1456,'HOL（2028年まで）'!$A:$C,3,0),"")</f>
        <v/>
      </c>
    </row>
    <row r="1457" spans="1:5" x14ac:dyDescent="0.4">
      <c r="A1457" s="1">
        <v>46838</v>
      </c>
      <c r="B1457" s="2">
        <f t="shared" si="74"/>
        <v>3</v>
      </c>
      <c r="C1457" s="2">
        <f t="shared" si="75"/>
        <v>26</v>
      </c>
      <c r="D1457" s="2" t="str">
        <f t="shared" si="76"/>
        <v>日</v>
      </c>
      <c r="E1457" t="str">
        <f>IFERROR(VLOOKUP(A1457,'HOL（2028年まで）'!$A:$C,3,0),"")</f>
        <v/>
      </c>
    </row>
    <row r="1458" spans="1:5" x14ac:dyDescent="0.4">
      <c r="A1458" s="1">
        <v>46839</v>
      </c>
      <c r="B1458" s="2">
        <f t="shared" si="74"/>
        <v>3</v>
      </c>
      <c r="C1458" s="2">
        <f t="shared" si="75"/>
        <v>27</v>
      </c>
      <c r="D1458" s="2" t="str">
        <f t="shared" si="76"/>
        <v>月</v>
      </c>
      <c r="E1458" t="str">
        <f>IFERROR(VLOOKUP(A1458,'HOL（2028年まで）'!$A:$C,3,0),"")</f>
        <v/>
      </c>
    </row>
    <row r="1459" spans="1:5" x14ac:dyDescent="0.4">
      <c r="A1459" s="1">
        <v>46840</v>
      </c>
      <c r="B1459" s="2">
        <f t="shared" si="74"/>
        <v>3</v>
      </c>
      <c r="C1459" s="2">
        <f t="shared" si="75"/>
        <v>28</v>
      </c>
      <c r="D1459" s="2" t="str">
        <f t="shared" si="76"/>
        <v>火</v>
      </c>
      <c r="E1459" t="str">
        <f>IFERROR(VLOOKUP(A1459,'HOL（2028年まで）'!$A:$C,3,0),"")</f>
        <v/>
      </c>
    </row>
    <row r="1460" spans="1:5" x14ac:dyDescent="0.4">
      <c r="A1460" s="1">
        <v>46841</v>
      </c>
      <c r="B1460" s="2">
        <f t="shared" si="74"/>
        <v>3</v>
      </c>
      <c r="C1460" s="2">
        <f t="shared" si="75"/>
        <v>29</v>
      </c>
      <c r="D1460" s="2" t="str">
        <f t="shared" si="76"/>
        <v>水</v>
      </c>
      <c r="E1460" t="str">
        <f>IFERROR(VLOOKUP(A1460,'HOL（2028年まで）'!$A:$C,3,0),"")</f>
        <v/>
      </c>
    </row>
    <row r="1461" spans="1:5" x14ac:dyDescent="0.4">
      <c r="A1461" s="1">
        <v>46842</v>
      </c>
      <c r="B1461" s="2">
        <f t="shared" si="74"/>
        <v>3</v>
      </c>
      <c r="C1461" s="2">
        <f t="shared" si="75"/>
        <v>30</v>
      </c>
      <c r="D1461" s="2" t="str">
        <f t="shared" si="76"/>
        <v>木</v>
      </c>
      <c r="E1461" t="str">
        <f>IFERROR(VLOOKUP(A1461,'HOL（2028年まで）'!$A:$C,3,0),"")</f>
        <v/>
      </c>
    </row>
    <row r="1462" spans="1:5" x14ac:dyDescent="0.4">
      <c r="A1462" s="1">
        <v>46843</v>
      </c>
      <c r="B1462" s="2">
        <f t="shared" si="74"/>
        <v>3</v>
      </c>
      <c r="C1462" s="2">
        <f t="shared" si="75"/>
        <v>31</v>
      </c>
      <c r="D1462" s="2" t="str">
        <f t="shared" si="76"/>
        <v>金</v>
      </c>
      <c r="E1462" t="str">
        <f>IFERROR(VLOOKUP(A1462,'HOL（2028年まで）'!$A:$C,3,0),"")</f>
        <v/>
      </c>
    </row>
    <row r="1463" spans="1:5" x14ac:dyDescent="0.4">
      <c r="A1463" s="1">
        <v>46844</v>
      </c>
      <c r="B1463" s="2">
        <f t="shared" si="74"/>
        <v>4</v>
      </c>
      <c r="C1463" s="2">
        <f t="shared" si="75"/>
        <v>1</v>
      </c>
      <c r="D1463" s="2" t="str">
        <f t="shared" si="76"/>
        <v>土</v>
      </c>
      <c r="E1463" t="str">
        <f>IFERROR(VLOOKUP(A1463,'HOL（2028年まで）'!$A:$C,3,0),"")</f>
        <v/>
      </c>
    </row>
    <row r="1464" spans="1:5" x14ac:dyDescent="0.4">
      <c r="A1464" s="1">
        <v>46845</v>
      </c>
      <c r="B1464" s="2">
        <f t="shared" si="74"/>
        <v>4</v>
      </c>
      <c r="C1464" s="2">
        <f t="shared" si="75"/>
        <v>2</v>
      </c>
      <c r="D1464" s="2" t="str">
        <f t="shared" si="76"/>
        <v>日</v>
      </c>
      <c r="E1464" t="str">
        <f>IFERROR(VLOOKUP(A1464,'HOL（2028年まで）'!$A:$C,3,0),"")</f>
        <v/>
      </c>
    </row>
    <row r="1465" spans="1:5" x14ac:dyDescent="0.4">
      <c r="A1465" s="1">
        <v>46846</v>
      </c>
      <c r="B1465" s="2">
        <f t="shared" si="74"/>
        <v>4</v>
      </c>
      <c r="C1465" s="2">
        <f t="shared" si="75"/>
        <v>3</v>
      </c>
      <c r="D1465" s="2" t="str">
        <f t="shared" si="76"/>
        <v>月</v>
      </c>
      <c r="E1465" t="str">
        <f>IFERROR(VLOOKUP(A1465,'HOL（2028年まで）'!$A:$C,3,0),"")</f>
        <v/>
      </c>
    </row>
    <row r="1466" spans="1:5" x14ac:dyDescent="0.4">
      <c r="A1466" s="1">
        <v>46847</v>
      </c>
      <c r="B1466" s="2">
        <f t="shared" si="74"/>
        <v>4</v>
      </c>
      <c r="C1466" s="2">
        <f t="shared" si="75"/>
        <v>4</v>
      </c>
      <c r="D1466" s="2" t="str">
        <f t="shared" si="76"/>
        <v>火</v>
      </c>
      <c r="E1466" t="str">
        <f>IFERROR(VLOOKUP(A1466,'HOL（2028年まで）'!$A:$C,3,0),"")</f>
        <v/>
      </c>
    </row>
    <row r="1467" spans="1:5" x14ac:dyDescent="0.4">
      <c r="A1467" s="1">
        <v>46848</v>
      </c>
      <c r="B1467" s="2">
        <f t="shared" si="74"/>
        <v>4</v>
      </c>
      <c r="C1467" s="2">
        <f t="shared" si="75"/>
        <v>5</v>
      </c>
      <c r="D1467" s="2" t="str">
        <f t="shared" si="76"/>
        <v>水</v>
      </c>
      <c r="E1467" t="str">
        <f>IFERROR(VLOOKUP(A1467,'HOL（2028年まで）'!$A:$C,3,0),"")</f>
        <v/>
      </c>
    </row>
    <row r="1468" spans="1:5" x14ac:dyDescent="0.4">
      <c r="A1468" s="1">
        <v>46849</v>
      </c>
      <c r="B1468" s="2">
        <f t="shared" si="74"/>
        <v>4</v>
      </c>
      <c r="C1468" s="2">
        <f t="shared" si="75"/>
        <v>6</v>
      </c>
      <c r="D1468" s="2" t="str">
        <f t="shared" si="76"/>
        <v>木</v>
      </c>
      <c r="E1468" t="str">
        <f>IFERROR(VLOOKUP(A1468,'HOL（2028年まで）'!$A:$C,3,0),"")</f>
        <v/>
      </c>
    </row>
    <row r="1469" spans="1:5" x14ac:dyDescent="0.4">
      <c r="A1469" s="1">
        <v>46850</v>
      </c>
      <c r="B1469" s="2">
        <f t="shared" si="74"/>
        <v>4</v>
      </c>
      <c r="C1469" s="2">
        <f t="shared" si="75"/>
        <v>7</v>
      </c>
      <c r="D1469" s="2" t="str">
        <f t="shared" si="76"/>
        <v>金</v>
      </c>
      <c r="E1469" t="str">
        <f>IFERROR(VLOOKUP(A1469,'HOL（2028年まで）'!$A:$C,3,0),"")</f>
        <v/>
      </c>
    </row>
    <row r="1470" spans="1:5" x14ac:dyDescent="0.4">
      <c r="A1470" s="1">
        <v>46851</v>
      </c>
      <c r="B1470" s="2">
        <f t="shared" si="74"/>
        <v>4</v>
      </c>
      <c r="C1470" s="2">
        <f t="shared" si="75"/>
        <v>8</v>
      </c>
      <c r="D1470" s="2" t="str">
        <f t="shared" si="76"/>
        <v>土</v>
      </c>
      <c r="E1470" t="str">
        <f>IFERROR(VLOOKUP(A1470,'HOL（2028年まで）'!$A:$C,3,0),"")</f>
        <v/>
      </c>
    </row>
    <row r="1471" spans="1:5" x14ac:dyDescent="0.4">
      <c r="A1471" s="1">
        <v>46852</v>
      </c>
      <c r="B1471" s="2">
        <f t="shared" si="74"/>
        <v>4</v>
      </c>
      <c r="C1471" s="2">
        <f t="shared" si="75"/>
        <v>9</v>
      </c>
      <c r="D1471" s="2" t="str">
        <f t="shared" si="76"/>
        <v>日</v>
      </c>
      <c r="E1471" t="str">
        <f>IFERROR(VLOOKUP(A1471,'HOL（2028年まで）'!$A:$C,3,0),"")</f>
        <v/>
      </c>
    </row>
    <row r="1472" spans="1:5" x14ac:dyDescent="0.4">
      <c r="A1472" s="1">
        <v>46853</v>
      </c>
      <c r="B1472" s="2">
        <f t="shared" si="74"/>
        <v>4</v>
      </c>
      <c r="C1472" s="2">
        <f t="shared" si="75"/>
        <v>10</v>
      </c>
      <c r="D1472" s="2" t="str">
        <f t="shared" si="76"/>
        <v>月</v>
      </c>
      <c r="E1472" t="str">
        <f>IFERROR(VLOOKUP(A1472,'HOL（2028年まで）'!$A:$C,3,0),"")</f>
        <v/>
      </c>
    </row>
    <row r="1473" spans="1:5" x14ac:dyDescent="0.4">
      <c r="A1473" s="1">
        <v>46854</v>
      </c>
      <c r="B1473" s="2">
        <f t="shared" si="74"/>
        <v>4</v>
      </c>
      <c r="C1473" s="2">
        <f t="shared" si="75"/>
        <v>11</v>
      </c>
      <c r="D1473" s="2" t="str">
        <f t="shared" si="76"/>
        <v>火</v>
      </c>
      <c r="E1473" t="str">
        <f>IFERROR(VLOOKUP(A1473,'HOL（2028年まで）'!$A:$C,3,0),"")</f>
        <v/>
      </c>
    </row>
    <row r="1474" spans="1:5" x14ac:dyDescent="0.4">
      <c r="A1474" s="1">
        <v>46855</v>
      </c>
      <c r="B1474" s="2">
        <f t="shared" si="74"/>
        <v>4</v>
      </c>
      <c r="C1474" s="2">
        <f t="shared" si="75"/>
        <v>12</v>
      </c>
      <c r="D1474" s="2" t="str">
        <f t="shared" si="76"/>
        <v>水</v>
      </c>
      <c r="E1474" t="str">
        <f>IFERROR(VLOOKUP(A1474,'HOL（2028年まで）'!$A:$C,3,0),"")</f>
        <v/>
      </c>
    </row>
    <row r="1475" spans="1:5" x14ac:dyDescent="0.4">
      <c r="A1475" s="1">
        <v>46856</v>
      </c>
      <c r="B1475" s="2">
        <f t="shared" si="74"/>
        <v>4</v>
      </c>
      <c r="C1475" s="2">
        <f t="shared" si="75"/>
        <v>13</v>
      </c>
      <c r="D1475" s="2" t="str">
        <f t="shared" si="76"/>
        <v>木</v>
      </c>
      <c r="E1475" t="str">
        <f>IFERROR(VLOOKUP(A1475,'HOL（2028年まで）'!$A:$C,3,0),"")</f>
        <v/>
      </c>
    </row>
    <row r="1476" spans="1:5" x14ac:dyDescent="0.4">
      <c r="A1476" s="1">
        <v>46857</v>
      </c>
      <c r="B1476" s="2">
        <f t="shared" si="74"/>
        <v>4</v>
      </c>
      <c r="C1476" s="2">
        <f t="shared" si="75"/>
        <v>14</v>
      </c>
      <c r="D1476" s="2" t="str">
        <f t="shared" si="76"/>
        <v>金</v>
      </c>
      <c r="E1476" t="str">
        <f>IFERROR(VLOOKUP(A1476,'HOL（2028年まで）'!$A:$C,3,0),"")</f>
        <v/>
      </c>
    </row>
    <row r="1477" spans="1:5" x14ac:dyDescent="0.4">
      <c r="A1477" s="1">
        <v>46858</v>
      </c>
      <c r="B1477" s="2">
        <f t="shared" si="74"/>
        <v>4</v>
      </c>
      <c r="C1477" s="2">
        <f t="shared" si="75"/>
        <v>15</v>
      </c>
      <c r="D1477" s="2" t="str">
        <f t="shared" si="76"/>
        <v>土</v>
      </c>
      <c r="E1477" t="str">
        <f>IFERROR(VLOOKUP(A1477,'HOL（2028年まで）'!$A:$C,3,0),"")</f>
        <v/>
      </c>
    </row>
    <row r="1478" spans="1:5" x14ac:dyDescent="0.4">
      <c r="A1478" s="1">
        <v>46859</v>
      </c>
      <c r="B1478" s="2">
        <f t="shared" si="74"/>
        <v>4</v>
      </c>
      <c r="C1478" s="2">
        <f t="shared" si="75"/>
        <v>16</v>
      </c>
      <c r="D1478" s="2" t="str">
        <f t="shared" si="76"/>
        <v>日</v>
      </c>
      <c r="E1478" t="str">
        <f>IFERROR(VLOOKUP(A1478,'HOL（2028年まで）'!$A:$C,3,0),"")</f>
        <v/>
      </c>
    </row>
    <row r="1479" spans="1:5" x14ac:dyDescent="0.4">
      <c r="A1479" s="1">
        <v>46860</v>
      </c>
      <c r="B1479" s="2">
        <f t="shared" si="74"/>
        <v>4</v>
      </c>
      <c r="C1479" s="2">
        <f t="shared" si="75"/>
        <v>17</v>
      </c>
      <c r="D1479" s="2" t="str">
        <f t="shared" si="76"/>
        <v>月</v>
      </c>
      <c r="E1479" t="str">
        <f>IFERROR(VLOOKUP(A1479,'HOL（2028年まで）'!$A:$C,3,0),"")</f>
        <v/>
      </c>
    </row>
    <row r="1480" spans="1:5" x14ac:dyDescent="0.4">
      <c r="A1480" s="1">
        <v>46861</v>
      </c>
      <c r="B1480" s="2">
        <f t="shared" si="74"/>
        <v>4</v>
      </c>
      <c r="C1480" s="2">
        <f t="shared" si="75"/>
        <v>18</v>
      </c>
      <c r="D1480" s="2" t="str">
        <f t="shared" si="76"/>
        <v>火</v>
      </c>
      <c r="E1480" t="str">
        <f>IFERROR(VLOOKUP(A1480,'HOL（2028年まで）'!$A:$C,3,0),"")</f>
        <v/>
      </c>
    </row>
    <row r="1481" spans="1:5" x14ac:dyDescent="0.4">
      <c r="A1481" s="1">
        <v>46862</v>
      </c>
      <c r="B1481" s="2">
        <f t="shared" si="74"/>
        <v>4</v>
      </c>
      <c r="C1481" s="2">
        <f t="shared" si="75"/>
        <v>19</v>
      </c>
      <c r="D1481" s="2" t="str">
        <f t="shared" si="76"/>
        <v>水</v>
      </c>
      <c r="E1481" t="str">
        <f>IFERROR(VLOOKUP(A1481,'HOL（2028年まで）'!$A:$C,3,0),"")</f>
        <v/>
      </c>
    </row>
    <row r="1482" spans="1:5" x14ac:dyDescent="0.4">
      <c r="A1482" s="1">
        <v>46863</v>
      </c>
      <c r="B1482" s="2">
        <f t="shared" si="74"/>
        <v>4</v>
      </c>
      <c r="C1482" s="2">
        <f t="shared" si="75"/>
        <v>20</v>
      </c>
      <c r="D1482" s="2" t="str">
        <f t="shared" si="76"/>
        <v>木</v>
      </c>
      <c r="E1482" t="str">
        <f>IFERROR(VLOOKUP(A1482,'HOL（2028年まで）'!$A:$C,3,0),"")</f>
        <v/>
      </c>
    </row>
    <row r="1483" spans="1:5" x14ac:dyDescent="0.4">
      <c r="A1483" s="1">
        <v>46864</v>
      </c>
      <c r="B1483" s="2">
        <f t="shared" si="74"/>
        <v>4</v>
      </c>
      <c r="C1483" s="2">
        <f t="shared" si="75"/>
        <v>21</v>
      </c>
      <c r="D1483" s="2" t="str">
        <f t="shared" si="76"/>
        <v>金</v>
      </c>
      <c r="E1483" t="str">
        <f>IFERROR(VLOOKUP(A1483,'HOL（2028年まで）'!$A:$C,3,0),"")</f>
        <v/>
      </c>
    </row>
    <row r="1484" spans="1:5" x14ac:dyDescent="0.4">
      <c r="A1484" s="1">
        <v>46865</v>
      </c>
      <c r="B1484" s="2">
        <f t="shared" si="74"/>
        <v>4</v>
      </c>
      <c r="C1484" s="2">
        <f t="shared" si="75"/>
        <v>22</v>
      </c>
      <c r="D1484" s="2" t="str">
        <f t="shared" si="76"/>
        <v>土</v>
      </c>
      <c r="E1484" t="str">
        <f>IFERROR(VLOOKUP(A1484,'HOL（2028年まで）'!$A:$C,3,0),"")</f>
        <v/>
      </c>
    </row>
    <row r="1485" spans="1:5" x14ac:dyDescent="0.4">
      <c r="A1485" s="1">
        <v>46866</v>
      </c>
      <c r="B1485" s="2">
        <f t="shared" si="74"/>
        <v>4</v>
      </c>
      <c r="C1485" s="2">
        <f t="shared" si="75"/>
        <v>23</v>
      </c>
      <c r="D1485" s="2" t="str">
        <f t="shared" si="76"/>
        <v>日</v>
      </c>
      <c r="E1485" t="str">
        <f>IFERROR(VLOOKUP(A1485,'HOL（2028年まで）'!$A:$C,3,0),"")</f>
        <v/>
      </c>
    </row>
    <row r="1486" spans="1:5" x14ac:dyDescent="0.4">
      <c r="A1486" s="1">
        <v>46867</v>
      </c>
      <c r="B1486" s="2">
        <f t="shared" si="74"/>
        <v>4</v>
      </c>
      <c r="C1486" s="2">
        <f t="shared" si="75"/>
        <v>24</v>
      </c>
      <c r="D1486" s="2" t="str">
        <f t="shared" si="76"/>
        <v>月</v>
      </c>
      <c r="E1486" t="str">
        <f>IFERROR(VLOOKUP(A1486,'HOL（2028年まで）'!$A:$C,3,0),"")</f>
        <v/>
      </c>
    </row>
    <row r="1487" spans="1:5" x14ac:dyDescent="0.4">
      <c r="A1487" s="1">
        <v>46868</v>
      </c>
      <c r="B1487" s="2">
        <f t="shared" si="74"/>
        <v>4</v>
      </c>
      <c r="C1487" s="2">
        <f t="shared" si="75"/>
        <v>25</v>
      </c>
      <c r="D1487" s="2" t="str">
        <f t="shared" si="76"/>
        <v>火</v>
      </c>
      <c r="E1487" t="str">
        <f>IFERROR(VLOOKUP(A1487,'HOL（2028年まで）'!$A:$C,3,0),"")</f>
        <v/>
      </c>
    </row>
    <row r="1488" spans="1:5" x14ac:dyDescent="0.4">
      <c r="A1488" s="1">
        <v>46869</v>
      </c>
      <c r="B1488" s="2">
        <f t="shared" si="74"/>
        <v>4</v>
      </c>
      <c r="C1488" s="2">
        <f t="shared" si="75"/>
        <v>26</v>
      </c>
      <c r="D1488" s="2" t="str">
        <f t="shared" si="76"/>
        <v>水</v>
      </c>
      <c r="E1488" t="str">
        <f>IFERROR(VLOOKUP(A1488,'HOL（2028年まで）'!$A:$C,3,0),"")</f>
        <v/>
      </c>
    </row>
    <row r="1489" spans="1:5" x14ac:dyDescent="0.4">
      <c r="A1489" s="1">
        <v>46870</v>
      </c>
      <c r="B1489" s="2">
        <f t="shared" si="74"/>
        <v>4</v>
      </c>
      <c r="C1489" s="2">
        <f t="shared" si="75"/>
        <v>27</v>
      </c>
      <c r="D1489" s="2" t="str">
        <f t="shared" si="76"/>
        <v>木</v>
      </c>
      <c r="E1489" t="str">
        <f>IFERROR(VLOOKUP(A1489,'HOL（2028年まで）'!$A:$C,3,0),"")</f>
        <v/>
      </c>
    </row>
    <row r="1490" spans="1:5" x14ac:dyDescent="0.4">
      <c r="A1490" s="1">
        <v>46871</v>
      </c>
      <c r="B1490" s="2">
        <f t="shared" si="74"/>
        <v>4</v>
      </c>
      <c r="C1490" s="2">
        <f t="shared" si="75"/>
        <v>28</v>
      </c>
      <c r="D1490" s="2" t="str">
        <f t="shared" si="76"/>
        <v>金</v>
      </c>
      <c r="E1490" t="str">
        <f>IFERROR(VLOOKUP(A1490,'HOL（2028年まで）'!$A:$C,3,0),"")</f>
        <v/>
      </c>
    </row>
    <row r="1491" spans="1:5" x14ac:dyDescent="0.4">
      <c r="A1491" s="1">
        <v>46872</v>
      </c>
      <c r="B1491" s="2">
        <f t="shared" si="74"/>
        <v>4</v>
      </c>
      <c r="C1491" s="2">
        <f t="shared" si="75"/>
        <v>29</v>
      </c>
      <c r="D1491" s="2" t="str">
        <f t="shared" si="76"/>
        <v>土</v>
      </c>
      <c r="E1491" t="str">
        <f>IFERROR(VLOOKUP(A1491,'HOL（2028年まで）'!$A:$C,3,0),"")</f>
        <v>昭和の日</v>
      </c>
    </row>
    <row r="1492" spans="1:5" x14ac:dyDescent="0.4">
      <c r="A1492" s="1">
        <v>46873</v>
      </c>
      <c r="B1492" s="2">
        <f t="shared" si="74"/>
        <v>4</v>
      </c>
      <c r="C1492" s="2">
        <f t="shared" si="75"/>
        <v>30</v>
      </c>
      <c r="D1492" s="2" t="str">
        <f t="shared" si="76"/>
        <v>日</v>
      </c>
      <c r="E1492" t="str">
        <f>IFERROR(VLOOKUP(A1492,'HOL（2028年まで）'!$A:$C,3,0),"")</f>
        <v/>
      </c>
    </row>
    <row r="1493" spans="1:5" x14ac:dyDescent="0.4">
      <c r="A1493" s="1">
        <v>46874</v>
      </c>
      <c r="B1493" s="2">
        <f t="shared" si="74"/>
        <v>5</v>
      </c>
      <c r="C1493" s="2">
        <f t="shared" si="75"/>
        <v>1</v>
      </c>
      <c r="D1493" s="2" t="str">
        <f t="shared" si="76"/>
        <v>月</v>
      </c>
      <c r="E1493" t="str">
        <f>IFERROR(VLOOKUP(A1493,'HOL（2028年まで）'!$A:$C,3,0),"")</f>
        <v/>
      </c>
    </row>
    <row r="1494" spans="1:5" x14ac:dyDescent="0.4">
      <c r="A1494" s="1">
        <v>46875</v>
      </c>
      <c r="B1494" s="2">
        <f t="shared" si="74"/>
        <v>5</v>
      </c>
      <c r="C1494" s="2">
        <f t="shared" si="75"/>
        <v>2</v>
      </c>
      <c r="D1494" s="2" t="str">
        <f t="shared" si="76"/>
        <v>火</v>
      </c>
      <c r="E1494" t="str">
        <f>IFERROR(VLOOKUP(A1494,'HOL（2028年まで）'!$A:$C,3,0),"")</f>
        <v/>
      </c>
    </row>
    <row r="1495" spans="1:5" x14ac:dyDescent="0.4">
      <c r="A1495" s="1">
        <v>46876</v>
      </c>
      <c r="B1495" s="2">
        <f t="shared" si="74"/>
        <v>5</v>
      </c>
      <c r="C1495" s="2">
        <f t="shared" si="75"/>
        <v>3</v>
      </c>
      <c r="D1495" s="2" t="str">
        <f t="shared" si="76"/>
        <v>水</v>
      </c>
      <c r="E1495" t="str">
        <f>IFERROR(VLOOKUP(A1495,'HOL（2028年まで）'!$A:$C,3,0),"")</f>
        <v>憲法記念日</v>
      </c>
    </row>
    <row r="1496" spans="1:5" x14ac:dyDescent="0.4">
      <c r="A1496" s="1">
        <v>46877</v>
      </c>
      <c r="B1496" s="2">
        <f t="shared" si="74"/>
        <v>5</v>
      </c>
      <c r="C1496" s="2">
        <f t="shared" si="75"/>
        <v>4</v>
      </c>
      <c r="D1496" s="2" t="str">
        <f t="shared" si="76"/>
        <v>木</v>
      </c>
      <c r="E1496" t="str">
        <f>IFERROR(VLOOKUP(A1496,'HOL（2028年まで）'!$A:$C,3,0),"")</f>
        <v>みどりの日</v>
      </c>
    </row>
    <row r="1497" spans="1:5" x14ac:dyDescent="0.4">
      <c r="A1497" s="1">
        <v>46878</v>
      </c>
      <c r="B1497" s="2">
        <f t="shared" si="74"/>
        <v>5</v>
      </c>
      <c r="C1497" s="2">
        <f t="shared" si="75"/>
        <v>5</v>
      </c>
      <c r="D1497" s="2" t="str">
        <f t="shared" si="76"/>
        <v>金</v>
      </c>
      <c r="E1497" t="str">
        <f>IFERROR(VLOOKUP(A1497,'HOL（2028年まで）'!$A:$C,3,0),"")</f>
        <v>こどもの日</v>
      </c>
    </row>
    <row r="1498" spans="1:5" x14ac:dyDescent="0.4">
      <c r="A1498" s="1">
        <v>46879</v>
      </c>
      <c r="B1498" s="2">
        <f t="shared" si="74"/>
        <v>5</v>
      </c>
      <c r="C1498" s="2">
        <f t="shared" si="75"/>
        <v>6</v>
      </c>
      <c r="D1498" s="2" t="str">
        <f t="shared" si="76"/>
        <v>土</v>
      </c>
      <c r="E1498" t="str">
        <f>IFERROR(VLOOKUP(A1498,'HOL（2028年まで）'!$A:$C,3,0),"")</f>
        <v/>
      </c>
    </row>
    <row r="1499" spans="1:5" x14ac:dyDescent="0.4">
      <c r="A1499" s="1">
        <v>46880</v>
      </c>
      <c r="B1499" s="2">
        <f t="shared" si="74"/>
        <v>5</v>
      </c>
      <c r="C1499" s="2">
        <f t="shared" si="75"/>
        <v>7</v>
      </c>
      <c r="D1499" s="2" t="str">
        <f t="shared" si="76"/>
        <v>日</v>
      </c>
      <c r="E1499" t="str">
        <f>IFERROR(VLOOKUP(A1499,'HOL（2028年まで）'!$A:$C,3,0),"")</f>
        <v/>
      </c>
    </row>
    <row r="1500" spans="1:5" x14ac:dyDescent="0.4">
      <c r="A1500" s="1">
        <v>46881</v>
      </c>
      <c r="B1500" s="2">
        <f t="shared" si="74"/>
        <v>5</v>
      </c>
      <c r="C1500" s="2">
        <f t="shared" si="75"/>
        <v>8</v>
      </c>
      <c r="D1500" s="2" t="str">
        <f t="shared" si="76"/>
        <v>月</v>
      </c>
      <c r="E1500" t="str">
        <f>IFERROR(VLOOKUP(A1500,'HOL（2028年まで）'!$A:$C,3,0),"")</f>
        <v/>
      </c>
    </row>
    <row r="1501" spans="1:5" x14ac:dyDescent="0.4">
      <c r="A1501" s="1">
        <v>46882</v>
      </c>
      <c r="B1501" s="2">
        <f t="shared" si="74"/>
        <v>5</v>
      </c>
      <c r="C1501" s="2">
        <f t="shared" si="75"/>
        <v>9</v>
      </c>
      <c r="D1501" s="2" t="str">
        <f t="shared" si="76"/>
        <v>火</v>
      </c>
      <c r="E1501" t="str">
        <f>IFERROR(VLOOKUP(A1501,'HOL（2028年まで）'!$A:$C,3,0),"")</f>
        <v/>
      </c>
    </row>
    <row r="1502" spans="1:5" x14ac:dyDescent="0.4">
      <c r="A1502" s="1">
        <v>46883</v>
      </c>
      <c r="B1502" s="2">
        <f t="shared" si="74"/>
        <v>5</v>
      </c>
      <c r="C1502" s="2">
        <f t="shared" si="75"/>
        <v>10</v>
      </c>
      <c r="D1502" s="2" t="str">
        <f t="shared" si="76"/>
        <v>水</v>
      </c>
      <c r="E1502" t="str">
        <f>IFERROR(VLOOKUP(A1502,'HOL（2028年まで）'!$A:$C,3,0),"")</f>
        <v/>
      </c>
    </row>
    <row r="1503" spans="1:5" x14ac:dyDescent="0.4">
      <c r="A1503" s="1">
        <v>46884</v>
      </c>
      <c r="B1503" s="2">
        <f t="shared" si="74"/>
        <v>5</v>
      </c>
      <c r="C1503" s="2">
        <f t="shared" si="75"/>
        <v>11</v>
      </c>
      <c r="D1503" s="2" t="str">
        <f t="shared" si="76"/>
        <v>木</v>
      </c>
      <c r="E1503" t="str">
        <f>IFERROR(VLOOKUP(A1503,'HOL（2028年まで）'!$A:$C,3,0),"")</f>
        <v/>
      </c>
    </row>
    <row r="1504" spans="1:5" x14ac:dyDescent="0.4">
      <c r="A1504" s="1">
        <v>46885</v>
      </c>
      <c r="B1504" s="2">
        <f t="shared" si="74"/>
        <v>5</v>
      </c>
      <c r="C1504" s="2">
        <f t="shared" si="75"/>
        <v>12</v>
      </c>
      <c r="D1504" s="2" t="str">
        <f t="shared" si="76"/>
        <v>金</v>
      </c>
      <c r="E1504" t="str">
        <f>IFERROR(VLOOKUP(A1504,'HOL（2028年まで）'!$A:$C,3,0),"")</f>
        <v/>
      </c>
    </row>
    <row r="1505" spans="1:5" x14ac:dyDescent="0.4">
      <c r="A1505" s="1">
        <v>46886</v>
      </c>
      <c r="B1505" s="2">
        <f t="shared" si="74"/>
        <v>5</v>
      </c>
      <c r="C1505" s="2">
        <f t="shared" si="75"/>
        <v>13</v>
      </c>
      <c r="D1505" s="2" t="str">
        <f t="shared" si="76"/>
        <v>土</v>
      </c>
      <c r="E1505" t="str">
        <f>IFERROR(VLOOKUP(A1505,'HOL（2028年まで）'!$A:$C,3,0),"")</f>
        <v/>
      </c>
    </row>
    <row r="1506" spans="1:5" x14ac:dyDescent="0.4">
      <c r="A1506" s="1">
        <v>46887</v>
      </c>
      <c r="B1506" s="2">
        <f t="shared" si="74"/>
        <v>5</v>
      </c>
      <c r="C1506" s="2">
        <f t="shared" si="75"/>
        <v>14</v>
      </c>
      <c r="D1506" s="2" t="str">
        <f t="shared" si="76"/>
        <v>日</v>
      </c>
      <c r="E1506" t="str">
        <f>IFERROR(VLOOKUP(A1506,'HOL（2028年まで）'!$A:$C,3,0),"")</f>
        <v/>
      </c>
    </row>
    <row r="1507" spans="1:5" x14ac:dyDescent="0.4">
      <c r="A1507" s="1">
        <v>46888</v>
      </c>
      <c r="B1507" s="2">
        <f t="shared" si="74"/>
        <v>5</v>
      </c>
      <c r="C1507" s="2">
        <f t="shared" si="75"/>
        <v>15</v>
      </c>
      <c r="D1507" s="2" t="str">
        <f t="shared" si="76"/>
        <v>月</v>
      </c>
      <c r="E1507" t="str">
        <f>IFERROR(VLOOKUP(A1507,'HOL（2028年まで）'!$A:$C,3,0),"")</f>
        <v/>
      </c>
    </row>
    <row r="1508" spans="1:5" x14ac:dyDescent="0.4">
      <c r="A1508" s="1">
        <v>46889</v>
      </c>
      <c r="B1508" s="2">
        <f t="shared" si="74"/>
        <v>5</v>
      </c>
      <c r="C1508" s="2">
        <f t="shared" si="75"/>
        <v>16</v>
      </c>
      <c r="D1508" s="2" t="str">
        <f t="shared" si="76"/>
        <v>火</v>
      </c>
      <c r="E1508" t="str">
        <f>IFERROR(VLOOKUP(A1508,'HOL（2028年まで）'!$A:$C,3,0),"")</f>
        <v/>
      </c>
    </row>
    <row r="1509" spans="1:5" x14ac:dyDescent="0.4">
      <c r="A1509" s="1">
        <v>46890</v>
      </c>
      <c r="B1509" s="2">
        <f t="shared" si="74"/>
        <v>5</v>
      </c>
      <c r="C1509" s="2">
        <f t="shared" si="75"/>
        <v>17</v>
      </c>
      <c r="D1509" s="2" t="str">
        <f t="shared" si="76"/>
        <v>水</v>
      </c>
      <c r="E1509" t="str">
        <f>IFERROR(VLOOKUP(A1509,'HOL（2028年まで）'!$A:$C,3,0),"")</f>
        <v/>
      </c>
    </row>
    <row r="1510" spans="1:5" x14ac:dyDescent="0.4">
      <c r="A1510" s="1">
        <v>46891</v>
      </c>
      <c r="B1510" s="2">
        <f t="shared" si="74"/>
        <v>5</v>
      </c>
      <c r="C1510" s="2">
        <f t="shared" si="75"/>
        <v>18</v>
      </c>
      <c r="D1510" s="2" t="str">
        <f t="shared" si="76"/>
        <v>木</v>
      </c>
      <c r="E1510" t="str">
        <f>IFERROR(VLOOKUP(A1510,'HOL（2028年まで）'!$A:$C,3,0),"")</f>
        <v/>
      </c>
    </row>
    <row r="1511" spans="1:5" x14ac:dyDescent="0.4">
      <c r="A1511" s="1">
        <v>46892</v>
      </c>
      <c r="B1511" s="2">
        <f t="shared" ref="B1511:B1574" si="77">MONTH(A1511)</f>
        <v>5</v>
      </c>
      <c r="C1511" s="2">
        <f t="shared" ref="C1511:C1574" si="78">DAY(A1511)</f>
        <v>19</v>
      </c>
      <c r="D1511" s="2" t="str">
        <f t="shared" ref="D1511:D1574" si="79">TEXT(A1511,"aaa")</f>
        <v>金</v>
      </c>
      <c r="E1511" t="str">
        <f>IFERROR(VLOOKUP(A1511,'HOL（2028年まで）'!$A:$C,3,0),"")</f>
        <v/>
      </c>
    </row>
    <row r="1512" spans="1:5" x14ac:dyDescent="0.4">
      <c r="A1512" s="1">
        <v>46893</v>
      </c>
      <c r="B1512" s="2">
        <f t="shared" si="77"/>
        <v>5</v>
      </c>
      <c r="C1512" s="2">
        <f t="shared" si="78"/>
        <v>20</v>
      </c>
      <c r="D1512" s="2" t="str">
        <f t="shared" si="79"/>
        <v>土</v>
      </c>
      <c r="E1512" t="str">
        <f>IFERROR(VLOOKUP(A1512,'HOL（2028年まで）'!$A:$C,3,0),"")</f>
        <v/>
      </c>
    </row>
    <row r="1513" spans="1:5" x14ac:dyDescent="0.4">
      <c r="A1513" s="1">
        <v>46894</v>
      </c>
      <c r="B1513" s="2">
        <f t="shared" si="77"/>
        <v>5</v>
      </c>
      <c r="C1513" s="2">
        <f t="shared" si="78"/>
        <v>21</v>
      </c>
      <c r="D1513" s="2" t="str">
        <f t="shared" si="79"/>
        <v>日</v>
      </c>
      <c r="E1513" t="str">
        <f>IFERROR(VLOOKUP(A1513,'HOL（2028年まで）'!$A:$C,3,0),"")</f>
        <v/>
      </c>
    </row>
    <row r="1514" spans="1:5" x14ac:dyDescent="0.4">
      <c r="A1514" s="1">
        <v>46895</v>
      </c>
      <c r="B1514" s="2">
        <f t="shared" si="77"/>
        <v>5</v>
      </c>
      <c r="C1514" s="2">
        <f t="shared" si="78"/>
        <v>22</v>
      </c>
      <c r="D1514" s="2" t="str">
        <f t="shared" si="79"/>
        <v>月</v>
      </c>
      <c r="E1514" t="str">
        <f>IFERROR(VLOOKUP(A1514,'HOL（2028年まで）'!$A:$C,3,0),"")</f>
        <v/>
      </c>
    </row>
    <row r="1515" spans="1:5" x14ac:dyDescent="0.4">
      <c r="A1515" s="1">
        <v>46896</v>
      </c>
      <c r="B1515" s="2">
        <f t="shared" si="77"/>
        <v>5</v>
      </c>
      <c r="C1515" s="2">
        <f t="shared" si="78"/>
        <v>23</v>
      </c>
      <c r="D1515" s="2" t="str">
        <f t="shared" si="79"/>
        <v>火</v>
      </c>
      <c r="E1515" t="str">
        <f>IFERROR(VLOOKUP(A1515,'HOL（2028年まで）'!$A:$C,3,0),"")</f>
        <v/>
      </c>
    </row>
    <row r="1516" spans="1:5" x14ac:dyDescent="0.4">
      <c r="A1516" s="1">
        <v>46897</v>
      </c>
      <c r="B1516" s="2">
        <f t="shared" si="77"/>
        <v>5</v>
      </c>
      <c r="C1516" s="2">
        <f t="shared" si="78"/>
        <v>24</v>
      </c>
      <c r="D1516" s="2" t="str">
        <f t="shared" si="79"/>
        <v>水</v>
      </c>
      <c r="E1516" t="str">
        <f>IFERROR(VLOOKUP(A1516,'HOL（2028年まで）'!$A:$C,3,0),"")</f>
        <v/>
      </c>
    </row>
    <row r="1517" spans="1:5" x14ac:dyDescent="0.4">
      <c r="A1517" s="1">
        <v>46898</v>
      </c>
      <c r="B1517" s="2">
        <f t="shared" si="77"/>
        <v>5</v>
      </c>
      <c r="C1517" s="2">
        <f t="shared" si="78"/>
        <v>25</v>
      </c>
      <c r="D1517" s="2" t="str">
        <f t="shared" si="79"/>
        <v>木</v>
      </c>
      <c r="E1517" t="str">
        <f>IFERROR(VLOOKUP(A1517,'HOL（2028年まで）'!$A:$C,3,0),"")</f>
        <v/>
      </c>
    </row>
    <row r="1518" spans="1:5" x14ac:dyDescent="0.4">
      <c r="A1518" s="1">
        <v>46899</v>
      </c>
      <c r="B1518" s="2">
        <f t="shared" si="77"/>
        <v>5</v>
      </c>
      <c r="C1518" s="2">
        <f t="shared" si="78"/>
        <v>26</v>
      </c>
      <c r="D1518" s="2" t="str">
        <f t="shared" si="79"/>
        <v>金</v>
      </c>
      <c r="E1518" t="str">
        <f>IFERROR(VLOOKUP(A1518,'HOL（2028年まで）'!$A:$C,3,0),"")</f>
        <v/>
      </c>
    </row>
    <row r="1519" spans="1:5" x14ac:dyDescent="0.4">
      <c r="A1519" s="1">
        <v>46900</v>
      </c>
      <c r="B1519" s="2">
        <f t="shared" si="77"/>
        <v>5</v>
      </c>
      <c r="C1519" s="2">
        <f t="shared" si="78"/>
        <v>27</v>
      </c>
      <c r="D1519" s="2" t="str">
        <f t="shared" si="79"/>
        <v>土</v>
      </c>
      <c r="E1519" t="str">
        <f>IFERROR(VLOOKUP(A1519,'HOL（2028年まで）'!$A:$C,3,0),"")</f>
        <v/>
      </c>
    </row>
    <row r="1520" spans="1:5" x14ac:dyDescent="0.4">
      <c r="A1520" s="1">
        <v>46901</v>
      </c>
      <c r="B1520" s="2">
        <f t="shared" si="77"/>
        <v>5</v>
      </c>
      <c r="C1520" s="2">
        <f t="shared" si="78"/>
        <v>28</v>
      </c>
      <c r="D1520" s="2" t="str">
        <f t="shared" si="79"/>
        <v>日</v>
      </c>
      <c r="E1520" t="str">
        <f>IFERROR(VLOOKUP(A1520,'HOL（2028年まで）'!$A:$C,3,0),"")</f>
        <v/>
      </c>
    </row>
    <row r="1521" spans="1:5" x14ac:dyDescent="0.4">
      <c r="A1521" s="1">
        <v>46902</v>
      </c>
      <c r="B1521" s="2">
        <f t="shared" si="77"/>
        <v>5</v>
      </c>
      <c r="C1521" s="2">
        <f t="shared" si="78"/>
        <v>29</v>
      </c>
      <c r="D1521" s="2" t="str">
        <f t="shared" si="79"/>
        <v>月</v>
      </c>
      <c r="E1521" t="str">
        <f>IFERROR(VLOOKUP(A1521,'HOL（2028年まで）'!$A:$C,3,0),"")</f>
        <v/>
      </c>
    </row>
    <row r="1522" spans="1:5" x14ac:dyDescent="0.4">
      <c r="A1522" s="1">
        <v>46903</v>
      </c>
      <c r="B1522" s="2">
        <f t="shared" si="77"/>
        <v>5</v>
      </c>
      <c r="C1522" s="2">
        <f t="shared" si="78"/>
        <v>30</v>
      </c>
      <c r="D1522" s="2" t="str">
        <f t="shared" si="79"/>
        <v>火</v>
      </c>
      <c r="E1522" t="str">
        <f>IFERROR(VLOOKUP(A1522,'HOL（2028年まで）'!$A:$C,3,0),"")</f>
        <v/>
      </c>
    </row>
    <row r="1523" spans="1:5" x14ac:dyDescent="0.4">
      <c r="A1523" s="1">
        <v>46904</v>
      </c>
      <c r="B1523" s="2">
        <f t="shared" si="77"/>
        <v>5</v>
      </c>
      <c r="C1523" s="2">
        <f t="shared" si="78"/>
        <v>31</v>
      </c>
      <c r="D1523" s="2" t="str">
        <f t="shared" si="79"/>
        <v>水</v>
      </c>
      <c r="E1523" t="str">
        <f>IFERROR(VLOOKUP(A1523,'HOL（2028年まで）'!$A:$C,3,0),"")</f>
        <v/>
      </c>
    </row>
    <row r="1524" spans="1:5" x14ac:dyDescent="0.4">
      <c r="A1524" s="1">
        <v>46905</v>
      </c>
      <c r="B1524" s="2">
        <f t="shared" si="77"/>
        <v>6</v>
      </c>
      <c r="C1524" s="2">
        <f t="shared" si="78"/>
        <v>1</v>
      </c>
      <c r="D1524" s="2" t="str">
        <f t="shared" si="79"/>
        <v>木</v>
      </c>
      <c r="E1524" t="str">
        <f>IFERROR(VLOOKUP(A1524,'HOL（2028年まで）'!$A:$C,3,0),"")</f>
        <v/>
      </c>
    </row>
    <row r="1525" spans="1:5" x14ac:dyDescent="0.4">
      <c r="A1525" s="1">
        <v>46906</v>
      </c>
      <c r="B1525" s="2">
        <f t="shared" si="77"/>
        <v>6</v>
      </c>
      <c r="C1525" s="2">
        <f t="shared" si="78"/>
        <v>2</v>
      </c>
      <c r="D1525" s="2" t="str">
        <f t="shared" si="79"/>
        <v>金</v>
      </c>
      <c r="E1525" t="str">
        <f>IFERROR(VLOOKUP(A1525,'HOL（2028年まで）'!$A:$C,3,0),"")</f>
        <v/>
      </c>
    </row>
    <row r="1526" spans="1:5" x14ac:dyDescent="0.4">
      <c r="A1526" s="1">
        <v>46907</v>
      </c>
      <c r="B1526" s="2">
        <f t="shared" si="77"/>
        <v>6</v>
      </c>
      <c r="C1526" s="2">
        <f t="shared" si="78"/>
        <v>3</v>
      </c>
      <c r="D1526" s="2" t="str">
        <f t="shared" si="79"/>
        <v>土</v>
      </c>
      <c r="E1526" t="str">
        <f>IFERROR(VLOOKUP(A1526,'HOL（2028年まで）'!$A:$C,3,0),"")</f>
        <v/>
      </c>
    </row>
    <row r="1527" spans="1:5" x14ac:dyDescent="0.4">
      <c r="A1527" s="1">
        <v>46908</v>
      </c>
      <c r="B1527" s="2">
        <f t="shared" si="77"/>
        <v>6</v>
      </c>
      <c r="C1527" s="2">
        <f t="shared" si="78"/>
        <v>4</v>
      </c>
      <c r="D1527" s="2" t="str">
        <f t="shared" si="79"/>
        <v>日</v>
      </c>
      <c r="E1527" t="str">
        <f>IFERROR(VLOOKUP(A1527,'HOL（2028年まで）'!$A:$C,3,0),"")</f>
        <v/>
      </c>
    </row>
    <row r="1528" spans="1:5" x14ac:dyDescent="0.4">
      <c r="A1528" s="1">
        <v>46909</v>
      </c>
      <c r="B1528" s="2">
        <f t="shared" si="77"/>
        <v>6</v>
      </c>
      <c r="C1528" s="2">
        <f t="shared" si="78"/>
        <v>5</v>
      </c>
      <c r="D1528" s="2" t="str">
        <f t="shared" si="79"/>
        <v>月</v>
      </c>
      <c r="E1528" t="str">
        <f>IFERROR(VLOOKUP(A1528,'HOL（2028年まで）'!$A:$C,3,0),"")</f>
        <v/>
      </c>
    </row>
    <row r="1529" spans="1:5" x14ac:dyDescent="0.4">
      <c r="A1529" s="1">
        <v>46910</v>
      </c>
      <c r="B1529" s="2">
        <f t="shared" si="77"/>
        <v>6</v>
      </c>
      <c r="C1529" s="2">
        <f t="shared" si="78"/>
        <v>6</v>
      </c>
      <c r="D1529" s="2" t="str">
        <f t="shared" si="79"/>
        <v>火</v>
      </c>
      <c r="E1529" t="str">
        <f>IFERROR(VLOOKUP(A1529,'HOL（2028年まで）'!$A:$C,3,0),"")</f>
        <v/>
      </c>
    </row>
    <row r="1530" spans="1:5" x14ac:dyDescent="0.4">
      <c r="A1530" s="1">
        <v>46911</v>
      </c>
      <c r="B1530" s="2">
        <f t="shared" si="77"/>
        <v>6</v>
      </c>
      <c r="C1530" s="2">
        <f t="shared" si="78"/>
        <v>7</v>
      </c>
      <c r="D1530" s="2" t="str">
        <f t="shared" si="79"/>
        <v>水</v>
      </c>
      <c r="E1530" t="str">
        <f>IFERROR(VLOOKUP(A1530,'HOL（2028年まで）'!$A:$C,3,0),"")</f>
        <v/>
      </c>
    </row>
    <row r="1531" spans="1:5" x14ac:dyDescent="0.4">
      <c r="A1531" s="1">
        <v>46912</v>
      </c>
      <c r="B1531" s="2">
        <f t="shared" si="77"/>
        <v>6</v>
      </c>
      <c r="C1531" s="2">
        <f t="shared" si="78"/>
        <v>8</v>
      </c>
      <c r="D1531" s="2" t="str">
        <f t="shared" si="79"/>
        <v>木</v>
      </c>
      <c r="E1531" t="str">
        <f>IFERROR(VLOOKUP(A1531,'HOL（2028年まで）'!$A:$C,3,0),"")</f>
        <v/>
      </c>
    </row>
    <row r="1532" spans="1:5" x14ac:dyDescent="0.4">
      <c r="A1532" s="1">
        <v>46913</v>
      </c>
      <c r="B1532" s="2">
        <f t="shared" si="77"/>
        <v>6</v>
      </c>
      <c r="C1532" s="2">
        <f t="shared" si="78"/>
        <v>9</v>
      </c>
      <c r="D1532" s="2" t="str">
        <f t="shared" si="79"/>
        <v>金</v>
      </c>
      <c r="E1532" t="str">
        <f>IFERROR(VLOOKUP(A1532,'HOL（2028年まで）'!$A:$C,3,0),"")</f>
        <v/>
      </c>
    </row>
    <row r="1533" spans="1:5" x14ac:dyDescent="0.4">
      <c r="A1533" s="1">
        <v>46914</v>
      </c>
      <c r="B1533" s="2">
        <f t="shared" si="77"/>
        <v>6</v>
      </c>
      <c r="C1533" s="2">
        <f t="shared" si="78"/>
        <v>10</v>
      </c>
      <c r="D1533" s="2" t="str">
        <f t="shared" si="79"/>
        <v>土</v>
      </c>
      <c r="E1533" t="str">
        <f>IFERROR(VLOOKUP(A1533,'HOL（2028年まで）'!$A:$C,3,0),"")</f>
        <v/>
      </c>
    </row>
    <row r="1534" spans="1:5" x14ac:dyDescent="0.4">
      <c r="A1534" s="1">
        <v>46915</v>
      </c>
      <c r="B1534" s="2">
        <f t="shared" si="77"/>
        <v>6</v>
      </c>
      <c r="C1534" s="2">
        <f t="shared" si="78"/>
        <v>11</v>
      </c>
      <c r="D1534" s="2" t="str">
        <f t="shared" si="79"/>
        <v>日</v>
      </c>
      <c r="E1534" t="str">
        <f>IFERROR(VLOOKUP(A1534,'HOL（2028年まで）'!$A:$C,3,0),"")</f>
        <v/>
      </c>
    </row>
    <row r="1535" spans="1:5" x14ac:dyDescent="0.4">
      <c r="A1535" s="1">
        <v>46916</v>
      </c>
      <c r="B1535" s="2">
        <f t="shared" si="77"/>
        <v>6</v>
      </c>
      <c r="C1535" s="2">
        <f t="shared" si="78"/>
        <v>12</v>
      </c>
      <c r="D1535" s="2" t="str">
        <f t="shared" si="79"/>
        <v>月</v>
      </c>
      <c r="E1535" t="str">
        <f>IFERROR(VLOOKUP(A1535,'HOL（2028年まで）'!$A:$C,3,0),"")</f>
        <v/>
      </c>
    </row>
    <row r="1536" spans="1:5" x14ac:dyDescent="0.4">
      <c r="A1536" s="1">
        <v>46917</v>
      </c>
      <c r="B1536" s="2">
        <f t="shared" si="77"/>
        <v>6</v>
      </c>
      <c r="C1536" s="2">
        <f t="shared" si="78"/>
        <v>13</v>
      </c>
      <c r="D1536" s="2" t="str">
        <f t="shared" si="79"/>
        <v>火</v>
      </c>
      <c r="E1536" t="str">
        <f>IFERROR(VLOOKUP(A1536,'HOL（2028年まで）'!$A:$C,3,0),"")</f>
        <v/>
      </c>
    </row>
    <row r="1537" spans="1:5" x14ac:dyDescent="0.4">
      <c r="A1537" s="1">
        <v>46918</v>
      </c>
      <c r="B1537" s="2">
        <f t="shared" si="77"/>
        <v>6</v>
      </c>
      <c r="C1537" s="2">
        <f t="shared" si="78"/>
        <v>14</v>
      </c>
      <c r="D1537" s="2" t="str">
        <f t="shared" si="79"/>
        <v>水</v>
      </c>
      <c r="E1537" t="str">
        <f>IFERROR(VLOOKUP(A1537,'HOL（2028年まで）'!$A:$C,3,0),"")</f>
        <v/>
      </c>
    </row>
    <row r="1538" spans="1:5" x14ac:dyDescent="0.4">
      <c r="A1538" s="1">
        <v>46919</v>
      </c>
      <c r="B1538" s="2">
        <f t="shared" si="77"/>
        <v>6</v>
      </c>
      <c r="C1538" s="2">
        <f t="shared" si="78"/>
        <v>15</v>
      </c>
      <c r="D1538" s="2" t="str">
        <f t="shared" si="79"/>
        <v>木</v>
      </c>
      <c r="E1538" t="str">
        <f>IFERROR(VLOOKUP(A1538,'HOL（2028年まで）'!$A:$C,3,0),"")</f>
        <v/>
      </c>
    </row>
    <row r="1539" spans="1:5" x14ac:dyDescent="0.4">
      <c r="A1539" s="1">
        <v>46920</v>
      </c>
      <c r="B1539" s="2">
        <f t="shared" si="77"/>
        <v>6</v>
      </c>
      <c r="C1539" s="2">
        <f t="shared" si="78"/>
        <v>16</v>
      </c>
      <c r="D1539" s="2" t="str">
        <f t="shared" si="79"/>
        <v>金</v>
      </c>
      <c r="E1539" t="str">
        <f>IFERROR(VLOOKUP(A1539,'HOL（2028年まで）'!$A:$C,3,0),"")</f>
        <v/>
      </c>
    </row>
    <row r="1540" spans="1:5" x14ac:dyDescent="0.4">
      <c r="A1540" s="1">
        <v>46921</v>
      </c>
      <c r="B1540" s="2">
        <f t="shared" si="77"/>
        <v>6</v>
      </c>
      <c r="C1540" s="2">
        <f t="shared" si="78"/>
        <v>17</v>
      </c>
      <c r="D1540" s="2" t="str">
        <f t="shared" si="79"/>
        <v>土</v>
      </c>
      <c r="E1540" t="str">
        <f>IFERROR(VLOOKUP(A1540,'HOL（2028年まで）'!$A:$C,3,0),"")</f>
        <v/>
      </c>
    </row>
    <row r="1541" spans="1:5" x14ac:dyDescent="0.4">
      <c r="A1541" s="1">
        <v>46922</v>
      </c>
      <c r="B1541" s="2">
        <f t="shared" si="77"/>
        <v>6</v>
      </c>
      <c r="C1541" s="2">
        <f t="shared" si="78"/>
        <v>18</v>
      </c>
      <c r="D1541" s="2" t="str">
        <f t="shared" si="79"/>
        <v>日</v>
      </c>
      <c r="E1541" t="str">
        <f>IFERROR(VLOOKUP(A1541,'HOL（2028年まで）'!$A:$C,3,0),"")</f>
        <v/>
      </c>
    </row>
    <row r="1542" spans="1:5" x14ac:dyDescent="0.4">
      <c r="A1542" s="1">
        <v>46923</v>
      </c>
      <c r="B1542" s="2">
        <f t="shared" si="77"/>
        <v>6</v>
      </c>
      <c r="C1542" s="2">
        <f t="shared" si="78"/>
        <v>19</v>
      </c>
      <c r="D1542" s="2" t="str">
        <f t="shared" si="79"/>
        <v>月</v>
      </c>
      <c r="E1542" t="str">
        <f>IFERROR(VLOOKUP(A1542,'HOL（2028年まで）'!$A:$C,3,0),"")</f>
        <v/>
      </c>
    </row>
    <row r="1543" spans="1:5" x14ac:dyDescent="0.4">
      <c r="A1543" s="1">
        <v>46924</v>
      </c>
      <c r="B1543" s="2">
        <f t="shared" si="77"/>
        <v>6</v>
      </c>
      <c r="C1543" s="2">
        <f t="shared" si="78"/>
        <v>20</v>
      </c>
      <c r="D1543" s="2" t="str">
        <f t="shared" si="79"/>
        <v>火</v>
      </c>
      <c r="E1543" t="str">
        <f>IFERROR(VLOOKUP(A1543,'HOL（2028年まで）'!$A:$C,3,0),"")</f>
        <v/>
      </c>
    </row>
    <row r="1544" spans="1:5" x14ac:dyDescent="0.4">
      <c r="A1544" s="1">
        <v>46925</v>
      </c>
      <c r="B1544" s="2">
        <f t="shared" si="77"/>
        <v>6</v>
      </c>
      <c r="C1544" s="2">
        <f t="shared" si="78"/>
        <v>21</v>
      </c>
      <c r="D1544" s="2" t="str">
        <f t="shared" si="79"/>
        <v>水</v>
      </c>
      <c r="E1544" t="str">
        <f>IFERROR(VLOOKUP(A1544,'HOL（2028年まで）'!$A:$C,3,0),"")</f>
        <v/>
      </c>
    </row>
    <row r="1545" spans="1:5" x14ac:dyDescent="0.4">
      <c r="A1545" s="1">
        <v>46926</v>
      </c>
      <c r="B1545" s="2">
        <f t="shared" si="77"/>
        <v>6</v>
      </c>
      <c r="C1545" s="2">
        <f t="shared" si="78"/>
        <v>22</v>
      </c>
      <c r="D1545" s="2" t="str">
        <f t="shared" si="79"/>
        <v>木</v>
      </c>
      <c r="E1545" t="str">
        <f>IFERROR(VLOOKUP(A1545,'HOL（2028年まで）'!$A:$C,3,0),"")</f>
        <v/>
      </c>
    </row>
    <row r="1546" spans="1:5" x14ac:dyDescent="0.4">
      <c r="A1546" s="1">
        <v>46927</v>
      </c>
      <c r="B1546" s="2">
        <f t="shared" si="77"/>
        <v>6</v>
      </c>
      <c r="C1546" s="2">
        <f t="shared" si="78"/>
        <v>23</v>
      </c>
      <c r="D1546" s="2" t="str">
        <f t="shared" si="79"/>
        <v>金</v>
      </c>
      <c r="E1546" t="str">
        <f>IFERROR(VLOOKUP(A1546,'HOL（2028年まで）'!$A:$C,3,0),"")</f>
        <v/>
      </c>
    </row>
    <row r="1547" spans="1:5" x14ac:dyDescent="0.4">
      <c r="A1547" s="1">
        <v>46928</v>
      </c>
      <c r="B1547" s="2">
        <f t="shared" si="77"/>
        <v>6</v>
      </c>
      <c r="C1547" s="2">
        <f t="shared" si="78"/>
        <v>24</v>
      </c>
      <c r="D1547" s="2" t="str">
        <f t="shared" si="79"/>
        <v>土</v>
      </c>
      <c r="E1547" t="str">
        <f>IFERROR(VLOOKUP(A1547,'HOL（2028年まで）'!$A:$C,3,0),"")</f>
        <v/>
      </c>
    </row>
    <row r="1548" spans="1:5" x14ac:dyDescent="0.4">
      <c r="A1548" s="1">
        <v>46929</v>
      </c>
      <c r="B1548" s="2">
        <f t="shared" si="77"/>
        <v>6</v>
      </c>
      <c r="C1548" s="2">
        <f t="shared" si="78"/>
        <v>25</v>
      </c>
      <c r="D1548" s="2" t="str">
        <f t="shared" si="79"/>
        <v>日</v>
      </c>
      <c r="E1548" t="str">
        <f>IFERROR(VLOOKUP(A1548,'HOL（2028年まで）'!$A:$C,3,0),"")</f>
        <v/>
      </c>
    </row>
    <row r="1549" spans="1:5" x14ac:dyDescent="0.4">
      <c r="A1549" s="1">
        <v>46930</v>
      </c>
      <c r="B1549" s="2">
        <f t="shared" si="77"/>
        <v>6</v>
      </c>
      <c r="C1549" s="2">
        <f t="shared" si="78"/>
        <v>26</v>
      </c>
      <c r="D1549" s="2" t="str">
        <f t="shared" si="79"/>
        <v>月</v>
      </c>
      <c r="E1549" t="str">
        <f>IFERROR(VLOOKUP(A1549,'HOL（2028年まで）'!$A:$C,3,0),"")</f>
        <v/>
      </c>
    </row>
    <row r="1550" spans="1:5" x14ac:dyDescent="0.4">
      <c r="A1550" s="1">
        <v>46931</v>
      </c>
      <c r="B1550" s="2">
        <f t="shared" si="77"/>
        <v>6</v>
      </c>
      <c r="C1550" s="2">
        <f t="shared" si="78"/>
        <v>27</v>
      </c>
      <c r="D1550" s="2" t="str">
        <f t="shared" si="79"/>
        <v>火</v>
      </c>
      <c r="E1550" t="str">
        <f>IFERROR(VLOOKUP(A1550,'HOL（2028年まで）'!$A:$C,3,0),"")</f>
        <v/>
      </c>
    </row>
    <row r="1551" spans="1:5" x14ac:dyDescent="0.4">
      <c r="A1551" s="1">
        <v>46932</v>
      </c>
      <c r="B1551" s="2">
        <f t="shared" si="77"/>
        <v>6</v>
      </c>
      <c r="C1551" s="2">
        <f t="shared" si="78"/>
        <v>28</v>
      </c>
      <c r="D1551" s="2" t="str">
        <f t="shared" si="79"/>
        <v>水</v>
      </c>
      <c r="E1551" t="str">
        <f>IFERROR(VLOOKUP(A1551,'HOL（2028年まで）'!$A:$C,3,0),"")</f>
        <v/>
      </c>
    </row>
    <row r="1552" spans="1:5" x14ac:dyDescent="0.4">
      <c r="A1552" s="1">
        <v>46933</v>
      </c>
      <c r="B1552" s="2">
        <f t="shared" si="77"/>
        <v>6</v>
      </c>
      <c r="C1552" s="2">
        <f t="shared" si="78"/>
        <v>29</v>
      </c>
      <c r="D1552" s="2" t="str">
        <f t="shared" si="79"/>
        <v>木</v>
      </c>
      <c r="E1552" t="str">
        <f>IFERROR(VLOOKUP(A1552,'HOL（2028年まで）'!$A:$C,3,0),"")</f>
        <v/>
      </c>
    </row>
    <row r="1553" spans="1:5" x14ac:dyDescent="0.4">
      <c r="A1553" s="1">
        <v>46934</v>
      </c>
      <c r="B1553" s="2">
        <f t="shared" si="77"/>
        <v>6</v>
      </c>
      <c r="C1553" s="2">
        <f t="shared" si="78"/>
        <v>30</v>
      </c>
      <c r="D1553" s="2" t="str">
        <f t="shared" si="79"/>
        <v>金</v>
      </c>
      <c r="E1553" t="str">
        <f>IFERROR(VLOOKUP(A1553,'HOL（2028年まで）'!$A:$C,3,0),"")</f>
        <v/>
      </c>
    </row>
    <row r="1554" spans="1:5" x14ac:dyDescent="0.4">
      <c r="A1554" s="1">
        <v>46935</v>
      </c>
      <c r="B1554" s="2">
        <f t="shared" si="77"/>
        <v>7</v>
      </c>
      <c r="C1554" s="2">
        <f t="shared" si="78"/>
        <v>1</v>
      </c>
      <c r="D1554" s="2" t="str">
        <f t="shared" si="79"/>
        <v>土</v>
      </c>
      <c r="E1554" t="str">
        <f>IFERROR(VLOOKUP(A1554,'HOL（2028年まで）'!$A:$C,3,0),"")</f>
        <v/>
      </c>
    </row>
    <row r="1555" spans="1:5" x14ac:dyDescent="0.4">
      <c r="A1555" s="1">
        <v>46936</v>
      </c>
      <c r="B1555" s="2">
        <f t="shared" si="77"/>
        <v>7</v>
      </c>
      <c r="C1555" s="2">
        <f t="shared" si="78"/>
        <v>2</v>
      </c>
      <c r="D1555" s="2" t="str">
        <f t="shared" si="79"/>
        <v>日</v>
      </c>
      <c r="E1555" t="str">
        <f>IFERROR(VLOOKUP(A1555,'HOL（2028年まで）'!$A:$C,3,0),"")</f>
        <v/>
      </c>
    </row>
    <row r="1556" spans="1:5" x14ac:dyDescent="0.4">
      <c r="A1556" s="1">
        <v>46937</v>
      </c>
      <c r="B1556" s="2">
        <f t="shared" si="77"/>
        <v>7</v>
      </c>
      <c r="C1556" s="2">
        <f t="shared" si="78"/>
        <v>3</v>
      </c>
      <c r="D1556" s="2" t="str">
        <f t="shared" si="79"/>
        <v>月</v>
      </c>
      <c r="E1556" t="str">
        <f>IFERROR(VLOOKUP(A1556,'HOL（2028年まで）'!$A:$C,3,0),"")</f>
        <v/>
      </c>
    </row>
    <row r="1557" spans="1:5" x14ac:dyDescent="0.4">
      <c r="A1557" s="1">
        <v>46938</v>
      </c>
      <c r="B1557" s="2">
        <f t="shared" si="77"/>
        <v>7</v>
      </c>
      <c r="C1557" s="2">
        <f t="shared" si="78"/>
        <v>4</v>
      </c>
      <c r="D1557" s="2" t="str">
        <f t="shared" si="79"/>
        <v>火</v>
      </c>
      <c r="E1557" t="str">
        <f>IFERROR(VLOOKUP(A1557,'HOL（2028年まで）'!$A:$C,3,0),"")</f>
        <v/>
      </c>
    </row>
    <row r="1558" spans="1:5" x14ac:dyDescent="0.4">
      <c r="A1558" s="1">
        <v>46939</v>
      </c>
      <c r="B1558" s="2">
        <f t="shared" si="77"/>
        <v>7</v>
      </c>
      <c r="C1558" s="2">
        <f t="shared" si="78"/>
        <v>5</v>
      </c>
      <c r="D1558" s="2" t="str">
        <f t="shared" si="79"/>
        <v>水</v>
      </c>
      <c r="E1558" t="str">
        <f>IFERROR(VLOOKUP(A1558,'HOL（2028年まで）'!$A:$C,3,0),"")</f>
        <v/>
      </c>
    </row>
    <row r="1559" spans="1:5" x14ac:dyDescent="0.4">
      <c r="A1559" s="1">
        <v>46940</v>
      </c>
      <c r="B1559" s="2">
        <f t="shared" si="77"/>
        <v>7</v>
      </c>
      <c r="C1559" s="2">
        <f t="shared" si="78"/>
        <v>6</v>
      </c>
      <c r="D1559" s="2" t="str">
        <f t="shared" si="79"/>
        <v>木</v>
      </c>
      <c r="E1559" t="str">
        <f>IFERROR(VLOOKUP(A1559,'HOL（2028年まで）'!$A:$C,3,0),"")</f>
        <v/>
      </c>
    </row>
    <row r="1560" spans="1:5" x14ac:dyDescent="0.4">
      <c r="A1560" s="1">
        <v>46941</v>
      </c>
      <c r="B1560" s="2">
        <f t="shared" si="77"/>
        <v>7</v>
      </c>
      <c r="C1560" s="2">
        <f t="shared" si="78"/>
        <v>7</v>
      </c>
      <c r="D1560" s="2" t="str">
        <f t="shared" si="79"/>
        <v>金</v>
      </c>
      <c r="E1560" t="str">
        <f>IFERROR(VLOOKUP(A1560,'HOL（2028年まで）'!$A:$C,3,0),"")</f>
        <v/>
      </c>
    </row>
    <row r="1561" spans="1:5" x14ac:dyDescent="0.4">
      <c r="A1561" s="1">
        <v>46942</v>
      </c>
      <c r="B1561" s="2">
        <f t="shared" si="77"/>
        <v>7</v>
      </c>
      <c r="C1561" s="2">
        <f t="shared" si="78"/>
        <v>8</v>
      </c>
      <c r="D1561" s="2" t="str">
        <f t="shared" si="79"/>
        <v>土</v>
      </c>
      <c r="E1561" t="str">
        <f>IFERROR(VLOOKUP(A1561,'HOL（2028年まで）'!$A:$C,3,0),"")</f>
        <v/>
      </c>
    </row>
    <row r="1562" spans="1:5" x14ac:dyDescent="0.4">
      <c r="A1562" s="1">
        <v>46943</v>
      </c>
      <c r="B1562" s="2">
        <f t="shared" si="77"/>
        <v>7</v>
      </c>
      <c r="C1562" s="2">
        <f t="shared" si="78"/>
        <v>9</v>
      </c>
      <c r="D1562" s="2" t="str">
        <f t="shared" si="79"/>
        <v>日</v>
      </c>
      <c r="E1562" t="str">
        <f>IFERROR(VLOOKUP(A1562,'HOL（2028年まで）'!$A:$C,3,0),"")</f>
        <v/>
      </c>
    </row>
    <row r="1563" spans="1:5" x14ac:dyDescent="0.4">
      <c r="A1563" s="1">
        <v>46944</v>
      </c>
      <c r="B1563" s="2">
        <f t="shared" si="77"/>
        <v>7</v>
      </c>
      <c r="C1563" s="2">
        <f t="shared" si="78"/>
        <v>10</v>
      </c>
      <c r="D1563" s="2" t="str">
        <f t="shared" si="79"/>
        <v>月</v>
      </c>
      <c r="E1563" t="str">
        <f>IFERROR(VLOOKUP(A1563,'HOL（2028年まで）'!$A:$C,3,0),"")</f>
        <v/>
      </c>
    </row>
    <row r="1564" spans="1:5" x14ac:dyDescent="0.4">
      <c r="A1564" s="1">
        <v>46945</v>
      </c>
      <c r="B1564" s="2">
        <f t="shared" si="77"/>
        <v>7</v>
      </c>
      <c r="C1564" s="2">
        <f t="shared" si="78"/>
        <v>11</v>
      </c>
      <c r="D1564" s="2" t="str">
        <f t="shared" si="79"/>
        <v>火</v>
      </c>
      <c r="E1564" t="str">
        <f>IFERROR(VLOOKUP(A1564,'HOL（2028年まで）'!$A:$C,3,0),"")</f>
        <v/>
      </c>
    </row>
    <row r="1565" spans="1:5" x14ac:dyDescent="0.4">
      <c r="A1565" s="1">
        <v>46946</v>
      </c>
      <c r="B1565" s="2">
        <f t="shared" si="77"/>
        <v>7</v>
      </c>
      <c r="C1565" s="2">
        <f t="shared" si="78"/>
        <v>12</v>
      </c>
      <c r="D1565" s="2" t="str">
        <f t="shared" si="79"/>
        <v>水</v>
      </c>
      <c r="E1565" t="str">
        <f>IFERROR(VLOOKUP(A1565,'HOL（2028年まで）'!$A:$C,3,0),"")</f>
        <v/>
      </c>
    </row>
    <row r="1566" spans="1:5" x14ac:dyDescent="0.4">
      <c r="A1566" s="1">
        <v>46947</v>
      </c>
      <c r="B1566" s="2">
        <f t="shared" si="77"/>
        <v>7</v>
      </c>
      <c r="C1566" s="2">
        <f t="shared" si="78"/>
        <v>13</v>
      </c>
      <c r="D1566" s="2" t="str">
        <f t="shared" si="79"/>
        <v>木</v>
      </c>
      <c r="E1566" t="str">
        <f>IFERROR(VLOOKUP(A1566,'HOL（2028年まで）'!$A:$C,3,0),"")</f>
        <v/>
      </c>
    </row>
    <row r="1567" spans="1:5" x14ac:dyDescent="0.4">
      <c r="A1567" s="1">
        <v>46948</v>
      </c>
      <c r="B1567" s="2">
        <f t="shared" si="77"/>
        <v>7</v>
      </c>
      <c r="C1567" s="2">
        <f t="shared" si="78"/>
        <v>14</v>
      </c>
      <c r="D1567" s="2" t="str">
        <f t="shared" si="79"/>
        <v>金</v>
      </c>
      <c r="E1567" t="str">
        <f>IFERROR(VLOOKUP(A1567,'HOL（2028年まで）'!$A:$C,3,0),"")</f>
        <v/>
      </c>
    </row>
    <row r="1568" spans="1:5" x14ac:dyDescent="0.4">
      <c r="A1568" s="1">
        <v>46949</v>
      </c>
      <c r="B1568" s="2">
        <f t="shared" si="77"/>
        <v>7</v>
      </c>
      <c r="C1568" s="2">
        <f t="shared" si="78"/>
        <v>15</v>
      </c>
      <c r="D1568" s="2" t="str">
        <f t="shared" si="79"/>
        <v>土</v>
      </c>
      <c r="E1568" t="str">
        <f>IFERROR(VLOOKUP(A1568,'HOL（2028年まで）'!$A:$C,3,0),"")</f>
        <v/>
      </c>
    </row>
    <row r="1569" spans="1:5" x14ac:dyDescent="0.4">
      <c r="A1569" s="1">
        <v>46950</v>
      </c>
      <c r="B1569" s="2">
        <f t="shared" si="77"/>
        <v>7</v>
      </c>
      <c r="C1569" s="2">
        <f t="shared" si="78"/>
        <v>16</v>
      </c>
      <c r="D1569" s="2" t="str">
        <f t="shared" si="79"/>
        <v>日</v>
      </c>
      <c r="E1569" t="str">
        <f>IFERROR(VLOOKUP(A1569,'HOL（2028年まで）'!$A:$C,3,0),"")</f>
        <v/>
      </c>
    </row>
    <row r="1570" spans="1:5" x14ac:dyDescent="0.4">
      <c r="A1570" s="1">
        <v>46951</v>
      </c>
      <c r="B1570" s="2">
        <f t="shared" si="77"/>
        <v>7</v>
      </c>
      <c r="C1570" s="2">
        <f t="shared" si="78"/>
        <v>17</v>
      </c>
      <c r="D1570" s="2" t="str">
        <f t="shared" si="79"/>
        <v>月</v>
      </c>
      <c r="E1570" t="str">
        <f>IFERROR(VLOOKUP(A1570,'HOL（2028年まで）'!$A:$C,3,0),"")</f>
        <v>海の日</v>
      </c>
    </row>
    <row r="1571" spans="1:5" x14ac:dyDescent="0.4">
      <c r="A1571" s="1">
        <v>46952</v>
      </c>
      <c r="B1571" s="2">
        <f t="shared" si="77"/>
        <v>7</v>
      </c>
      <c r="C1571" s="2">
        <f t="shared" si="78"/>
        <v>18</v>
      </c>
      <c r="D1571" s="2" t="str">
        <f t="shared" si="79"/>
        <v>火</v>
      </c>
      <c r="E1571" t="str">
        <f>IFERROR(VLOOKUP(A1571,'HOL（2028年まで）'!$A:$C,3,0),"")</f>
        <v/>
      </c>
    </row>
    <row r="1572" spans="1:5" x14ac:dyDescent="0.4">
      <c r="A1572" s="1">
        <v>46953</v>
      </c>
      <c r="B1572" s="2">
        <f t="shared" si="77"/>
        <v>7</v>
      </c>
      <c r="C1572" s="2">
        <f t="shared" si="78"/>
        <v>19</v>
      </c>
      <c r="D1572" s="2" t="str">
        <f t="shared" si="79"/>
        <v>水</v>
      </c>
      <c r="E1572" t="str">
        <f>IFERROR(VLOOKUP(A1572,'HOL（2028年まで）'!$A:$C,3,0),"")</f>
        <v/>
      </c>
    </row>
    <row r="1573" spans="1:5" x14ac:dyDescent="0.4">
      <c r="A1573" s="1">
        <v>46954</v>
      </c>
      <c r="B1573" s="2">
        <f t="shared" si="77"/>
        <v>7</v>
      </c>
      <c r="C1573" s="2">
        <f t="shared" si="78"/>
        <v>20</v>
      </c>
      <c r="D1573" s="2" t="str">
        <f t="shared" si="79"/>
        <v>木</v>
      </c>
      <c r="E1573" t="str">
        <f>IFERROR(VLOOKUP(A1573,'HOL（2028年まで）'!$A:$C,3,0),"")</f>
        <v/>
      </c>
    </row>
    <row r="1574" spans="1:5" x14ac:dyDescent="0.4">
      <c r="A1574" s="1">
        <v>46955</v>
      </c>
      <c r="B1574" s="2">
        <f t="shared" si="77"/>
        <v>7</v>
      </c>
      <c r="C1574" s="2">
        <f t="shared" si="78"/>
        <v>21</v>
      </c>
      <c r="D1574" s="2" t="str">
        <f t="shared" si="79"/>
        <v>金</v>
      </c>
      <c r="E1574" t="str">
        <f>IFERROR(VLOOKUP(A1574,'HOL（2028年まで）'!$A:$C,3,0),"")</f>
        <v/>
      </c>
    </row>
    <row r="1575" spans="1:5" x14ac:dyDescent="0.4">
      <c r="A1575" s="1">
        <v>46956</v>
      </c>
      <c r="B1575" s="2">
        <f t="shared" ref="B1575:B1638" si="80">MONTH(A1575)</f>
        <v>7</v>
      </c>
      <c r="C1575" s="2">
        <f t="shared" ref="C1575:C1638" si="81">DAY(A1575)</f>
        <v>22</v>
      </c>
      <c r="D1575" s="2" t="str">
        <f t="shared" ref="D1575:D1638" si="82">TEXT(A1575,"aaa")</f>
        <v>土</v>
      </c>
      <c r="E1575" t="str">
        <f>IFERROR(VLOOKUP(A1575,'HOL（2028年まで）'!$A:$C,3,0),"")</f>
        <v/>
      </c>
    </row>
    <row r="1576" spans="1:5" x14ac:dyDescent="0.4">
      <c r="A1576" s="1">
        <v>46957</v>
      </c>
      <c r="B1576" s="2">
        <f t="shared" si="80"/>
        <v>7</v>
      </c>
      <c r="C1576" s="2">
        <f t="shared" si="81"/>
        <v>23</v>
      </c>
      <c r="D1576" s="2" t="str">
        <f t="shared" si="82"/>
        <v>日</v>
      </c>
      <c r="E1576" t="str">
        <f>IFERROR(VLOOKUP(A1576,'HOL（2028年まで）'!$A:$C,3,0),"")</f>
        <v/>
      </c>
    </row>
    <row r="1577" spans="1:5" x14ac:dyDescent="0.4">
      <c r="A1577" s="1">
        <v>46958</v>
      </c>
      <c r="B1577" s="2">
        <f t="shared" si="80"/>
        <v>7</v>
      </c>
      <c r="C1577" s="2">
        <f t="shared" si="81"/>
        <v>24</v>
      </c>
      <c r="D1577" s="2" t="str">
        <f t="shared" si="82"/>
        <v>月</v>
      </c>
      <c r="E1577" t="str">
        <f>IFERROR(VLOOKUP(A1577,'HOL（2028年まで）'!$A:$C,3,0),"")</f>
        <v/>
      </c>
    </row>
    <row r="1578" spans="1:5" x14ac:dyDescent="0.4">
      <c r="A1578" s="1">
        <v>46959</v>
      </c>
      <c r="B1578" s="2">
        <f t="shared" si="80"/>
        <v>7</v>
      </c>
      <c r="C1578" s="2">
        <f t="shared" si="81"/>
        <v>25</v>
      </c>
      <c r="D1578" s="2" t="str">
        <f t="shared" si="82"/>
        <v>火</v>
      </c>
      <c r="E1578" t="str">
        <f>IFERROR(VLOOKUP(A1578,'HOL（2028年まで）'!$A:$C,3,0),"")</f>
        <v/>
      </c>
    </row>
    <row r="1579" spans="1:5" x14ac:dyDescent="0.4">
      <c r="A1579" s="1">
        <v>46960</v>
      </c>
      <c r="B1579" s="2">
        <f t="shared" si="80"/>
        <v>7</v>
      </c>
      <c r="C1579" s="2">
        <f t="shared" si="81"/>
        <v>26</v>
      </c>
      <c r="D1579" s="2" t="str">
        <f t="shared" si="82"/>
        <v>水</v>
      </c>
      <c r="E1579" t="str">
        <f>IFERROR(VLOOKUP(A1579,'HOL（2028年まで）'!$A:$C,3,0),"")</f>
        <v/>
      </c>
    </row>
    <row r="1580" spans="1:5" x14ac:dyDescent="0.4">
      <c r="A1580" s="1">
        <v>46961</v>
      </c>
      <c r="B1580" s="2">
        <f t="shared" si="80"/>
        <v>7</v>
      </c>
      <c r="C1580" s="2">
        <f t="shared" si="81"/>
        <v>27</v>
      </c>
      <c r="D1580" s="2" t="str">
        <f t="shared" si="82"/>
        <v>木</v>
      </c>
      <c r="E1580" t="str">
        <f>IFERROR(VLOOKUP(A1580,'HOL（2028年まで）'!$A:$C,3,0),"")</f>
        <v/>
      </c>
    </row>
    <row r="1581" spans="1:5" x14ac:dyDescent="0.4">
      <c r="A1581" s="1">
        <v>46962</v>
      </c>
      <c r="B1581" s="2">
        <f t="shared" si="80"/>
        <v>7</v>
      </c>
      <c r="C1581" s="2">
        <f t="shared" si="81"/>
        <v>28</v>
      </c>
      <c r="D1581" s="2" t="str">
        <f t="shared" si="82"/>
        <v>金</v>
      </c>
      <c r="E1581" t="str">
        <f>IFERROR(VLOOKUP(A1581,'HOL（2028年まで）'!$A:$C,3,0),"")</f>
        <v/>
      </c>
    </row>
    <row r="1582" spans="1:5" x14ac:dyDescent="0.4">
      <c r="A1582" s="1">
        <v>46963</v>
      </c>
      <c r="B1582" s="2">
        <f t="shared" si="80"/>
        <v>7</v>
      </c>
      <c r="C1582" s="2">
        <f t="shared" si="81"/>
        <v>29</v>
      </c>
      <c r="D1582" s="2" t="str">
        <f t="shared" si="82"/>
        <v>土</v>
      </c>
      <c r="E1582" t="str">
        <f>IFERROR(VLOOKUP(A1582,'HOL（2028年まで）'!$A:$C,3,0),"")</f>
        <v/>
      </c>
    </row>
    <row r="1583" spans="1:5" x14ac:dyDescent="0.4">
      <c r="A1583" s="1">
        <v>46964</v>
      </c>
      <c r="B1583" s="2">
        <f t="shared" si="80"/>
        <v>7</v>
      </c>
      <c r="C1583" s="2">
        <f t="shared" si="81"/>
        <v>30</v>
      </c>
      <c r="D1583" s="2" t="str">
        <f t="shared" si="82"/>
        <v>日</v>
      </c>
      <c r="E1583" t="str">
        <f>IFERROR(VLOOKUP(A1583,'HOL（2028年まで）'!$A:$C,3,0),"")</f>
        <v/>
      </c>
    </row>
    <row r="1584" spans="1:5" x14ac:dyDescent="0.4">
      <c r="A1584" s="1">
        <v>46965</v>
      </c>
      <c r="B1584" s="2">
        <f t="shared" si="80"/>
        <v>7</v>
      </c>
      <c r="C1584" s="2">
        <f t="shared" si="81"/>
        <v>31</v>
      </c>
      <c r="D1584" s="2" t="str">
        <f t="shared" si="82"/>
        <v>月</v>
      </c>
      <c r="E1584" t="str">
        <f>IFERROR(VLOOKUP(A1584,'HOL（2028年まで）'!$A:$C,3,0),"")</f>
        <v/>
      </c>
    </row>
    <row r="1585" spans="1:5" x14ac:dyDescent="0.4">
      <c r="A1585" s="1">
        <v>46966</v>
      </c>
      <c r="B1585" s="2">
        <f t="shared" si="80"/>
        <v>8</v>
      </c>
      <c r="C1585" s="2">
        <f t="shared" si="81"/>
        <v>1</v>
      </c>
      <c r="D1585" s="2" t="str">
        <f t="shared" si="82"/>
        <v>火</v>
      </c>
      <c r="E1585" t="str">
        <f>IFERROR(VLOOKUP(A1585,'HOL（2028年まで）'!$A:$C,3,0),"")</f>
        <v/>
      </c>
    </row>
    <row r="1586" spans="1:5" x14ac:dyDescent="0.4">
      <c r="A1586" s="1">
        <v>46967</v>
      </c>
      <c r="B1586" s="2">
        <f t="shared" si="80"/>
        <v>8</v>
      </c>
      <c r="C1586" s="2">
        <f t="shared" si="81"/>
        <v>2</v>
      </c>
      <c r="D1586" s="2" t="str">
        <f t="shared" si="82"/>
        <v>水</v>
      </c>
      <c r="E1586" t="str">
        <f>IFERROR(VLOOKUP(A1586,'HOL（2028年まで）'!$A:$C,3,0),"")</f>
        <v/>
      </c>
    </row>
    <row r="1587" spans="1:5" x14ac:dyDescent="0.4">
      <c r="A1587" s="1">
        <v>46968</v>
      </c>
      <c r="B1587" s="2">
        <f t="shared" si="80"/>
        <v>8</v>
      </c>
      <c r="C1587" s="2">
        <f t="shared" si="81"/>
        <v>3</v>
      </c>
      <c r="D1587" s="2" t="str">
        <f t="shared" si="82"/>
        <v>木</v>
      </c>
      <c r="E1587" t="str">
        <f>IFERROR(VLOOKUP(A1587,'HOL（2028年まで）'!$A:$C,3,0),"")</f>
        <v/>
      </c>
    </row>
    <row r="1588" spans="1:5" x14ac:dyDescent="0.4">
      <c r="A1588" s="1">
        <v>46969</v>
      </c>
      <c r="B1588" s="2">
        <f t="shared" si="80"/>
        <v>8</v>
      </c>
      <c r="C1588" s="2">
        <f t="shared" si="81"/>
        <v>4</v>
      </c>
      <c r="D1588" s="2" t="str">
        <f t="shared" si="82"/>
        <v>金</v>
      </c>
      <c r="E1588" t="str">
        <f>IFERROR(VLOOKUP(A1588,'HOL（2028年まで）'!$A:$C,3,0),"")</f>
        <v/>
      </c>
    </row>
    <row r="1589" spans="1:5" x14ac:dyDescent="0.4">
      <c r="A1589" s="1">
        <v>46970</v>
      </c>
      <c r="B1589" s="2">
        <f t="shared" si="80"/>
        <v>8</v>
      </c>
      <c r="C1589" s="2">
        <f t="shared" si="81"/>
        <v>5</v>
      </c>
      <c r="D1589" s="2" t="str">
        <f t="shared" si="82"/>
        <v>土</v>
      </c>
      <c r="E1589" t="str">
        <f>IFERROR(VLOOKUP(A1589,'HOL（2028年まで）'!$A:$C,3,0),"")</f>
        <v/>
      </c>
    </row>
    <row r="1590" spans="1:5" x14ac:dyDescent="0.4">
      <c r="A1590" s="1">
        <v>46971</v>
      </c>
      <c r="B1590" s="2">
        <f t="shared" si="80"/>
        <v>8</v>
      </c>
      <c r="C1590" s="2">
        <f t="shared" si="81"/>
        <v>6</v>
      </c>
      <c r="D1590" s="2" t="str">
        <f t="shared" si="82"/>
        <v>日</v>
      </c>
      <c r="E1590" t="str">
        <f>IFERROR(VLOOKUP(A1590,'HOL（2028年まで）'!$A:$C,3,0),"")</f>
        <v/>
      </c>
    </row>
    <row r="1591" spans="1:5" x14ac:dyDescent="0.4">
      <c r="A1591" s="1">
        <v>46972</v>
      </c>
      <c r="B1591" s="2">
        <f t="shared" si="80"/>
        <v>8</v>
      </c>
      <c r="C1591" s="2">
        <f t="shared" si="81"/>
        <v>7</v>
      </c>
      <c r="D1591" s="2" t="str">
        <f t="shared" si="82"/>
        <v>月</v>
      </c>
      <c r="E1591" t="str">
        <f>IFERROR(VLOOKUP(A1591,'HOL（2028年まで）'!$A:$C,3,0),"")</f>
        <v/>
      </c>
    </row>
    <row r="1592" spans="1:5" x14ac:dyDescent="0.4">
      <c r="A1592" s="1">
        <v>46973</v>
      </c>
      <c r="B1592" s="2">
        <f t="shared" si="80"/>
        <v>8</v>
      </c>
      <c r="C1592" s="2">
        <f t="shared" si="81"/>
        <v>8</v>
      </c>
      <c r="D1592" s="2" t="str">
        <f t="shared" si="82"/>
        <v>火</v>
      </c>
      <c r="E1592" t="str">
        <f>IFERROR(VLOOKUP(A1592,'HOL（2028年まで）'!$A:$C,3,0),"")</f>
        <v/>
      </c>
    </row>
    <row r="1593" spans="1:5" x14ac:dyDescent="0.4">
      <c r="A1593" s="1">
        <v>46974</v>
      </c>
      <c r="B1593" s="2">
        <f t="shared" si="80"/>
        <v>8</v>
      </c>
      <c r="C1593" s="2">
        <f t="shared" si="81"/>
        <v>9</v>
      </c>
      <c r="D1593" s="2" t="str">
        <f t="shared" si="82"/>
        <v>水</v>
      </c>
      <c r="E1593" t="str">
        <f>IFERROR(VLOOKUP(A1593,'HOL（2028年まで）'!$A:$C,3,0),"")</f>
        <v/>
      </c>
    </row>
    <row r="1594" spans="1:5" x14ac:dyDescent="0.4">
      <c r="A1594" s="1">
        <v>46975</v>
      </c>
      <c r="B1594" s="2">
        <f t="shared" si="80"/>
        <v>8</v>
      </c>
      <c r="C1594" s="2">
        <f t="shared" si="81"/>
        <v>10</v>
      </c>
      <c r="D1594" s="2" t="str">
        <f t="shared" si="82"/>
        <v>木</v>
      </c>
      <c r="E1594" t="str">
        <f>IFERROR(VLOOKUP(A1594,'HOL（2028年まで）'!$A:$C,3,0),"")</f>
        <v/>
      </c>
    </row>
    <row r="1595" spans="1:5" x14ac:dyDescent="0.4">
      <c r="A1595" s="1">
        <v>46976</v>
      </c>
      <c r="B1595" s="2">
        <f t="shared" si="80"/>
        <v>8</v>
      </c>
      <c r="C1595" s="2">
        <f t="shared" si="81"/>
        <v>11</v>
      </c>
      <c r="D1595" s="2" t="str">
        <f t="shared" si="82"/>
        <v>金</v>
      </c>
      <c r="E1595" t="str">
        <f>IFERROR(VLOOKUP(A1595,'HOL（2028年まで）'!$A:$C,3,0),"")</f>
        <v>山の日</v>
      </c>
    </row>
    <row r="1596" spans="1:5" x14ac:dyDescent="0.4">
      <c r="A1596" s="1">
        <v>46977</v>
      </c>
      <c r="B1596" s="2">
        <f t="shared" si="80"/>
        <v>8</v>
      </c>
      <c r="C1596" s="2">
        <f t="shared" si="81"/>
        <v>12</v>
      </c>
      <c r="D1596" s="2" t="str">
        <f t="shared" si="82"/>
        <v>土</v>
      </c>
      <c r="E1596" t="str">
        <f>IFERROR(VLOOKUP(A1596,'HOL（2028年まで）'!$A:$C,3,0),"")</f>
        <v/>
      </c>
    </row>
    <row r="1597" spans="1:5" x14ac:dyDescent="0.4">
      <c r="A1597" s="1">
        <v>46978</v>
      </c>
      <c r="B1597" s="2">
        <f t="shared" si="80"/>
        <v>8</v>
      </c>
      <c r="C1597" s="2">
        <f t="shared" si="81"/>
        <v>13</v>
      </c>
      <c r="D1597" s="2" t="str">
        <f t="shared" si="82"/>
        <v>日</v>
      </c>
      <c r="E1597" t="str">
        <f>IFERROR(VLOOKUP(A1597,'HOL（2028年まで）'!$A:$C,3,0),"")</f>
        <v/>
      </c>
    </row>
    <row r="1598" spans="1:5" x14ac:dyDescent="0.4">
      <c r="A1598" s="1">
        <v>46979</v>
      </c>
      <c r="B1598" s="2">
        <f t="shared" si="80"/>
        <v>8</v>
      </c>
      <c r="C1598" s="2">
        <f t="shared" si="81"/>
        <v>14</v>
      </c>
      <c r="D1598" s="2" t="str">
        <f t="shared" si="82"/>
        <v>月</v>
      </c>
      <c r="E1598" t="str">
        <f>IFERROR(VLOOKUP(A1598,'HOL（2028年まで）'!$A:$C,3,0),"")</f>
        <v/>
      </c>
    </row>
    <row r="1599" spans="1:5" x14ac:dyDescent="0.4">
      <c r="A1599" s="1">
        <v>46980</v>
      </c>
      <c r="B1599" s="2">
        <f t="shared" si="80"/>
        <v>8</v>
      </c>
      <c r="C1599" s="2">
        <f t="shared" si="81"/>
        <v>15</v>
      </c>
      <c r="D1599" s="2" t="str">
        <f t="shared" si="82"/>
        <v>火</v>
      </c>
      <c r="E1599" t="str">
        <f>IFERROR(VLOOKUP(A1599,'HOL（2028年まで）'!$A:$C,3,0),"")</f>
        <v/>
      </c>
    </row>
    <row r="1600" spans="1:5" x14ac:dyDescent="0.4">
      <c r="A1600" s="1">
        <v>46981</v>
      </c>
      <c r="B1600" s="2">
        <f t="shared" si="80"/>
        <v>8</v>
      </c>
      <c r="C1600" s="2">
        <f t="shared" si="81"/>
        <v>16</v>
      </c>
      <c r="D1600" s="2" t="str">
        <f t="shared" si="82"/>
        <v>水</v>
      </c>
      <c r="E1600" t="str">
        <f>IFERROR(VLOOKUP(A1600,'HOL（2028年まで）'!$A:$C,3,0),"")</f>
        <v/>
      </c>
    </row>
    <row r="1601" spans="1:5" x14ac:dyDescent="0.4">
      <c r="A1601" s="1">
        <v>46982</v>
      </c>
      <c r="B1601" s="2">
        <f t="shared" si="80"/>
        <v>8</v>
      </c>
      <c r="C1601" s="2">
        <f t="shared" si="81"/>
        <v>17</v>
      </c>
      <c r="D1601" s="2" t="str">
        <f t="shared" si="82"/>
        <v>木</v>
      </c>
      <c r="E1601" t="str">
        <f>IFERROR(VLOOKUP(A1601,'HOL（2028年まで）'!$A:$C,3,0),"")</f>
        <v/>
      </c>
    </row>
    <row r="1602" spans="1:5" x14ac:dyDescent="0.4">
      <c r="A1602" s="1">
        <v>46983</v>
      </c>
      <c r="B1602" s="2">
        <f t="shared" si="80"/>
        <v>8</v>
      </c>
      <c r="C1602" s="2">
        <f t="shared" si="81"/>
        <v>18</v>
      </c>
      <c r="D1602" s="2" t="str">
        <f t="shared" si="82"/>
        <v>金</v>
      </c>
      <c r="E1602" t="str">
        <f>IFERROR(VLOOKUP(A1602,'HOL（2028年まで）'!$A:$C,3,0),"")</f>
        <v/>
      </c>
    </row>
    <row r="1603" spans="1:5" x14ac:dyDescent="0.4">
      <c r="A1603" s="1">
        <v>46984</v>
      </c>
      <c r="B1603" s="2">
        <f t="shared" si="80"/>
        <v>8</v>
      </c>
      <c r="C1603" s="2">
        <f t="shared" si="81"/>
        <v>19</v>
      </c>
      <c r="D1603" s="2" t="str">
        <f t="shared" si="82"/>
        <v>土</v>
      </c>
      <c r="E1603" t="str">
        <f>IFERROR(VLOOKUP(A1603,'HOL（2028年まで）'!$A:$C,3,0),"")</f>
        <v/>
      </c>
    </row>
    <row r="1604" spans="1:5" x14ac:dyDescent="0.4">
      <c r="A1604" s="1">
        <v>46985</v>
      </c>
      <c r="B1604" s="2">
        <f t="shared" si="80"/>
        <v>8</v>
      </c>
      <c r="C1604" s="2">
        <f t="shared" si="81"/>
        <v>20</v>
      </c>
      <c r="D1604" s="2" t="str">
        <f t="shared" si="82"/>
        <v>日</v>
      </c>
      <c r="E1604" t="str">
        <f>IFERROR(VLOOKUP(A1604,'HOL（2028年まで）'!$A:$C,3,0),"")</f>
        <v/>
      </c>
    </row>
    <row r="1605" spans="1:5" x14ac:dyDescent="0.4">
      <c r="A1605" s="1">
        <v>46986</v>
      </c>
      <c r="B1605" s="2">
        <f t="shared" si="80"/>
        <v>8</v>
      </c>
      <c r="C1605" s="2">
        <f t="shared" si="81"/>
        <v>21</v>
      </c>
      <c r="D1605" s="2" t="str">
        <f t="shared" si="82"/>
        <v>月</v>
      </c>
      <c r="E1605" t="str">
        <f>IFERROR(VLOOKUP(A1605,'HOL（2028年まで）'!$A:$C,3,0),"")</f>
        <v/>
      </c>
    </row>
    <row r="1606" spans="1:5" x14ac:dyDescent="0.4">
      <c r="A1606" s="1">
        <v>46987</v>
      </c>
      <c r="B1606" s="2">
        <f t="shared" si="80"/>
        <v>8</v>
      </c>
      <c r="C1606" s="2">
        <f t="shared" si="81"/>
        <v>22</v>
      </c>
      <c r="D1606" s="2" t="str">
        <f t="shared" si="82"/>
        <v>火</v>
      </c>
      <c r="E1606" t="str">
        <f>IFERROR(VLOOKUP(A1606,'HOL（2028年まで）'!$A:$C,3,0),"")</f>
        <v/>
      </c>
    </row>
    <row r="1607" spans="1:5" x14ac:dyDescent="0.4">
      <c r="A1607" s="1">
        <v>46988</v>
      </c>
      <c r="B1607" s="2">
        <f t="shared" si="80"/>
        <v>8</v>
      </c>
      <c r="C1607" s="2">
        <f t="shared" si="81"/>
        <v>23</v>
      </c>
      <c r="D1607" s="2" t="str">
        <f t="shared" si="82"/>
        <v>水</v>
      </c>
      <c r="E1607" t="str">
        <f>IFERROR(VLOOKUP(A1607,'HOL（2028年まで）'!$A:$C,3,0),"")</f>
        <v/>
      </c>
    </row>
    <row r="1608" spans="1:5" x14ac:dyDescent="0.4">
      <c r="A1608" s="1">
        <v>46989</v>
      </c>
      <c r="B1608" s="2">
        <f t="shared" si="80"/>
        <v>8</v>
      </c>
      <c r="C1608" s="2">
        <f t="shared" si="81"/>
        <v>24</v>
      </c>
      <c r="D1608" s="2" t="str">
        <f t="shared" si="82"/>
        <v>木</v>
      </c>
      <c r="E1608" t="str">
        <f>IFERROR(VLOOKUP(A1608,'HOL（2028年まで）'!$A:$C,3,0),"")</f>
        <v/>
      </c>
    </row>
    <row r="1609" spans="1:5" x14ac:dyDescent="0.4">
      <c r="A1609" s="1">
        <v>46990</v>
      </c>
      <c r="B1609" s="2">
        <f t="shared" si="80"/>
        <v>8</v>
      </c>
      <c r="C1609" s="2">
        <f t="shared" si="81"/>
        <v>25</v>
      </c>
      <c r="D1609" s="2" t="str">
        <f t="shared" si="82"/>
        <v>金</v>
      </c>
      <c r="E1609" t="str">
        <f>IFERROR(VLOOKUP(A1609,'HOL（2028年まで）'!$A:$C,3,0),"")</f>
        <v/>
      </c>
    </row>
    <row r="1610" spans="1:5" x14ac:dyDescent="0.4">
      <c r="A1610" s="1">
        <v>46991</v>
      </c>
      <c r="B1610" s="2">
        <f t="shared" si="80"/>
        <v>8</v>
      </c>
      <c r="C1610" s="2">
        <f t="shared" si="81"/>
        <v>26</v>
      </c>
      <c r="D1610" s="2" t="str">
        <f t="shared" si="82"/>
        <v>土</v>
      </c>
      <c r="E1610" t="str">
        <f>IFERROR(VLOOKUP(A1610,'HOL（2028年まで）'!$A:$C,3,0),"")</f>
        <v/>
      </c>
    </row>
    <row r="1611" spans="1:5" x14ac:dyDescent="0.4">
      <c r="A1611" s="1">
        <v>46992</v>
      </c>
      <c r="B1611" s="2">
        <f t="shared" si="80"/>
        <v>8</v>
      </c>
      <c r="C1611" s="2">
        <f t="shared" si="81"/>
        <v>27</v>
      </c>
      <c r="D1611" s="2" t="str">
        <f t="shared" si="82"/>
        <v>日</v>
      </c>
      <c r="E1611" t="str">
        <f>IFERROR(VLOOKUP(A1611,'HOL（2028年まで）'!$A:$C,3,0),"")</f>
        <v/>
      </c>
    </row>
    <row r="1612" spans="1:5" x14ac:dyDescent="0.4">
      <c r="A1612" s="1">
        <v>46993</v>
      </c>
      <c r="B1612" s="2">
        <f t="shared" si="80"/>
        <v>8</v>
      </c>
      <c r="C1612" s="2">
        <f t="shared" si="81"/>
        <v>28</v>
      </c>
      <c r="D1612" s="2" t="str">
        <f t="shared" si="82"/>
        <v>月</v>
      </c>
      <c r="E1612" t="str">
        <f>IFERROR(VLOOKUP(A1612,'HOL（2028年まで）'!$A:$C,3,0),"")</f>
        <v/>
      </c>
    </row>
    <row r="1613" spans="1:5" x14ac:dyDescent="0.4">
      <c r="A1613" s="1">
        <v>46994</v>
      </c>
      <c r="B1613" s="2">
        <f t="shared" si="80"/>
        <v>8</v>
      </c>
      <c r="C1613" s="2">
        <f t="shared" si="81"/>
        <v>29</v>
      </c>
      <c r="D1613" s="2" t="str">
        <f t="shared" si="82"/>
        <v>火</v>
      </c>
      <c r="E1613" t="str">
        <f>IFERROR(VLOOKUP(A1613,'HOL（2028年まで）'!$A:$C,3,0),"")</f>
        <v/>
      </c>
    </row>
    <row r="1614" spans="1:5" x14ac:dyDescent="0.4">
      <c r="A1614" s="1">
        <v>46995</v>
      </c>
      <c r="B1614" s="2">
        <f t="shared" si="80"/>
        <v>8</v>
      </c>
      <c r="C1614" s="2">
        <f t="shared" si="81"/>
        <v>30</v>
      </c>
      <c r="D1614" s="2" t="str">
        <f t="shared" si="82"/>
        <v>水</v>
      </c>
      <c r="E1614" t="str">
        <f>IFERROR(VLOOKUP(A1614,'HOL（2028年まで）'!$A:$C,3,0),"")</f>
        <v/>
      </c>
    </row>
    <row r="1615" spans="1:5" x14ac:dyDescent="0.4">
      <c r="A1615" s="1">
        <v>46996</v>
      </c>
      <c r="B1615" s="2">
        <f t="shared" si="80"/>
        <v>8</v>
      </c>
      <c r="C1615" s="2">
        <f t="shared" si="81"/>
        <v>31</v>
      </c>
      <c r="D1615" s="2" t="str">
        <f t="shared" si="82"/>
        <v>木</v>
      </c>
      <c r="E1615" t="str">
        <f>IFERROR(VLOOKUP(A1615,'HOL（2028年まで）'!$A:$C,3,0),"")</f>
        <v/>
      </c>
    </row>
    <row r="1616" spans="1:5" x14ac:dyDescent="0.4">
      <c r="A1616" s="1">
        <v>46997</v>
      </c>
      <c r="B1616" s="2">
        <f t="shared" si="80"/>
        <v>9</v>
      </c>
      <c r="C1616" s="2">
        <f t="shared" si="81"/>
        <v>1</v>
      </c>
      <c r="D1616" s="2" t="str">
        <f t="shared" si="82"/>
        <v>金</v>
      </c>
      <c r="E1616" t="str">
        <f>IFERROR(VLOOKUP(A1616,'HOL（2028年まで）'!$A:$C,3,0),"")</f>
        <v/>
      </c>
    </row>
    <row r="1617" spans="1:5" x14ac:dyDescent="0.4">
      <c r="A1617" s="1">
        <v>46998</v>
      </c>
      <c r="B1617" s="2">
        <f t="shared" si="80"/>
        <v>9</v>
      </c>
      <c r="C1617" s="2">
        <f t="shared" si="81"/>
        <v>2</v>
      </c>
      <c r="D1617" s="2" t="str">
        <f t="shared" si="82"/>
        <v>土</v>
      </c>
      <c r="E1617" t="str">
        <f>IFERROR(VLOOKUP(A1617,'HOL（2028年まで）'!$A:$C,3,0),"")</f>
        <v/>
      </c>
    </row>
    <row r="1618" spans="1:5" x14ac:dyDescent="0.4">
      <c r="A1618" s="1">
        <v>46999</v>
      </c>
      <c r="B1618" s="2">
        <f t="shared" si="80"/>
        <v>9</v>
      </c>
      <c r="C1618" s="2">
        <f t="shared" si="81"/>
        <v>3</v>
      </c>
      <c r="D1618" s="2" t="str">
        <f t="shared" si="82"/>
        <v>日</v>
      </c>
      <c r="E1618" t="str">
        <f>IFERROR(VLOOKUP(A1618,'HOL（2028年まで）'!$A:$C,3,0),"")</f>
        <v/>
      </c>
    </row>
    <row r="1619" spans="1:5" x14ac:dyDescent="0.4">
      <c r="A1619" s="1">
        <v>47000</v>
      </c>
      <c r="B1619" s="2">
        <f t="shared" si="80"/>
        <v>9</v>
      </c>
      <c r="C1619" s="2">
        <f t="shared" si="81"/>
        <v>4</v>
      </c>
      <c r="D1619" s="2" t="str">
        <f t="shared" si="82"/>
        <v>月</v>
      </c>
      <c r="E1619" t="str">
        <f>IFERROR(VLOOKUP(A1619,'HOL（2028年まで）'!$A:$C,3,0),"")</f>
        <v/>
      </c>
    </row>
    <row r="1620" spans="1:5" x14ac:dyDescent="0.4">
      <c r="A1620" s="1">
        <v>47001</v>
      </c>
      <c r="B1620" s="2">
        <f t="shared" si="80"/>
        <v>9</v>
      </c>
      <c r="C1620" s="2">
        <f t="shared" si="81"/>
        <v>5</v>
      </c>
      <c r="D1620" s="2" t="str">
        <f t="shared" si="82"/>
        <v>火</v>
      </c>
      <c r="E1620" t="str">
        <f>IFERROR(VLOOKUP(A1620,'HOL（2028年まで）'!$A:$C,3,0),"")</f>
        <v/>
      </c>
    </row>
    <row r="1621" spans="1:5" x14ac:dyDescent="0.4">
      <c r="A1621" s="1">
        <v>47002</v>
      </c>
      <c r="B1621" s="2">
        <f t="shared" si="80"/>
        <v>9</v>
      </c>
      <c r="C1621" s="2">
        <f t="shared" si="81"/>
        <v>6</v>
      </c>
      <c r="D1621" s="2" t="str">
        <f t="shared" si="82"/>
        <v>水</v>
      </c>
      <c r="E1621" t="str">
        <f>IFERROR(VLOOKUP(A1621,'HOL（2028年まで）'!$A:$C,3,0),"")</f>
        <v/>
      </c>
    </row>
    <row r="1622" spans="1:5" x14ac:dyDescent="0.4">
      <c r="A1622" s="1">
        <v>47003</v>
      </c>
      <c r="B1622" s="2">
        <f t="shared" si="80"/>
        <v>9</v>
      </c>
      <c r="C1622" s="2">
        <f t="shared" si="81"/>
        <v>7</v>
      </c>
      <c r="D1622" s="2" t="str">
        <f t="shared" si="82"/>
        <v>木</v>
      </c>
      <c r="E1622" t="str">
        <f>IFERROR(VLOOKUP(A1622,'HOL（2028年まで）'!$A:$C,3,0),"")</f>
        <v/>
      </c>
    </row>
    <row r="1623" spans="1:5" x14ac:dyDescent="0.4">
      <c r="A1623" s="1">
        <v>47004</v>
      </c>
      <c r="B1623" s="2">
        <f t="shared" si="80"/>
        <v>9</v>
      </c>
      <c r="C1623" s="2">
        <f t="shared" si="81"/>
        <v>8</v>
      </c>
      <c r="D1623" s="2" t="str">
        <f t="shared" si="82"/>
        <v>金</v>
      </c>
      <c r="E1623" t="str">
        <f>IFERROR(VLOOKUP(A1623,'HOL（2028年まで）'!$A:$C,3,0),"")</f>
        <v/>
      </c>
    </row>
    <row r="1624" spans="1:5" x14ac:dyDescent="0.4">
      <c r="A1624" s="1">
        <v>47005</v>
      </c>
      <c r="B1624" s="2">
        <f t="shared" si="80"/>
        <v>9</v>
      </c>
      <c r="C1624" s="2">
        <f t="shared" si="81"/>
        <v>9</v>
      </c>
      <c r="D1624" s="2" t="str">
        <f t="shared" si="82"/>
        <v>土</v>
      </c>
      <c r="E1624" t="str">
        <f>IFERROR(VLOOKUP(A1624,'HOL（2028年まで）'!$A:$C,3,0),"")</f>
        <v/>
      </c>
    </row>
    <row r="1625" spans="1:5" x14ac:dyDescent="0.4">
      <c r="A1625" s="1">
        <v>47006</v>
      </c>
      <c r="B1625" s="2">
        <f t="shared" si="80"/>
        <v>9</v>
      </c>
      <c r="C1625" s="2">
        <f t="shared" si="81"/>
        <v>10</v>
      </c>
      <c r="D1625" s="2" t="str">
        <f t="shared" si="82"/>
        <v>日</v>
      </c>
      <c r="E1625" t="str">
        <f>IFERROR(VLOOKUP(A1625,'HOL（2028年まで）'!$A:$C,3,0),"")</f>
        <v/>
      </c>
    </row>
    <row r="1626" spans="1:5" x14ac:dyDescent="0.4">
      <c r="A1626" s="1">
        <v>47007</v>
      </c>
      <c r="B1626" s="2">
        <f t="shared" si="80"/>
        <v>9</v>
      </c>
      <c r="C1626" s="2">
        <f t="shared" si="81"/>
        <v>11</v>
      </c>
      <c r="D1626" s="2" t="str">
        <f t="shared" si="82"/>
        <v>月</v>
      </c>
      <c r="E1626" t="str">
        <f>IFERROR(VLOOKUP(A1626,'HOL（2028年まで）'!$A:$C,3,0),"")</f>
        <v/>
      </c>
    </row>
    <row r="1627" spans="1:5" x14ac:dyDescent="0.4">
      <c r="A1627" s="1">
        <v>47008</v>
      </c>
      <c r="B1627" s="2">
        <f t="shared" si="80"/>
        <v>9</v>
      </c>
      <c r="C1627" s="2">
        <f t="shared" si="81"/>
        <v>12</v>
      </c>
      <c r="D1627" s="2" t="str">
        <f t="shared" si="82"/>
        <v>火</v>
      </c>
      <c r="E1627" t="str">
        <f>IFERROR(VLOOKUP(A1627,'HOL（2028年まで）'!$A:$C,3,0),"")</f>
        <v/>
      </c>
    </row>
    <row r="1628" spans="1:5" x14ac:dyDescent="0.4">
      <c r="A1628" s="1">
        <v>47009</v>
      </c>
      <c r="B1628" s="2">
        <f t="shared" si="80"/>
        <v>9</v>
      </c>
      <c r="C1628" s="2">
        <f t="shared" si="81"/>
        <v>13</v>
      </c>
      <c r="D1628" s="2" t="str">
        <f t="shared" si="82"/>
        <v>水</v>
      </c>
      <c r="E1628" t="str">
        <f>IFERROR(VLOOKUP(A1628,'HOL（2028年まで）'!$A:$C,3,0),"")</f>
        <v/>
      </c>
    </row>
    <row r="1629" spans="1:5" x14ac:dyDescent="0.4">
      <c r="A1629" s="1">
        <v>47010</v>
      </c>
      <c r="B1629" s="2">
        <f t="shared" si="80"/>
        <v>9</v>
      </c>
      <c r="C1629" s="2">
        <f t="shared" si="81"/>
        <v>14</v>
      </c>
      <c r="D1629" s="2" t="str">
        <f t="shared" si="82"/>
        <v>木</v>
      </c>
      <c r="E1629" t="str">
        <f>IFERROR(VLOOKUP(A1629,'HOL（2028年まで）'!$A:$C,3,0),"")</f>
        <v/>
      </c>
    </row>
    <row r="1630" spans="1:5" x14ac:dyDescent="0.4">
      <c r="A1630" s="1">
        <v>47011</v>
      </c>
      <c r="B1630" s="2">
        <f t="shared" si="80"/>
        <v>9</v>
      </c>
      <c r="C1630" s="2">
        <f t="shared" si="81"/>
        <v>15</v>
      </c>
      <c r="D1630" s="2" t="str">
        <f t="shared" si="82"/>
        <v>金</v>
      </c>
      <c r="E1630" t="str">
        <f>IFERROR(VLOOKUP(A1630,'HOL（2028年まで）'!$A:$C,3,0),"")</f>
        <v/>
      </c>
    </row>
    <row r="1631" spans="1:5" x14ac:dyDescent="0.4">
      <c r="A1631" s="1">
        <v>47012</v>
      </c>
      <c r="B1631" s="2">
        <f t="shared" si="80"/>
        <v>9</v>
      </c>
      <c r="C1631" s="2">
        <f t="shared" si="81"/>
        <v>16</v>
      </c>
      <c r="D1631" s="2" t="str">
        <f t="shared" si="82"/>
        <v>土</v>
      </c>
      <c r="E1631" t="str">
        <f>IFERROR(VLOOKUP(A1631,'HOL（2028年まで）'!$A:$C,3,0),"")</f>
        <v/>
      </c>
    </row>
    <row r="1632" spans="1:5" x14ac:dyDescent="0.4">
      <c r="A1632" s="1">
        <v>47013</v>
      </c>
      <c r="B1632" s="2">
        <f t="shared" si="80"/>
        <v>9</v>
      </c>
      <c r="C1632" s="2">
        <f t="shared" si="81"/>
        <v>17</v>
      </c>
      <c r="D1632" s="2" t="str">
        <f t="shared" si="82"/>
        <v>日</v>
      </c>
      <c r="E1632" t="str">
        <f>IFERROR(VLOOKUP(A1632,'HOL（2028年まで）'!$A:$C,3,0),"")</f>
        <v/>
      </c>
    </row>
    <row r="1633" spans="1:5" x14ac:dyDescent="0.4">
      <c r="A1633" s="1">
        <v>47014</v>
      </c>
      <c r="B1633" s="2">
        <f t="shared" si="80"/>
        <v>9</v>
      </c>
      <c r="C1633" s="2">
        <f t="shared" si="81"/>
        <v>18</v>
      </c>
      <c r="D1633" s="2" t="str">
        <f t="shared" si="82"/>
        <v>月</v>
      </c>
      <c r="E1633" t="str">
        <f>IFERROR(VLOOKUP(A1633,'HOL（2028年まで）'!$A:$C,3,0),"")</f>
        <v>敬老の日</v>
      </c>
    </row>
    <row r="1634" spans="1:5" x14ac:dyDescent="0.4">
      <c r="A1634" s="1">
        <v>47015</v>
      </c>
      <c r="B1634" s="2">
        <f t="shared" si="80"/>
        <v>9</v>
      </c>
      <c r="C1634" s="2">
        <f t="shared" si="81"/>
        <v>19</v>
      </c>
      <c r="D1634" s="2" t="str">
        <f t="shared" si="82"/>
        <v>火</v>
      </c>
      <c r="E1634" t="str">
        <f>IFERROR(VLOOKUP(A1634,'HOL（2028年まで）'!$A:$C,3,0),"")</f>
        <v/>
      </c>
    </row>
    <row r="1635" spans="1:5" x14ac:dyDescent="0.4">
      <c r="A1635" s="1">
        <v>47016</v>
      </c>
      <c r="B1635" s="2">
        <f t="shared" si="80"/>
        <v>9</v>
      </c>
      <c r="C1635" s="2">
        <f t="shared" si="81"/>
        <v>20</v>
      </c>
      <c r="D1635" s="2" t="str">
        <f t="shared" si="82"/>
        <v>水</v>
      </c>
      <c r="E1635" t="str">
        <f>IFERROR(VLOOKUP(A1635,'HOL（2028年まで）'!$A:$C,3,0),"")</f>
        <v/>
      </c>
    </row>
    <row r="1636" spans="1:5" x14ac:dyDescent="0.4">
      <c r="A1636" s="1">
        <v>47017</v>
      </c>
      <c r="B1636" s="2">
        <f t="shared" si="80"/>
        <v>9</v>
      </c>
      <c r="C1636" s="2">
        <f t="shared" si="81"/>
        <v>21</v>
      </c>
      <c r="D1636" s="2" t="str">
        <f t="shared" si="82"/>
        <v>木</v>
      </c>
      <c r="E1636" t="str">
        <f>IFERROR(VLOOKUP(A1636,'HOL（2028年まで）'!$A:$C,3,0),"")</f>
        <v/>
      </c>
    </row>
    <row r="1637" spans="1:5" x14ac:dyDescent="0.4">
      <c r="A1637" s="1">
        <v>47018</v>
      </c>
      <c r="B1637" s="2">
        <f t="shared" si="80"/>
        <v>9</v>
      </c>
      <c r="C1637" s="2">
        <f t="shared" si="81"/>
        <v>22</v>
      </c>
      <c r="D1637" s="2" t="str">
        <f t="shared" si="82"/>
        <v>金</v>
      </c>
      <c r="E1637" t="str">
        <f>IFERROR(VLOOKUP(A1637,'HOL（2028年まで）'!$A:$C,3,0),"")</f>
        <v>秋分の日</v>
      </c>
    </row>
    <row r="1638" spans="1:5" x14ac:dyDescent="0.4">
      <c r="A1638" s="1">
        <v>47019</v>
      </c>
      <c r="B1638" s="2">
        <f t="shared" si="80"/>
        <v>9</v>
      </c>
      <c r="C1638" s="2">
        <f t="shared" si="81"/>
        <v>23</v>
      </c>
      <c r="D1638" s="2" t="str">
        <f t="shared" si="82"/>
        <v>土</v>
      </c>
      <c r="E1638" t="str">
        <f>IFERROR(VLOOKUP(A1638,'HOL（2028年まで）'!$A:$C,3,0),"")</f>
        <v/>
      </c>
    </row>
    <row r="1639" spans="1:5" x14ac:dyDescent="0.4">
      <c r="A1639" s="1">
        <v>47020</v>
      </c>
      <c r="B1639" s="2">
        <f t="shared" ref="B1639:B1702" si="83">MONTH(A1639)</f>
        <v>9</v>
      </c>
      <c r="C1639" s="2">
        <f t="shared" ref="C1639:C1702" si="84">DAY(A1639)</f>
        <v>24</v>
      </c>
      <c r="D1639" s="2" t="str">
        <f t="shared" ref="D1639:D1702" si="85">TEXT(A1639,"aaa")</f>
        <v>日</v>
      </c>
      <c r="E1639" t="str">
        <f>IFERROR(VLOOKUP(A1639,'HOL（2028年まで）'!$A:$C,3,0),"")</f>
        <v/>
      </c>
    </row>
    <row r="1640" spans="1:5" x14ac:dyDescent="0.4">
      <c r="A1640" s="1">
        <v>47021</v>
      </c>
      <c r="B1640" s="2">
        <f t="shared" si="83"/>
        <v>9</v>
      </c>
      <c r="C1640" s="2">
        <f t="shared" si="84"/>
        <v>25</v>
      </c>
      <c r="D1640" s="2" t="str">
        <f t="shared" si="85"/>
        <v>月</v>
      </c>
      <c r="E1640" t="str">
        <f>IFERROR(VLOOKUP(A1640,'HOL（2028年まで）'!$A:$C,3,0),"")</f>
        <v/>
      </c>
    </row>
    <row r="1641" spans="1:5" x14ac:dyDescent="0.4">
      <c r="A1641" s="1">
        <v>47022</v>
      </c>
      <c r="B1641" s="2">
        <f t="shared" si="83"/>
        <v>9</v>
      </c>
      <c r="C1641" s="2">
        <f t="shared" si="84"/>
        <v>26</v>
      </c>
      <c r="D1641" s="2" t="str">
        <f t="shared" si="85"/>
        <v>火</v>
      </c>
      <c r="E1641" t="str">
        <f>IFERROR(VLOOKUP(A1641,'HOL（2028年まで）'!$A:$C,3,0),"")</f>
        <v/>
      </c>
    </row>
    <row r="1642" spans="1:5" x14ac:dyDescent="0.4">
      <c r="A1642" s="1">
        <v>47023</v>
      </c>
      <c r="B1642" s="2">
        <f t="shared" si="83"/>
        <v>9</v>
      </c>
      <c r="C1642" s="2">
        <f t="shared" si="84"/>
        <v>27</v>
      </c>
      <c r="D1642" s="2" t="str">
        <f t="shared" si="85"/>
        <v>水</v>
      </c>
      <c r="E1642" t="str">
        <f>IFERROR(VLOOKUP(A1642,'HOL（2028年まで）'!$A:$C,3,0),"")</f>
        <v/>
      </c>
    </row>
    <row r="1643" spans="1:5" x14ac:dyDescent="0.4">
      <c r="A1643" s="1">
        <v>47024</v>
      </c>
      <c r="B1643" s="2">
        <f t="shared" si="83"/>
        <v>9</v>
      </c>
      <c r="C1643" s="2">
        <f t="shared" si="84"/>
        <v>28</v>
      </c>
      <c r="D1643" s="2" t="str">
        <f t="shared" si="85"/>
        <v>木</v>
      </c>
      <c r="E1643" t="str">
        <f>IFERROR(VLOOKUP(A1643,'HOL（2028年まで）'!$A:$C,3,0),"")</f>
        <v/>
      </c>
    </row>
    <row r="1644" spans="1:5" x14ac:dyDescent="0.4">
      <c r="A1644" s="1">
        <v>47025</v>
      </c>
      <c r="B1644" s="2">
        <f t="shared" si="83"/>
        <v>9</v>
      </c>
      <c r="C1644" s="2">
        <f t="shared" si="84"/>
        <v>29</v>
      </c>
      <c r="D1644" s="2" t="str">
        <f t="shared" si="85"/>
        <v>金</v>
      </c>
      <c r="E1644" t="str">
        <f>IFERROR(VLOOKUP(A1644,'HOL（2028年まで）'!$A:$C,3,0),"")</f>
        <v/>
      </c>
    </row>
    <row r="1645" spans="1:5" x14ac:dyDescent="0.4">
      <c r="A1645" s="1">
        <v>47026</v>
      </c>
      <c r="B1645" s="2">
        <f t="shared" si="83"/>
        <v>9</v>
      </c>
      <c r="C1645" s="2">
        <f t="shared" si="84"/>
        <v>30</v>
      </c>
      <c r="D1645" s="2" t="str">
        <f t="shared" si="85"/>
        <v>土</v>
      </c>
      <c r="E1645" t="str">
        <f>IFERROR(VLOOKUP(A1645,'HOL（2028年まで）'!$A:$C,3,0),"")</f>
        <v/>
      </c>
    </row>
    <row r="1646" spans="1:5" x14ac:dyDescent="0.4">
      <c r="A1646" s="1">
        <v>47027</v>
      </c>
      <c r="B1646" s="2">
        <f t="shared" si="83"/>
        <v>10</v>
      </c>
      <c r="C1646" s="2">
        <f t="shared" si="84"/>
        <v>1</v>
      </c>
      <c r="D1646" s="2" t="str">
        <f t="shared" si="85"/>
        <v>日</v>
      </c>
      <c r="E1646" t="str">
        <f>IFERROR(VLOOKUP(A1646,'HOL（2028年まで）'!$A:$C,3,0),"")</f>
        <v/>
      </c>
    </row>
    <row r="1647" spans="1:5" x14ac:dyDescent="0.4">
      <c r="A1647" s="1">
        <v>47028</v>
      </c>
      <c r="B1647" s="2">
        <f t="shared" si="83"/>
        <v>10</v>
      </c>
      <c r="C1647" s="2">
        <f t="shared" si="84"/>
        <v>2</v>
      </c>
      <c r="D1647" s="2" t="str">
        <f t="shared" si="85"/>
        <v>月</v>
      </c>
      <c r="E1647" t="str">
        <f>IFERROR(VLOOKUP(A1647,'HOL（2028年まで）'!$A:$C,3,0),"")</f>
        <v/>
      </c>
    </row>
    <row r="1648" spans="1:5" x14ac:dyDescent="0.4">
      <c r="A1648" s="1">
        <v>47029</v>
      </c>
      <c r="B1648" s="2">
        <f t="shared" si="83"/>
        <v>10</v>
      </c>
      <c r="C1648" s="2">
        <f t="shared" si="84"/>
        <v>3</v>
      </c>
      <c r="D1648" s="2" t="str">
        <f t="shared" si="85"/>
        <v>火</v>
      </c>
      <c r="E1648" t="str">
        <f>IFERROR(VLOOKUP(A1648,'HOL（2028年まで）'!$A:$C,3,0),"")</f>
        <v/>
      </c>
    </row>
    <row r="1649" spans="1:5" x14ac:dyDescent="0.4">
      <c r="A1649" s="1">
        <v>47030</v>
      </c>
      <c r="B1649" s="2">
        <f t="shared" si="83"/>
        <v>10</v>
      </c>
      <c r="C1649" s="2">
        <f t="shared" si="84"/>
        <v>4</v>
      </c>
      <c r="D1649" s="2" t="str">
        <f t="shared" si="85"/>
        <v>水</v>
      </c>
      <c r="E1649" t="str">
        <f>IFERROR(VLOOKUP(A1649,'HOL（2028年まで）'!$A:$C,3,0),"")</f>
        <v/>
      </c>
    </row>
    <row r="1650" spans="1:5" x14ac:dyDescent="0.4">
      <c r="A1650" s="1">
        <v>47031</v>
      </c>
      <c r="B1650" s="2">
        <f t="shared" si="83"/>
        <v>10</v>
      </c>
      <c r="C1650" s="2">
        <f t="shared" si="84"/>
        <v>5</v>
      </c>
      <c r="D1650" s="2" t="str">
        <f t="shared" si="85"/>
        <v>木</v>
      </c>
      <c r="E1650" t="str">
        <f>IFERROR(VLOOKUP(A1650,'HOL（2028年まで）'!$A:$C,3,0),"")</f>
        <v/>
      </c>
    </row>
    <row r="1651" spans="1:5" x14ac:dyDescent="0.4">
      <c r="A1651" s="1">
        <v>47032</v>
      </c>
      <c r="B1651" s="2">
        <f t="shared" si="83"/>
        <v>10</v>
      </c>
      <c r="C1651" s="2">
        <f t="shared" si="84"/>
        <v>6</v>
      </c>
      <c r="D1651" s="2" t="str">
        <f t="shared" si="85"/>
        <v>金</v>
      </c>
      <c r="E1651" t="str">
        <f>IFERROR(VLOOKUP(A1651,'HOL（2028年まで）'!$A:$C,3,0),"")</f>
        <v/>
      </c>
    </row>
    <row r="1652" spans="1:5" x14ac:dyDescent="0.4">
      <c r="A1652" s="1">
        <v>47033</v>
      </c>
      <c r="B1652" s="2">
        <f t="shared" si="83"/>
        <v>10</v>
      </c>
      <c r="C1652" s="2">
        <f t="shared" si="84"/>
        <v>7</v>
      </c>
      <c r="D1652" s="2" t="str">
        <f t="shared" si="85"/>
        <v>土</v>
      </c>
      <c r="E1652" t="str">
        <f>IFERROR(VLOOKUP(A1652,'HOL（2028年まで）'!$A:$C,3,0),"")</f>
        <v/>
      </c>
    </row>
    <row r="1653" spans="1:5" x14ac:dyDescent="0.4">
      <c r="A1653" s="1">
        <v>47034</v>
      </c>
      <c r="B1653" s="2">
        <f t="shared" si="83"/>
        <v>10</v>
      </c>
      <c r="C1653" s="2">
        <f t="shared" si="84"/>
        <v>8</v>
      </c>
      <c r="D1653" s="2" t="str">
        <f t="shared" si="85"/>
        <v>日</v>
      </c>
      <c r="E1653" t="str">
        <f>IFERROR(VLOOKUP(A1653,'HOL（2028年まで）'!$A:$C,3,0),"")</f>
        <v/>
      </c>
    </row>
    <row r="1654" spans="1:5" x14ac:dyDescent="0.4">
      <c r="A1654" s="1">
        <v>47035</v>
      </c>
      <c r="B1654" s="2">
        <f t="shared" si="83"/>
        <v>10</v>
      </c>
      <c r="C1654" s="2">
        <f t="shared" si="84"/>
        <v>9</v>
      </c>
      <c r="D1654" s="2" t="str">
        <f t="shared" si="85"/>
        <v>月</v>
      </c>
      <c r="E1654" t="str">
        <f>IFERROR(VLOOKUP(A1654,'HOL（2028年まで）'!$A:$C,3,0),"")</f>
        <v>スポーツの日</v>
      </c>
    </row>
    <row r="1655" spans="1:5" x14ac:dyDescent="0.4">
      <c r="A1655" s="1">
        <v>47036</v>
      </c>
      <c r="B1655" s="2">
        <f t="shared" si="83"/>
        <v>10</v>
      </c>
      <c r="C1655" s="2">
        <f t="shared" si="84"/>
        <v>10</v>
      </c>
      <c r="D1655" s="2" t="str">
        <f t="shared" si="85"/>
        <v>火</v>
      </c>
      <c r="E1655" t="str">
        <f>IFERROR(VLOOKUP(A1655,'HOL（2028年まで）'!$A:$C,3,0),"")</f>
        <v/>
      </c>
    </row>
    <row r="1656" spans="1:5" x14ac:dyDescent="0.4">
      <c r="A1656" s="1">
        <v>47037</v>
      </c>
      <c r="B1656" s="2">
        <f t="shared" si="83"/>
        <v>10</v>
      </c>
      <c r="C1656" s="2">
        <f t="shared" si="84"/>
        <v>11</v>
      </c>
      <c r="D1656" s="2" t="str">
        <f t="shared" si="85"/>
        <v>水</v>
      </c>
      <c r="E1656" t="str">
        <f>IFERROR(VLOOKUP(A1656,'HOL（2028年まで）'!$A:$C,3,0),"")</f>
        <v/>
      </c>
    </row>
    <row r="1657" spans="1:5" x14ac:dyDescent="0.4">
      <c r="A1657" s="1">
        <v>47038</v>
      </c>
      <c r="B1657" s="2">
        <f t="shared" si="83"/>
        <v>10</v>
      </c>
      <c r="C1657" s="2">
        <f t="shared" si="84"/>
        <v>12</v>
      </c>
      <c r="D1657" s="2" t="str">
        <f t="shared" si="85"/>
        <v>木</v>
      </c>
      <c r="E1657" t="str">
        <f>IFERROR(VLOOKUP(A1657,'HOL（2028年まで）'!$A:$C,3,0),"")</f>
        <v/>
      </c>
    </row>
    <row r="1658" spans="1:5" x14ac:dyDescent="0.4">
      <c r="A1658" s="1">
        <v>47039</v>
      </c>
      <c r="B1658" s="2">
        <f t="shared" si="83"/>
        <v>10</v>
      </c>
      <c r="C1658" s="2">
        <f t="shared" si="84"/>
        <v>13</v>
      </c>
      <c r="D1658" s="2" t="str">
        <f t="shared" si="85"/>
        <v>金</v>
      </c>
      <c r="E1658" t="str">
        <f>IFERROR(VLOOKUP(A1658,'HOL（2028年まで）'!$A:$C,3,0),"")</f>
        <v/>
      </c>
    </row>
    <row r="1659" spans="1:5" x14ac:dyDescent="0.4">
      <c r="A1659" s="1">
        <v>47040</v>
      </c>
      <c r="B1659" s="2">
        <f t="shared" si="83"/>
        <v>10</v>
      </c>
      <c r="C1659" s="2">
        <f t="shared" si="84"/>
        <v>14</v>
      </c>
      <c r="D1659" s="2" t="str">
        <f t="shared" si="85"/>
        <v>土</v>
      </c>
      <c r="E1659" t="str">
        <f>IFERROR(VLOOKUP(A1659,'HOL（2028年まで）'!$A:$C,3,0),"")</f>
        <v/>
      </c>
    </row>
    <row r="1660" spans="1:5" x14ac:dyDescent="0.4">
      <c r="A1660" s="1">
        <v>47041</v>
      </c>
      <c r="B1660" s="2">
        <f t="shared" si="83"/>
        <v>10</v>
      </c>
      <c r="C1660" s="2">
        <f t="shared" si="84"/>
        <v>15</v>
      </c>
      <c r="D1660" s="2" t="str">
        <f t="shared" si="85"/>
        <v>日</v>
      </c>
      <c r="E1660" t="str">
        <f>IFERROR(VLOOKUP(A1660,'HOL（2028年まで）'!$A:$C,3,0),"")</f>
        <v/>
      </c>
    </row>
    <row r="1661" spans="1:5" x14ac:dyDescent="0.4">
      <c r="A1661" s="1">
        <v>47042</v>
      </c>
      <c r="B1661" s="2">
        <f t="shared" si="83"/>
        <v>10</v>
      </c>
      <c r="C1661" s="2">
        <f t="shared" si="84"/>
        <v>16</v>
      </c>
      <c r="D1661" s="2" t="str">
        <f t="shared" si="85"/>
        <v>月</v>
      </c>
      <c r="E1661" t="str">
        <f>IFERROR(VLOOKUP(A1661,'HOL（2028年まで）'!$A:$C,3,0),"")</f>
        <v/>
      </c>
    </row>
    <row r="1662" spans="1:5" x14ac:dyDescent="0.4">
      <c r="A1662" s="1">
        <v>47043</v>
      </c>
      <c r="B1662" s="2">
        <f t="shared" si="83"/>
        <v>10</v>
      </c>
      <c r="C1662" s="2">
        <f t="shared" si="84"/>
        <v>17</v>
      </c>
      <c r="D1662" s="2" t="str">
        <f t="shared" si="85"/>
        <v>火</v>
      </c>
      <c r="E1662" t="str">
        <f>IFERROR(VLOOKUP(A1662,'HOL（2028年まで）'!$A:$C,3,0),"")</f>
        <v/>
      </c>
    </row>
    <row r="1663" spans="1:5" x14ac:dyDescent="0.4">
      <c r="A1663" s="1">
        <v>47044</v>
      </c>
      <c r="B1663" s="2">
        <f t="shared" si="83"/>
        <v>10</v>
      </c>
      <c r="C1663" s="2">
        <f t="shared" si="84"/>
        <v>18</v>
      </c>
      <c r="D1663" s="2" t="str">
        <f t="shared" si="85"/>
        <v>水</v>
      </c>
      <c r="E1663" t="str">
        <f>IFERROR(VLOOKUP(A1663,'HOL（2028年まで）'!$A:$C,3,0),"")</f>
        <v/>
      </c>
    </row>
    <row r="1664" spans="1:5" x14ac:dyDescent="0.4">
      <c r="A1664" s="1">
        <v>47045</v>
      </c>
      <c r="B1664" s="2">
        <f t="shared" si="83"/>
        <v>10</v>
      </c>
      <c r="C1664" s="2">
        <f t="shared" si="84"/>
        <v>19</v>
      </c>
      <c r="D1664" s="2" t="str">
        <f t="shared" si="85"/>
        <v>木</v>
      </c>
      <c r="E1664" t="str">
        <f>IFERROR(VLOOKUP(A1664,'HOL（2028年まで）'!$A:$C,3,0),"")</f>
        <v/>
      </c>
    </row>
    <row r="1665" spans="1:5" x14ac:dyDescent="0.4">
      <c r="A1665" s="1">
        <v>47046</v>
      </c>
      <c r="B1665" s="2">
        <f t="shared" si="83"/>
        <v>10</v>
      </c>
      <c r="C1665" s="2">
        <f t="shared" si="84"/>
        <v>20</v>
      </c>
      <c r="D1665" s="2" t="str">
        <f t="shared" si="85"/>
        <v>金</v>
      </c>
      <c r="E1665" t="str">
        <f>IFERROR(VLOOKUP(A1665,'HOL（2028年まで）'!$A:$C,3,0),"")</f>
        <v/>
      </c>
    </row>
    <row r="1666" spans="1:5" x14ac:dyDescent="0.4">
      <c r="A1666" s="1">
        <v>47047</v>
      </c>
      <c r="B1666" s="2">
        <f t="shared" si="83"/>
        <v>10</v>
      </c>
      <c r="C1666" s="2">
        <f t="shared" si="84"/>
        <v>21</v>
      </c>
      <c r="D1666" s="2" t="str">
        <f t="shared" si="85"/>
        <v>土</v>
      </c>
      <c r="E1666" t="str">
        <f>IFERROR(VLOOKUP(A1666,'HOL（2028年まで）'!$A:$C,3,0),"")</f>
        <v/>
      </c>
    </row>
    <row r="1667" spans="1:5" x14ac:dyDescent="0.4">
      <c r="A1667" s="1">
        <v>47048</v>
      </c>
      <c r="B1667" s="2">
        <f t="shared" si="83"/>
        <v>10</v>
      </c>
      <c r="C1667" s="2">
        <f t="shared" si="84"/>
        <v>22</v>
      </c>
      <c r="D1667" s="2" t="str">
        <f t="shared" si="85"/>
        <v>日</v>
      </c>
      <c r="E1667" t="str">
        <f>IFERROR(VLOOKUP(A1667,'HOL（2028年まで）'!$A:$C,3,0),"")</f>
        <v/>
      </c>
    </row>
    <row r="1668" spans="1:5" x14ac:dyDescent="0.4">
      <c r="A1668" s="1">
        <v>47049</v>
      </c>
      <c r="B1668" s="2">
        <f t="shared" si="83"/>
        <v>10</v>
      </c>
      <c r="C1668" s="2">
        <f t="shared" si="84"/>
        <v>23</v>
      </c>
      <c r="D1668" s="2" t="str">
        <f t="shared" si="85"/>
        <v>月</v>
      </c>
      <c r="E1668" t="str">
        <f>IFERROR(VLOOKUP(A1668,'HOL（2028年まで）'!$A:$C,3,0),"")</f>
        <v/>
      </c>
    </row>
    <row r="1669" spans="1:5" x14ac:dyDescent="0.4">
      <c r="A1669" s="1">
        <v>47050</v>
      </c>
      <c r="B1669" s="2">
        <f t="shared" si="83"/>
        <v>10</v>
      </c>
      <c r="C1669" s="2">
        <f t="shared" si="84"/>
        <v>24</v>
      </c>
      <c r="D1669" s="2" t="str">
        <f t="shared" si="85"/>
        <v>火</v>
      </c>
      <c r="E1669" t="str">
        <f>IFERROR(VLOOKUP(A1669,'HOL（2028年まで）'!$A:$C,3,0),"")</f>
        <v/>
      </c>
    </row>
    <row r="1670" spans="1:5" x14ac:dyDescent="0.4">
      <c r="A1670" s="1">
        <v>47051</v>
      </c>
      <c r="B1670" s="2">
        <f t="shared" si="83"/>
        <v>10</v>
      </c>
      <c r="C1670" s="2">
        <f t="shared" si="84"/>
        <v>25</v>
      </c>
      <c r="D1670" s="2" t="str">
        <f t="shared" si="85"/>
        <v>水</v>
      </c>
      <c r="E1670" t="str">
        <f>IFERROR(VLOOKUP(A1670,'HOL（2028年まで）'!$A:$C,3,0),"")</f>
        <v/>
      </c>
    </row>
    <row r="1671" spans="1:5" x14ac:dyDescent="0.4">
      <c r="A1671" s="1">
        <v>47052</v>
      </c>
      <c r="B1671" s="2">
        <f t="shared" si="83"/>
        <v>10</v>
      </c>
      <c r="C1671" s="2">
        <f t="shared" si="84"/>
        <v>26</v>
      </c>
      <c r="D1671" s="2" t="str">
        <f t="shared" si="85"/>
        <v>木</v>
      </c>
      <c r="E1671" t="str">
        <f>IFERROR(VLOOKUP(A1671,'HOL（2028年まで）'!$A:$C,3,0),"")</f>
        <v/>
      </c>
    </row>
    <row r="1672" spans="1:5" x14ac:dyDescent="0.4">
      <c r="A1672" s="1">
        <v>47053</v>
      </c>
      <c r="B1672" s="2">
        <f t="shared" si="83"/>
        <v>10</v>
      </c>
      <c r="C1672" s="2">
        <f t="shared" si="84"/>
        <v>27</v>
      </c>
      <c r="D1672" s="2" t="str">
        <f t="shared" si="85"/>
        <v>金</v>
      </c>
      <c r="E1672" t="str">
        <f>IFERROR(VLOOKUP(A1672,'HOL（2028年まで）'!$A:$C,3,0),"")</f>
        <v/>
      </c>
    </row>
    <row r="1673" spans="1:5" x14ac:dyDescent="0.4">
      <c r="A1673" s="1">
        <v>47054</v>
      </c>
      <c r="B1673" s="2">
        <f t="shared" si="83"/>
        <v>10</v>
      </c>
      <c r="C1673" s="2">
        <f t="shared" si="84"/>
        <v>28</v>
      </c>
      <c r="D1673" s="2" t="str">
        <f t="shared" si="85"/>
        <v>土</v>
      </c>
      <c r="E1673" t="str">
        <f>IFERROR(VLOOKUP(A1673,'HOL（2028年まで）'!$A:$C,3,0),"")</f>
        <v/>
      </c>
    </row>
    <row r="1674" spans="1:5" x14ac:dyDescent="0.4">
      <c r="A1674" s="1">
        <v>47055</v>
      </c>
      <c r="B1674" s="2">
        <f t="shared" si="83"/>
        <v>10</v>
      </c>
      <c r="C1674" s="2">
        <f t="shared" si="84"/>
        <v>29</v>
      </c>
      <c r="D1674" s="2" t="str">
        <f t="shared" si="85"/>
        <v>日</v>
      </c>
      <c r="E1674" t="str">
        <f>IFERROR(VLOOKUP(A1674,'HOL（2028年まで）'!$A:$C,3,0),"")</f>
        <v/>
      </c>
    </row>
    <row r="1675" spans="1:5" x14ac:dyDescent="0.4">
      <c r="A1675" s="1">
        <v>47056</v>
      </c>
      <c r="B1675" s="2">
        <f t="shared" si="83"/>
        <v>10</v>
      </c>
      <c r="C1675" s="2">
        <f t="shared" si="84"/>
        <v>30</v>
      </c>
      <c r="D1675" s="2" t="str">
        <f t="shared" si="85"/>
        <v>月</v>
      </c>
      <c r="E1675" t="str">
        <f>IFERROR(VLOOKUP(A1675,'HOL（2028年まで）'!$A:$C,3,0),"")</f>
        <v/>
      </c>
    </row>
    <row r="1676" spans="1:5" x14ac:dyDescent="0.4">
      <c r="A1676" s="1">
        <v>47057</v>
      </c>
      <c r="B1676" s="2">
        <f t="shared" si="83"/>
        <v>10</v>
      </c>
      <c r="C1676" s="2">
        <f t="shared" si="84"/>
        <v>31</v>
      </c>
      <c r="D1676" s="2" t="str">
        <f t="shared" si="85"/>
        <v>火</v>
      </c>
      <c r="E1676" t="str">
        <f>IFERROR(VLOOKUP(A1676,'HOL（2028年まで）'!$A:$C,3,0),"")</f>
        <v/>
      </c>
    </row>
    <row r="1677" spans="1:5" x14ac:dyDescent="0.4">
      <c r="A1677" s="1">
        <v>47058</v>
      </c>
      <c r="B1677" s="2">
        <f t="shared" si="83"/>
        <v>11</v>
      </c>
      <c r="C1677" s="2">
        <f t="shared" si="84"/>
        <v>1</v>
      </c>
      <c r="D1677" s="2" t="str">
        <f t="shared" si="85"/>
        <v>水</v>
      </c>
      <c r="E1677" t="str">
        <f>IFERROR(VLOOKUP(A1677,'HOL（2028年まで）'!$A:$C,3,0),"")</f>
        <v/>
      </c>
    </row>
    <row r="1678" spans="1:5" x14ac:dyDescent="0.4">
      <c r="A1678" s="1">
        <v>47059</v>
      </c>
      <c r="B1678" s="2">
        <f t="shared" si="83"/>
        <v>11</v>
      </c>
      <c r="C1678" s="2">
        <f t="shared" si="84"/>
        <v>2</v>
      </c>
      <c r="D1678" s="2" t="str">
        <f t="shared" si="85"/>
        <v>木</v>
      </c>
      <c r="E1678" t="str">
        <f>IFERROR(VLOOKUP(A1678,'HOL（2028年まで）'!$A:$C,3,0),"")</f>
        <v/>
      </c>
    </row>
    <row r="1679" spans="1:5" x14ac:dyDescent="0.4">
      <c r="A1679" s="1">
        <v>47060</v>
      </c>
      <c r="B1679" s="2">
        <f t="shared" si="83"/>
        <v>11</v>
      </c>
      <c r="C1679" s="2">
        <f t="shared" si="84"/>
        <v>3</v>
      </c>
      <c r="D1679" s="2" t="str">
        <f t="shared" si="85"/>
        <v>金</v>
      </c>
      <c r="E1679" t="str">
        <f>IFERROR(VLOOKUP(A1679,'HOL（2028年まで）'!$A:$C,3,0),"")</f>
        <v>文化の日</v>
      </c>
    </row>
    <row r="1680" spans="1:5" x14ac:dyDescent="0.4">
      <c r="A1680" s="1">
        <v>47061</v>
      </c>
      <c r="B1680" s="2">
        <f t="shared" si="83"/>
        <v>11</v>
      </c>
      <c r="C1680" s="2">
        <f t="shared" si="84"/>
        <v>4</v>
      </c>
      <c r="D1680" s="2" t="str">
        <f t="shared" si="85"/>
        <v>土</v>
      </c>
      <c r="E1680" t="str">
        <f>IFERROR(VLOOKUP(A1680,'HOL（2028年まで）'!$A:$C,3,0),"")</f>
        <v/>
      </c>
    </row>
    <row r="1681" spans="1:5" x14ac:dyDescent="0.4">
      <c r="A1681" s="1">
        <v>47062</v>
      </c>
      <c r="B1681" s="2">
        <f t="shared" si="83"/>
        <v>11</v>
      </c>
      <c r="C1681" s="2">
        <f t="shared" si="84"/>
        <v>5</v>
      </c>
      <c r="D1681" s="2" t="str">
        <f t="shared" si="85"/>
        <v>日</v>
      </c>
      <c r="E1681" t="str">
        <f>IFERROR(VLOOKUP(A1681,'HOL（2028年まで）'!$A:$C,3,0),"")</f>
        <v/>
      </c>
    </row>
    <row r="1682" spans="1:5" x14ac:dyDescent="0.4">
      <c r="A1682" s="1">
        <v>47063</v>
      </c>
      <c r="B1682" s="2">
        <f t="shared" si="83"/>
        <v>11</v>
      </c>
      <c r="C1682" s="2">
        <f t="shared" si="84"/>
        <v>6</v>
      </c>
      <c r="D1682" s="2" t="str">
        <f t="shared" si="85"/>
        <v>月</v>
      </c>
      <c r="E1682" t="str">
        <f>IFERROR(VLOOKUP(A1682,'HOL（2028年まで）'!$A:$C,3,0),"")</f>
        <v/>
      </c>
    </row>
    <row r="1683" spans="1:5" x14ac:dyDescent="0.4">
      <c r="A1683" s="1">
        <v>47064</v>
      </c>
      <c r="B1683" s="2">
        <f t="shared" si="83"/>
        <v>11</v>
      </c>
      <c r="C1683" s="2">
        <f t="shared" si="84"/>
        <v>7</v>
      </c>
      <c r="D1683" s="2" t="str">
        <f t="shared" si="85"/>
        <v>火</v>
      </c>
      <c r="E1683" t="str">
        <f>IFERROR(VLOOKUP(A1683,'HOL（2028年まで）'!$A:$C,3,0),"")</f>
        <v/>
      </c>
    </row>
    <row r="1684" spans="1:5" x14ac:dyDescent="0.4">
      <c r="A1684" s="1">
        <v>47065</v>
      </c>
      <c r="B1684" s="2">
        <f t="shared" si="83"/>
        <v>11</v>
      </c>
      <c r="C1684" s="2">
        <f t="shared" si="84"/>
        <v>8</v>
      </c>
      <c r="D1684" s="2" t="str">
        <f t="shared" si="85"/>
        <v>水</v>
      </c>
      <c r="E1684" t="str">
        <f>IFERROR(VLOOKUP(A1684,'HOL（2028年まで）'!$A:$C,3,0),"")</f>
        <v/>
      </c>
    </row>
    <row r="1685" spans="1:5" x14ac:dyDescent="0.4">
      <c r="A1685" s="1">
        <v>47066</v>
      </c>
      <c r="B1685" s="2">
        <f t="shared" si="83"/>
        <v>11</v>
      </c>
      <c r="C1685" s="2">
        <f t="shared" si="84"/>
        <v>9</v>
      </c>
      <c r="D1685" s="2" t="str">
        <f t="shared" si="85"/>
        <v>木</v>
      </c>
      <c r="E1685" t="str">
        <f>IFERROR(VLOOKUP(A1685,'HOL（2028年まで）'!$A:$C,3,0),"")</f>
        <v/>
      </c>
    </row>
    <row r="1686" spans="1:5" x14ac:dyDescent="0.4">
      <c r="A1686" s="1">
        <v>47067</v>
      </c>
      <c r="B1686" s="2">
        <f t="shared" si="83"/>
        <v>11</v>
      </c>
      <c r="C1686" s="2">
        <f t="shared" si="84"/>
        <v>10</v>
      </c>
      <c r="D1686" s="2" t="str">
        <f t="shared" si="85"/>
        <v>金</v>
      </c>
      <c r="E1686" t="str">
        <f>IFERROR(VLOOKUP(A1686,'HOL（2028年まで）'!$A:$C,3,0),"")</f>
        <v/>
      </c>
    </row>
    <row r="1687" spans="1:5" x14ac:dyDescent="0.4">
      <c r="A1687" s="1">
        <v>47068</v>
      </c>
      <c r="B1687" s="2">
        <f t="shared" si="83"/>
        <v>11</v>
      </c>
      <c r="C1687" s="2">
        <f t="shared" si="84"/>
        <v>11</v>
      </c>
      <c r="D1687" s="2" t="str">
        <f t="shared" si="85"/>
        <v>土</v>
      </c>
      <c r="E1687" t="str">
        <f>IFERROR(VLOOKUP(A1687,'HOL（2028年まで）'!$A:$C,3,0),"")</f>
        <v/>
      </c>
    </row>
    <row r="1688" spans="1:5" x14ac:dyDescent="0.4">
      <c r="A1688" s="1">
        <v>47069</v>
      </c>
      <c r="B1688" s="2">
        <f t="shared" si="83"/>
        <v>11</v>
      </c>
      <c r="C1688" s="2">
        <f t="shared" si="84"/>
        <v>12</v>
      </c>
      <c r="D1688" s="2" t="str">
        <f t="shared" si="85"/>
        <v>日</v>
      </c>
      <c r="E1688" t="str">
        <f>IFERROR(VLOOKUP(A1688,'HOL（2028年まで）'!$A:$C,3,0),"")</f>
        <v/>
      </c>
    </row>
    <row r="1689" spans="1:5" x14ac:dyDescent="0.4">
      <c r="A1689" s="1">
        <v>47070</v>
      </c>
      <c r="B1689" s="2">
        <f t="shared" si="83"/>
        <v>11</v>
      </c>
      <c r="C1689" s="2">
        <f t="shared" si="84"/>
        <v>13</v>
      </c>
      <c r="D1689" s="2" t="str">
        <f t="shared" si="85"/>
        <v>月</v>
      </c>
      <c r="E1689" t="str">
        <f>IFERROR(VLOOKUP(A1689,'HOL（2028年まで）'!$A:$C,3,0),"")</f>
        <v/>
      </c>
    </row>
    <row r="1690" spans="1:5" x14ac:dyDescent="0.4">
      <c r="A1690" s="1">
        <v>47071</v>
      </c>
      <c r="B1690" s="2">
        <f t="shared" si="83"/>
        <v>11</v>
      </c>
      <c r="C1690" s="2">
        <f t="shared" si="84"/>
        <v>14</v>
      </c>
      <c r="D1690" s="2" t="str">
        <f t="shared" si="85"/>
        <v>火</v>
      </c>
      <c r="E1690" t="str">
        <f>IFERROR(VLOOKUP(A1690,'HOL（2028年まで）'!$A:$C,3,0),"")</f>
        <v/>
      </c>
    </row>
    <row r="1691" spans="1:5" x14ac:dyDescent="0.4">
      <c r="A1691" s="1">
        <v>47072</v>
      </c>
      <c r="B1691" s="2">
        <f t="shared" si="83"/>
        <v>11</v>
      </c>
      <c r="C1691" s="2">
        <f t="shared" si="84"/>
        <v>15</v>
      </c>
      <c r="D1691" s="2" t="str">
        <f t="shared" si="85"/>
        <v>水</v>
      </c>
      <c r="E1691" t="str">
        <f>IFERROR(VLOOKUP(A1691,'HOL（2028年まで）'!$A:$C,3,0),"")</f>
        <v/>
      </c>
    </row>
    <row r="1692" spans="1:5" x14ac:dyDescent="0.4">
      <c r="A1692" s="1">
        <v>47073</v>
      </c>
      <c r="B1692" s="2">
        <f t="shared" si="83"/>
        <v>11</v>
      </c>
      <c r="C1692" s="2">
        <f t="shared" si="84"/>
        <v>16</v>
      </c>
      <c r="D1692" s="2" t="str">
        <f t="shared" si="85"/>
        <v>木</v>
      </c>
      <c r="E1692" t="str">
        <f>IFERROR(VLOOKUP(A1692,'HOL（2028年まで）'!$A:$C,3,0),"")</f>
        <v/>
      </c>
    </row>
    <row r="1693" spans="1:5" x14ac:dyDescent="0.4">
      <c r="A1693" s="1">
        <v>47074</v>
      </c>
      <c r="B1693" s="2">
        <f t="shared" si="83"/>
        <v>11</v>
      </c>
      <c r="C1693" s="2">
        <f t="shared" si="84"/>
        <v>17</v>
      </c>
      <c r="D1693" s="2" t="str">
        <f t="shared" si="85"/>
        <v>金</v>
      </c>
      <c r="E1693" t="str">
        <f>IFERROR(VLOOKUP(A1693,'HOL（2028年まで）'!$A:$C,3,0),"")</f>
        <v/>
      </c>
    </row>
    <row r="1694" spans="1:5" x14ac:dyDescent="0.4">
      <c r="A1694" s="1">
        <v>47075</v>
      </c>
      <c r="B1694" s="2">
        <f t="shared" si="83"/>
        <v>11</v>
      </c>
      <c r="C1694" s="2">
        <f t="shared" si="84"/>
        <v>18</v>
      </c>
      <c r="D1694" s="2" t="str">
        <f t="shared" si="85"/>
        <v>土</v>
      </c>
      <c r="E1694" t="str">
        <f>IFERROR(VLOOKUP(A1694,'HOL（2028年まで）'!$A:$C,3,0),"")</f>
        <v/>
      </c>
    </row>
    <row r="1695" spans="1:5" x14ac:dyDescent="0.4">
      <c r="A1695" s="1">
        <v>47076</v>
      </c>
      <c r="B1695" s="2">
        <f t="shared" si="83"/>
        <v>11</v>
      </c>
      <c r="C1695" s="2">
        <f t="shared" si="84"/>
        <v>19</v>
      </c>
      <c r="D1695" s="2" t="str">
        <f t="shared" si="85"/>
        <v>日</v>
      </c>
      <c r="E1695" t="str">
        <f>IFERROR(VLOOKUP(A1695,'HOL（2028年まで）'!$A:$C,3,0),"")</f>
        <v/>
      </c>
    </row>
    <row r="1696" spans="1:5" x14ac:dyDescent="0.4">
      <c r="A1696" s="1">
        <v>47077</v>
      </c>
      <c r="B1696" s="2">
        <f t="shared" si="83"/>
        <v>11</v>
      </c>
      <c r="C1696" s="2">
        <f t="shared" si="84"/>
        <v>20</v>
      </c>
      <c r="D1696" s="2" t="str">
        <f t="shared" si="85"/>
        <v>月</v>
      </c>
      <c r="E1696" t="str">
        <f>IFERROR(VLOOKUP(A1696,'HOL（2028年まで）'!$A:$C,3,0),"")</f>
        <v/>
      </c>
    </row>
    <row r="1697" spans="1:5" x14ac:dyDescent="0.4">
      <c r="A1697" s="1">
        <v>47078</v>
      </c>
      <c r="B1697" s="2">
        <f t="shared" si="83"/>
        <v>11</v>
      </c>
      <c r="C1697" s="2">
        <f t="shared" si="84"/>
        <v>21</v>
      </c>
      <c r="D1697" s="2" t="str">
        <f t="shared" si="85"/>
        <v>火</v>
      </c>
      <c r="E1697" t="str">
        <f>IFERROR(VLOOKUP(A1697,'HOL（2028年まで）'!$A:$C,3,0),"")</f>
        <v/>
      </c>
    </row>
    <row r="1698" spans="1:5" x14ac:dyDescent="0.4">
      <c r="A1698" s="1">
        <v>47079</v>
      </c>
      <c r="B1698" s="2">
        <f t="shared" si="83"/>
        <v>11</v>
      </c>
      <c r="C1698" s="2">
        <f t="shared" si="84"/>
        <v>22</v>
      </c>
      <c r="D1698" s="2" t="str">
        <f t="shared" si="85"/>
        <v>水</v>
      </c>
      <c r="E1698" t="str">
        <f>IFERROR(VLOOKUP(A1698,'HOL（2028年まで）'!$A:$C,3,0),"")</f>
        <v/>
      </c>
    </row>
    <row r="1699" spans="1:5" x14ac:dyDescent="0.4">
      <c r="A1699" s="1">
        <v>47080</v>
      </c>
      <c r="B1699" s="2">
        <f t="shared" si="83"/>
        <v>11</v>
      </c>
      <c r="C1699" s="2">
        <f t="shared" si="84"/>
        <v>23</v>
      </c>
      <c r="D1699" s="2" t="str">
        <f t="shared" si="85"/>
        <v>木</v>
      </c>
      <c r="E1699" t="str">
        <f>IFERROR(VLOOKUP(A1699,'HOL（2028年まで）'!$A:$C,3,0),"")</f>
        <v>勤労感謝の日</v>
      </c>
    </row>
    <row r="1700" spans="1:5" x14ac:dyDescent="0.4">
      <c r="A1700" s="1">
        <v>47081</v>
      </c>
      <c r="B1700" s="2">
        <f t="shared" si="83"/>
        <v>11</v>
      </c>
      <c r="C1700" s="2">
        <f t="shared" si="84"/>
        <v>24</v>
      </c>
      <c r="D1700" s="2" t="str">
        <f t="shared" si="85"/>
        <v>金</v>
      </c>
      <c r="E1700" t="str">
        <f>IFERROR(VLOOKUP(A1700,'HOL（2028年まで）'!$A:$C,3,0),"")</f>
        <v/>
      </c>
    </row>
    <row r="1701" spans="1:5" x14ac:dyDescent="0.4">
      <c r="A1701" s="1">
        <v>47082</v>
      </c>
      <c r="B1701" s="2">
        <f t="shared" si="83"/>
        <v>11</v>
      </c>
      <c r="C1701" s="2">
        <f t="shared" si="84"/>
        <v>25</v>
      </c>
      <c r="D1701" s="2" t="str">
        <f t="shared" si="85"/>
        <v>土</v>
      </c>
      <c r="E1701" t="str">
        <f>IFERROR(VLOOKUP(A1701,'HOL（2028年まで）'!$A:$C,3,0),"")</f>
        <v/>
      </c>
    </row>
    <row r="1702" spans="1:5" x14ac:dyDescent="0.4">
      <c r="A1702" s="1">
        <v>47083</v>
      </c>
      <c r="B1702" s="2">
        <f t="shared" si="83"/>
        <v>11</v>
      </c>
      <c r="C1702" s="2">
        <f t="shared" si="84"/>
        <v>26</v>
      </c>
      <c r="D1702" s="2" t="str">
        <f t="shared" si="85"/>
        <v>日</v>
      </c>
      <c r="E1702" t="str">
        <f>IFERROR(VLOOKUP(A1702,'HOL（2028年まで）'!$A:$C,3,0),"")</f>
        <v/>
      </c>
    </row>
    <row r="1703" spans="1:5" x14ac:dyDescent="0.4">
      <c r="A1703" s="1">
        <v>47084</v>
      </c>
      <c r="B1703" s="2">
        <f t="shared" ref="B1703:B1737" si="86">MONTH(A1703)</f>
        <v>11</v>
      </c>
      <c r="C1703" s="2">
        <f t="shared" ref="C1703:C1737" si="87">DAY(A1703)</f>
        <v>27</v>
      </c>
      <c r="D1703" s="2" t="str">
        <f t="shared" ref="D1703:D1737" si="88">TEXT(A1703,"aaa")</f>
        <v>月</v>
      </c>
      <c r="E1703" t="str">
        <f>IFERROR(VLOOKUP(A1703,'HOL（2028年まで）'!$A:$C,3,0),"")</f>
        <v/>
      </c>
    </row>
    <row r="1704" spans="1:5" x14ac:dyDescent="0.4">
      <c r="A1704" s="1">
        <v>47085</v>
      </c>
      <c r="B1704" s="2">
        <f t="shared" si="86"/>
        <v>11</v>
      </c>
      <c r="C1704" s="2">
        <f t="shared" si="87"/>
        <v>28</v>
      </c>
      <c r="D1704" s="2" t="str">
        <f t="shared" si="88"/>
        <v>火</v>
      </c>
      <c r="E1704" t="str">
        <f>IFERROR(VLOOKUP(A1704,'HOL（2028年まで）'!$A:$C,3,0),"")</f>
        <v/>
      </c>
    </row>
    <row r="1705" spans="1:5" x14ac:dyDescent="0.4">
      <c r="A1705" s="1">
        <v>47086</v>
      </c>
      <c r="B1705" s="2">
        <f t="shared" si="86"/>
        <v>11</v>
      </c>
      <c r="C1705" s="2">
        <f t="shared" si="87"/>
        <v>29</v>
      </c>
      <c r="D1705" s="2" t="str">
        <f t="shared" si="88"/>
        <v>水</v>
      </c>
      <c r="E1705" t="str">
        <f>IFERROR(VLOOKUP(A1705,'HOL（2028年まで）'!$A:$C,3,0),"")</f>
        <v/>
      </c>
    </row>
    <row r="1706" spans="1:5" x14ac:dyDescent="0.4">
      <c r="A1706" s="1">
        <v>47087</v>
      </c>
      <c r="B1706" s="2">
        <f t="shared" si="86"/>
        <v>11</v>
      </c>
      <c r="C1706" s="2">
        <f t="shared" si="87"/>
        <v>30</v>
      </c>
      <c r="D1706" s="2" t="str">
        <f t="shared" si="88"/>
        <v>木</v>
      </c>
      <c r="E1706" t="str">
        <f>IFERROR(VLOOKUP(A1706,'HOL（2028年まで）'!$A:$C,3,0),"")</f>
        <v/>
      </c>
    </row>
    <row r="1707" spans="1:5" x14ac:dyDescent="0.4">
      <c r="A1707" s="1">
        <v>47088</v>
      </c>
      <c r="B1707" s="2">
        <f t="shared" si="86"/>
        <v>12</v>
      </c>
      <c r="C1707" s="2">
        <f t="shared" si="87"/>
        <v>1</v>
      </c>
      <c r="D1707" s="2" t="str">
        <f t="shared" si="88"/>
        <v>金</v>
      </c>
      <c r="E1707" t="str">
        <f>IFERROR(VLOOKUP(A1707,'HOL（2028年まで）'!$A:$C,3,0),"")</f>
        <v/>
      </c>
    </row>
    <row r="1708" spans="1:5" x14ac:dyDescent="0.4">
      <c r="A1708" s="1">
        <v>47089</v>
      </c>
      <c r="B1708" s="2">
        <f t="shared" si="86"/>
        <v>12</v>
      </c>
      <c r="C1708" s="2">
        <f t="shared" si="87"/>
        <v>2</v>
      </c>
      <c r="D1708" s="2" t="str">
        <f t="shared" si="88"/>
        <v>土</v>
      </c>
      <c r="E1708" t="str">
        <f>IFERROR(VLOOKUP(A1708,'HOL（2028年まで）'!$A:$C,3,0),"")</f>
        <v/>
      </c>
    </row>
    <row r="1709" spans="1:5" x14ac:dyDescent="0.4">
      <c r="A1709" s="1">
        <v>47090</v>
      </c>
      <c r="B1709" s="2">
        <f t="shared" si="86"/>
        <v>12</v>
      </c>
      <c r="C1709" s="2">
        <f t="shared" si="87"/>
        <v>3</v>
      </c>
      <c r="D1709" s="2" t="str">
        <f t="shared" si="88"/>
        <v>日</v>
      </c>
      <c r="E1709" t="str">
        <f>IFERROR(VLOOKUP(A1709,'HOL（2028年まで）'!$A:$C,3,0),"")</f>
        <v/>
      </c>
    </row>
    <row r="1710" spans="1:5" x14ac:dyDescent="0.4">
      <c r="A1710" s="1">
        <v>47091</v>
      </c>
      <c r="B1710" s="2">
        <f t="shared" si="86"/>
        <v>12</v>
      </c>
      <c r="C1710" s="2">
        <f t="shared" si="87"/>
        <v>4</v>
      </c>
      <c r="D1710" s="2" t="str">
        <f t="shared" si="88"/>
        <v>月</v>
      </c>
      <c r="E1710" t="str">
        <f>IFERROR(VLOOKUP(A1710,'HOL（2028年まで）'!$A:$C,3,0),"")</f>
        <v/>
      </c>
    </row>
    <row r="1711" spans="1:5" x14ac:dyDescent="0.4">
      <c r="A1711" s="1">
        <v>47092</v>
      </c>
      <c r="B1711" s="2">
        <f t="shared" si="86"/>
        <v>12</v>
      </c>
      <c r="C1711" s="2">
        <f t="shared" si="87"/>
        <v>5</v>
      </c>
      <c r="D1711" s="2" t="str">
        <f t="shared" si="88"/>
        <v>火</v>
      </c>
      <c r="E1711" t="str">
        <f>IFERROR(VLOOKUP(A1711,'HOL（2028年まで）'!$A:$C,3,0),"")</f>
        <v/>
      </c>
    </row>
    <row r="1712" spans="1:5" x14ac:dyDescent="0.4">
      <c r="A1712" s="1">
        <v>47093</v>
      </c>
      <c r="B1712" s="2">
        <f t="shared" si="86"/>
        <v>12</v>
      </c>
      <c r="C1712" s="2">
        <f t="shared" si="87"/>
        <v>6</v>
      </c>
      <c r="D1712" s="2" t="str">
        <f t="shared" si="88"/>
        <v>水</v>
      </c>
      <c r="E1712" t="str">
        <f>IFERROR(VLOOKUP(A1712,'HOL（2028年まで）'!$A:$C,3,0),"")</f>
        <v/>
      </c>
    </row>
    <row r="1713" spans="1:5" x14ac:dyDescent="0.4">
      <c r="A1713" s="1">
        <v>47094</v>
      </c>
      <c r="B1713" s="2">
        <f t="shared" si="86"/>
        <v>12</v>
      </c>
      <c r="C1713" s="2">
        <f t="shared" si="87"/>
        <v>7</v>
      </c>
      <c r="D1713" s="2" t="str">
        <f t="shared" si="88"/>
        <v>木</v>
      </c>
      <c r="E1713" t="str">
        <f>IFERROR(VLOOKUP(A1713,'HOL（2028年まで）'!$A:$C,3,0),"")</f>
        <v/>
      </c>
    </row>
    <row r="1714" spans="1:5" x14ac:dyDescent="0.4">
      <c r="A1714" s="1">
        <v>47095</v>
      </c>
      <c r="B1714" s="2">
        <f t="shared" si="86"/>
        <v>12</v>
      </c>
      <c r="C1714" s="2">
        <f t="shared" si="87"/>
        <v>8</v>
      </c>
      <c r="D1714" s="2" t="str">
        <f t="shared" si="88"/>
        <v>金</v>
      </c>
      <c r="E1714" t="str">
        <f>IFERROR(VLOOKUP(A1714,'HOL（2028年まで）'!$A:$C,3,0),"")</f>
        <v/>
      </c>
    </row>
    <row r="1715" spans="1:5" x14ac:dyDescent="0.4">
      <c r="A1715" s="1">
        <v>47096</v>
      </c>
      <c r="B1715" s="2">
        <f t="shared" si="86"/>
        <v>12</v>
      </c>
      <c r="C1715" s="2">
        <f t="shared" si="87"/>
        <v>9</v>
      </c>
      <c r="D1715" s="2" t="str">
        <f t="shared" si="88"/>
        <v>土</v>
      </c>
      <c r="E1715" t="str">
        <f>IFERROR(VLOOKUP(A1715,'HOL（2028年まで）'!$A:$C,3,0),"")</f>
        <v/>
      </c>
    </row>
    <row r="1716" spans="1:5" x14ac:dyDescent="0.4">
      <c r="A1716" s="1">
        <v>47097</v>
      </c>
      <c r="B1716" s="2">
        <f t="shared" si="86"/>
        <v>12</v>
      </c>
      <c r="C1716" s="2">
        <f t="shared" si="87"/>
        <v>10</v>
      </c>
      <c r="D1716" s="2" t="str">
        <f t="shared" si="88"/>
        <v>日</v>
      </c>
      <c r="E1716" t="str">
        <f>IFERROR(VLOOKUP(A1716,'HOL（2028年まで）'!$A:$C,3,0),"")</f>
        <v/>
      </c>
    </row>
    <row r="1717" spans="1:5" x14ac:dyDescent="0.4">
      <c r="A1717" s="1">
        <v>47098</v>
      </c>
      <c r="B1717" s="2">
        <f t="shared" si="86"/>
        <v>12</v>
      </c>
      <c r="C1717" s="2">
        <f t="shared" si="87"/>
        <v>11</v>
      </c>
      <c r="D1717" s="2" t="str">
        <f t="shared" si="88"/>
        <v>月</v>
      </c>
      <c r="E1717" t="str">
        <f>IFERROR(VLOOKUP(A1717,'HOL（2028年まで）'!$A:$C,3,0),"")</f>
        <v/>
      </c>
    </row>
    <row r="1718" spans="1:5" x14ac:dyDescent="0.4">
      <c r="A1718" s="1">
        <v>47099</v>
      </c>
      <c r="B1718" s="2">
        <f t="shared" si="86"/>
        <v>12</v>
      </c>
      <c r="C1718" s="2">
        <f t="shared" si="87"/>
        <v>12</v>
      </c>
      <c r="D1718" s="2" t="str">
        <f t="shared" si="88"/>
        <v>火</v>
      </c>
      <c r="E1718" t="str">
        <f>IFERROR(VLOOKUP(A1718,'HOL（2028年まで）'!$A:$C,3,0),"")</f>
        <v/>
      </c>
    </row>
    <row r="1719" spans="1:5" x14ac:dyDescent="0.4">
      <c r="A1719" s="1">
        <v>47100</v>
      </c>
      <c r="B1719" s="2">
        <f t="shared" si="86"/>
        <v>12</v>
      </c>
      <c r="C1719" s="2">
        <f t="shared" si="87"/>
        <v>13</v>
      </c>
      <c r="D1719" s="2" t="str">
        <f t="shared" si="88"/>
        <v>水</v>
      </c>
      <c r="E1719" t="str">
        <f>IFERROR(VLOOKUP(A1719,'HOL（2028年まで）'!$A:$C,3,0),"")</f>
        <v/>
      </c>
    </row>
    <row r="1720" spans="1:5" x14ac:dyDescent="0.4">
      <c r="A1720" s="1">
        <v>47101</v>
      </c>
      <c r="B1720" s="2">
        <f t="shared" si="86"/>
        <v>12</v>
      </c>
      <c r="C1720" s="2">
        <f t="shared" si="87"/>
        <v>14</v>
      </c>
      <c r="D1720" s="2" t="str">
        <f t="shared" si="88"/>
        <v>木</v>
      </c>
      <c r="E1720" t="str">
        <f>IFERROR(VLOOKUP(A1720,'HOL（2028年まで）'!$A:$C,3,0),"")</f>
        <v/>
      </c>
    </row>
    <row r="1721" spans="1:5" x14ac:dyDescent="0.4">
      <c r="A1721" s="1">
        <v>47102</v>
      </c>
      <c r="B1721" s="2">
        <f t="shared" si="86"/>
        <v>12</v>
      </c>
      <c r="C1721" s="2">
        <f t="shared" si="87"/>
        <v>15</v>
      </c>
      <c r="D1721" s="2" t="str">
        <f t="shared" si="88"/>
        <v>金</v>
      </c>
      <c r="E1721" t="str">
        <f>IFERROR(VLOOKUP(A1721,'HOL（2028年まで）'!$A:$C,3,0),"")</f>
        <v/>
      </c>
    </row>
    <row r="1722" spans="1:5" x14ac:dyDescent="0.4">
      <c r="A1722" s="1">
        <v>47103</v>
      </c>
      <c r="B1722" s="2">
        <f t="shared" si="86"/>
        <v>12</v>
      </c>
      <c r="C1722" s="2">
        <f t="shared" si="87"/>
        <v>16</v>
      </c>
      <c r="D1722" s="2" t="str">
        <f t="shared" si="88"/>
        <v>土</v>
      </c>
      <c r="E1722" t="str">
        <f>IFERROR(VLOOKUP(A1722,'HOL（2028年まで）'!$A:$C,3,0),"")</f>
        <v/>
      </c>
    </row>
    <row r="1723" spans="1:5" x14ac:dyDescent="0.4">
      <c r="A1723" s="1">
        <v>47104</v>
      </c>
      <c r="B1723" s="2">
        <f t="shared" si="86"/>
        <v>12</v>
      </c>
      <c r="C1723" s="2">
        <f t="shared" si="87"/>
        <v>17</v>
      </c>
      <c r="D1723" s="2" t="str">
        <f t="shared" si="88"/>
        <v>日</v>
      </c>
      <c r="E1723" t="str">
        <f>IFERROR(VLOOKUP(A1723,'HOL（2028年まで）'!$A:$C,3,0),"")</f>
        <v/>
      </c>
    </row>
    <row r="1724" spans="1:5" x14ac:dyDescent="0.4">
      <c r="A1724" s="1">
        <v>47105</v>
      </c>
      <c r="B1724" s="2">
        <f t="shared" si="86"/>
        <v>12</v>
      </c>
      <c r="C1724" s="2">
        <f t="shared" si="87"/>
        <v>18</v>
      </c>
      <c r="D1724" s="2" t="str">
        <f t="shared" si="88"/>
        <v>月</v>
      </c>
      <c r="E1724" t="str">
        <f>IFERROR(VLOOKUP(A1724,'HOL（2028年まで）'!$A:$C,3,0),"")</f>
        <v/>
      </c>
    </row>
    <row r="1725" spans="1:5" x14ac:dyDescent="0.4">
      <c r="A1725" s="1">
        <v>47106</v>
      </c>
      <c r="B1725" s="2">
        <f t="shared" si="86"/>
        <v>12</v>
      </c>
      <c r="C1725" s="2">
        <f t="shared" si="87"/>
        <v>19</v>
      </c>
      <c r="D1725" s="2" t="str">
        <f t="shared" si="88"/>
        <v>火</v>
      </c>
      <c r="E1725" t="str">
        <f>IFERROR(VLOOKUP(A1725,'HOL（2028年まで）'!$A:$C,3,0),"")</f>
        <v/>
      </c>
    </row>
    <row r="1726" spans="1:5" x14ac:dyDescent="0.4">
      <c r="A1726" s="1">
        <v>47107</v>
      </c>
      <c r="B1726" s="2">
        <f t="shared" si="86"/>
        <v>12</v>
      </c>
      <c r="C1726" s="2">
        <f t="shared" si="87"/>
        <v>20</v>
      </c>
      <c r="D1726" s="2" t="str">
        <f t="shared" si="88"/>
        <v>水</v>
      </c>
      <c r="E1726" t="str">
        <f>IFERROR(VLOOKUP(A1726,'HOL（2028年まで）'!$A:$C,3,0),"")</f>
        <v/>
      </c>
    </row>
    <row r="1727" spans="1:5" x14ac:dyDescent="0.4">
      <c r="A1727" s="1">
        <v>47108</v>
      </c>
      <c r="B1727" s="2">
        <f t="shared" si="86"/>
        <v>12</v>
      </c>
      <c r="C1727" s="2">
        <f t="shared" si="87"/>
        <v>21</v>
      </c>
      <c r="D1727" s="2" t="str">
        <f t="shared" si="88"/>
        <v>木</v>
      </c>
      <c r="E1727" t="str">
        <f>IFERROR(VLOOKUP(A1727,'HOL（2028年まで）'!$A:$C,3,0),"")</f>
        <v/>
      </c>
    </row>
    <row r="1728" spans="1:5" x14ac:dyDescent="0.4">
      <c r="A1728" s="1">
        <v>47109</v>
      </c>
      <c r="B1728" s="2">
        <f t="shared" si="86"/>
        <v>12</v>
      </c>
      <c r="C1728" s="2">
        <f t="shared" si="87"/>
        <v>22</v>
      </c>
      <c r="D1728" s="2" t="str">
        <f t="shared" si="88"/>
        <v>金</v>
      </c>
      <c r="E1728" t="str">
        <f>IFERROR(VLOOKUP(A1728,'HOL（2028年まで）'!$A:$C,3,0),"")</f>
        <v/>
      </c>
    </row>
    <row r="1729" spans="1:5" x14ac:dyDescent="0.4">
      <c r="A1729" s="1">
        <v>47110</v>
      </c>
      <c r="B1729" s="2">
        <f t="shared" si="86"/>
        <v>12</v>
      </c>
      <c r="C1729" s="2">
        <f t="shared" si="87"/>
        <v>23</v>
      </c>
      <c r="D1729" s="2" t="str">
        <f t="shared" si="88"/>
        <v>土</v>
      </c>
      <c r="E1729" t="str">
        <f>IFERROR(VLOOKUP(A1729,'HOL（2028年まで）'!$A:$C,3,0),"")</f>
        <v/>
      </c>
    </row>
    <row r="1730" spans="1:5" x14ac:dyDescent="0.4">
      <c r="A1730" s="1">
        <v>47111</v>
      </c>
      <c r="B1730" s="2">
        <f t="shared" si="86"/>
        <v>12</v>
      </c>
      <c r="C1730" s="2">
        <f t="shared" si="87"/>
        <v>24</v>
      </c>
      <c r="D1730" s="2" t="str">
        <f t="shared" si="88"/>
        <v>日</v>
      </c>
      <c r="E1730" t="str">
        <f>IFERROR(VLOOKUP(A1730,'HOL（2028年まで）'!$A:$C,3,0),"")</f>
        <v/>
      </c>
    </row>
    <row r="1731" spans="1:5" x14ac:dyDescent="0.4">
      <c r="A1731" s="1">
        <v>47112</v>
      </c>
      <c r="B1731" s="2">
        <f t="shared" si="86"/>
        <v>12</v>
      </c>
      <c r="C1731" s="2">
        <f t="shared" si="87"/>
        <v>25</v>
      </c>
      <c r="D1731" s="2" t="str">
        <f t="shared" si="88"/>
        <v>月</v>
      </c>
      <c r="E1731" t="str">
        <f>IFERROR(VLOOKUP(A1731,'HOL（2028年まで）'!$A:$C,3,0),"")</f>
        <v/>
      </c>
    </row>
    <row r="1732" spans="1:5" x14ac:dyDescent="0.4">
      <c r="A1732" s="1">
        <v>47113</v>
      </c>
      <c r="B1732" s="2">
        <f t="shared" si="86"/>
        <v>12</v>
      </c>
      <c r="C1732" s="2">
        <f t="shared" si="87"/>
        <v>26</v>
      </c>
      <c r="D1732" s="2" t="str">
        <f t="shared" si="88"/>
        <v>火</v>
      </c>
      <c r="E1732" t="str">
        <f>IFERROR(VLOOKUP(A1732,'HOL（2028年まで）'!$A:$C,3,0),"")</f>
        <v/>
      </c>
    </row>
    <row r="1733" spans="1:5" x14ac:dyDescent="0.4">
      <c r="A1733" s="1">
        <v>47114</v>
      </c>
      <c r="B1733" s="2">
        <f t="shared" si="86"/>
        <v>12</v>
      </c>
      <c r="C1733" s="2">
        <f t="shared" si="87"/>
        <v>27</v>
      </c>
      <c r="D1733" s="2" t="str">
        <f t="shared" si="88"/>
        <v>水</v>
      </c>
      <c r="E1733" t="str">
        <f>IFERROR(VLOOKUP(A1733,'HOL（2028年まで）'!$A:$C,3,0),"")</f>
        <v/>
      </c>
    </row>
    <row r="1734" spans="1:5" x14ac:dyDescent="0.4">
      <c r="A1734" s="1">
        <v>47115</v>
      </c>
      <c r="B1734" s="2">
        <f t="shared" si="86"/>
        <v>12</v>
      </c>
      <c r="C1734" s="2">
        <f t="shared" si="87"/>
        <v>28</v>
      </c>
      <c r="D1734" s="2" t="str">
        <f t="shared" si="88"/>
        <v>木</v>
      </c>
      <c r="E1734" t="str">
        <f>IFERROR(VLOOKUP(A1734,'HOL（2028年まで）'!$A:$C,3,0),"")</f>
        <v/>
      </c>
    </row>
    <row r="1735" spans="1:5" x14ac:dyDescent="0.4">
      <c r="A1735" s="1">
        <v>47116</v>
      </c>
      <c r="B1735" s="2">
        <f t="shared" si="86"/>
        <v>12</v>
      </c>
      <c r="C1735" s="2">
        <f t="shared" si="87"/>
        <v>29</v>
      </c>
      <c r="D1735" s="2" t="str">
        <f t="shared" si="88"/>
        <v>金</v>
      </c>
      <c r="E1735" t="str">
        <f>IFERROR(VLOOKUP(A1735,'HOL（2028年まで）'!$A:$C,3,0),"")</f>
        <v/>
      </c>
    </row>
    <row r="1736" spans="1:5" x14ac:dyDescent="0.4">
      <c r="A1736" s="1">
        <v>47117</v>
      </c>
      <c r="B1736" s="2">
        <f t="shared" si="86"/>
        <v>12</v>
      </c>
      <c r="C1736" s="2">
        <f t="shared" si="87"/>
        <v>30</v>
      </c>
      <c r="D1736" s="2" t="str">
        <f t="shared" si="88"/>
        <v>土</v>
      </c>
      <c r="E1736" t="str">
        <f>IFERROR(VLOOKUP(A1736,'HOL（2028年まで）'!$A:$C,3,0),"")</f>
        <v/>
      </c>
    </row>
    <row r="1737" spans="1:5" x14ac:dyDescent="0.4">
      <c r="A1737" s="1">
        <v>47118</v>
      </c>
      <c r="B1737" s="2">
        <f t="shared" si="86"/>
        <v>12</v>
      </c>
      <c r="C1737" s="2">
        <f t="shared" si="87"/>
        <v>31</v>
      </c>
      <c r="D1737" s="2" t="str">
        <f t="shared" si="88"/>
        <v>日</v>
      </c>
      <c r="E1737" t="str">
        <f>IFERROR(VLOOKUP(A1737,'HOL（2028年まで）'!$A:$C,3,0),"")</f>
        <v/>
      </c>
    </row>
  </sheetData>
  <autoFilter ref="A1:E744" xr:uid="{00000000-0009-0000-0000-000003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65537"/>
  <sheetViews>
    <sheetView topLeftCell="A96" zoomScale="85" zoomScaleNormal="85" workbookViewId="0">
      <selection activeCell="A744" sqref="A744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109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10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4" x14ac:dyDescent="0.4">
      <c r="A97" s="18">
        <v>46467</v>
      </c>
      <c r="B97" s="7">
        <f t="shared" si="11"/>
        <v>46467</v>
      </c>
      <c r="C97" s="8" t="s">
        <v>29</v>
      </c>
    </row>
    <row r="98" spans="1:4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4" x14ac:dyDescent="0.4">
      <c r="A99" s="18">
        <v>46506</v>
      </c>
      <c r="B99" s="7">
        <f t="shared" si="11"/>
        <v>46506</v>
      </c>
      <c r="C99" s="8" t="s">
        <v>30</v>
      </c>
    </row>
    <row r="100" spans="1:4" x14ac:dyDescent="0.4">
      <c r="A100" s="18">
        <v>46510</v>
      </c>
      <c r="B100" s="7">
        <f t="shared" si="11"/>
        <v>46510</v>
      </c>
      <c r="C100" s="8" t="s">
        <v>31</v>
      </c>
    </row>
    <row r="101" spans="1:4" x14ac:dyDescent="0.4">
      <c r="A101" s="18">
        <v>46511</v>
      </c>
      <c r="B101" s="7">
        <f t="shared" si="11"/>
        <v>46511</v>
      </c>
      <c r="C101" s="8" t="s">
        <v>32</v>
      </c>
    </row>
    <row r="102" spans="1:4" x14ac:dyDescent="0.4">
      <c r="A102" s="18">
        <v>46512</v>
      </c>
      <c r="B102" s="7">
        <f t="shared" si="11"/>
        <v>46512</v>
      </c>
      <c r="C102" s="8" t="s">
        <v>33</v>
      </c>
    </row>
    <row r="103" spans="1:4" x14ac:dyDescent="0.4">
      <c r="A103" s="18">
        <v>46587</v>
      </c>
      <c r="B103" s="7">
        <f t="shared" si="11"/>
        <v>46587</v>
      </c>
      <c r="C103" s="8" t="s">
        <v>34</v>
      </c>
    </row>
    <row r="104" spans="1:4" x14ac:dyDescent="0.4">
      <c r="A104" s="18">
        <v>46610</v>
      </c>
      <c r="B104" s="7">
        <f t="shared" si="11"/>
        <v>46610</v>
      </c>
      <c r="C104" s="8" t="s">
        <v>40</v>
      </c>
    </row>
    <row r="105" spans="1:4" x14ac:dyDescent="0.4">
      <c r="A105" s="18">
        <v>46650</v>
      </c>
      <c r="B105" s="7">
        <f t="shared" si="11"/>
        <v>46650</v>
      </c>
      <c r="C105" s="8" t="s">
        <v>36</v>
      </c>
    </row>
    <row r="106" spans="1:4" x14ac:dyDescent="0.4">
      <c r="A106" s="18">
        <v>46653</v>
      </c>
      <c r="B106" s="7">
        <f t="shared" si="11"/>
        <v>46653</v>
      </c>
      <c r="C106" s="8" t="s">
        <v>60</v>
      </c>
    </row>
    <row r="107" spans="1:4" x14ac:dyDescent="0.4">
      <c r="A107" s="18">
        <v>46671</v>
      </c>
      <c r="B107" s="7">
        <f t="shared" si="11"/>
        <v>46671</v>
      </c>
      <c r="C107" s="8" t="s">
        <v>35</v>
      </c>
    </row>
    <row r="108" spans="1:4" x14ac:dyDescent="0.4">
      <c r="A108" s="18">
        <v>46694</v>
      </c>
      <c r="B108" s="7">
        <f t="shared" si="11"/>
        <v>46694</v>
      </c>
      <c r="C108" s="8" t="s">
        <v>38</v>
      </c>
    </row>
    <row r="109" spans="1:4" ht="20.25" thickBot="1" x14ac:dyDescent="0.45">
      <c r="A109" s="18">
        <v>46714</v>
      </c>
      <c r="B109" s="7">
        <f t="shared" si="11"/>
        <v>46714</v>
      </c>
      <c r="C109" s="8" t="s">
        <v>39</v>
      </c>
    </row>
    <row r="110" spans="1:4" ht="20.25" thickTop="1" x14ac:dyDescent="0.4">
      <c r="A110" s="15">
        <v>46753</v>
      </c>
      <c r="B110" s="12">
        <f t="shared" si="11"/>
        <v>46753</v>
      </c>
      <c r="C110" s="13" t="s">
        <v>25</v>
      </c>
      <c r="D110" s="19" t="s">
        <v>114</v>
      </c>
    </row>
    <row r="111" spans="1:4" x14ac:dyDescent="0.4">
      <c r="A111" s="16">
        <v>46762</v>
      </c>
      <c r="B111" s="7">
        <f>A111</f>
        <v>46762</v>
      </c>
      <c r="C111" s="8" t="s">
        <v>26</v>
      </c>
    </row>
    <row r="112" spans="1:4" x14ac:dyDescent="0.4">
      <c r="A112" s="16">
        <v>46794</v>
      </c>
      <c r="B112" s="7">
        <f t="shared" ref="B112:B125" si="13">A112</f>
        <v>46794</v>
      </c>
      <c r="C112" s="8" t="s">
        <v>27</v>
      </c>
    </row>
    <row r="113" spans="1:3" x14ac:dyDescent="0.4">
      <c r="A113" s="16">
        <v>46806</v>
      </c>
      <c r="B113" s="7">
        <f t="shared" si="13"/>
        <v>46806</v>
      </c>
      <c r="C113" s="8" t="s">
        <v>28</v>
      </c>
    </row>
    <row r="114" spans="1:3" x14ac:dyDescent="0.4">
      <c r="A114" s="16">
        <v>46832</v>
      </c>
      <c r="B114" s="7">
        <f t="shared" si="13"/>
        <v>46832</v>
      </c>
      <c r="C114" s="8" t="s">
        <v>29</v>
      </c>
    </row>
    <row r="115" spans="1:3" x14ac:dyDescent="0.4">
      <c r="A115" s="16">
        <v>46872</v>
      </c>
      <c r="B115" s="7">
        <f t="shared" si="13"/>
        <v>46872</v>
      </c>
      <c r="C115" s="8" t="s">
        <v>30</v>
      </c>
    </row>
    <row r="116" spans="1:3" x14ac:dyDescent="0.4">
      <c r="A116" s="16">
        <v>46876</v>
      </c>
      <c r="B116" s="7">
        <f t="shared" si="13"/>
        <v>46876</v>
      </c>
      <c r="C116" s="8" t="s">
        <v>31</v>
      </c>
    </row>
    <row r="117" spans="1:3" x14ac:dyDescent="0.4">
      <c r="A117" s="16">
        <v>46877</v>
      </c>
      <c r="B117" s="7">
        <f t="shared" si="13"/>
        <v>46877</v>
      </c>
      <c r="C117" s="8" t="s">
        <v>32</v>
      </c>
    </row>
    <row r="118" spans="1:3" x14ac:dyDescent="0.4">
      <c r="A118" s="16">
        <v>46878</v>
      </c>
      <c r="B118" s="7">
        <f t="shared" si="13"/>
        <v>46878</v>
      </c>
      <c r="C118" s="8" t="s">
        <v>33</v>
      </c>
    </row>
    <row r="119" spans="1:3" x14ac:dyDescent="0.4">
      <c r="A119" s="16">
        <v>46951</v>
      </c>
      <c r="B119" s="7">
        <f t="shared" si="13"/>
        <v>46951</v>
      </c>
      <c r="C119" s="8" t="s">
        <v>34</v>
      </c>
    </row>
    <row r="120" spans="1:3" x14ac:dyDescent="0.4">
      <c r="A120" s="16">
        <v>46976</v>
      </c>
      <c r="B120" s="7">
        <f t="shared" si="13"/>
        <v>46976</v>
      </c>
      <c r="C120" s="8" t="s">
        <v>40</v>
      </c>
    </row>
    <row r="121" spans="1:3" x14ac:dyDescent="0.4">
      <c r="A121" s="16">
        <v>47014</v>
      </c>
      <c r="B121" s="7">
        <f t="shared" si="13"/>
        <v>47014</v>
      </c>
      <c r="C121" s="8" t="s">
        <v>36</v>
      </c>
    </row>
    <row r="122" spans="1:3" x14ac:dyDescent="0.4">
      <c r="A122" s="16">
        <v>47018</v>
      </c>
      <c r="B122" s="7">
        <f t="shared" si="13"/>
        <v>47018</v>
      </c>
      <c r="C122" s="8" t="s">
        <v>60</v>
      </c>
    </row>
    <row r="123" spans="1:3" x14ac:dyDescent="0.4">
      <c r="A123" s="16">
        <v>47035</v>
      </c>
      <c r="B123" s="7">
        <f t="shared" si="13"/>
        <v>47035</v>
      </c>
      <c r="C123" s="8" t="s">
        <v>35</v>
      </c>
    </row>
    <row r="124" spans="1:3" x14ac:dyDescent="0.4">
      <c r="A124" s="16">
        <v>47060</v>
      </c>
      <c r="B124" s="7">
        <f t="shared" si="13"/>
        <v>47060</v>
      </c>
      <c r="C124" s="8" t="s">
        <v>38</v>
      </c>
    </row>
    <row r="125" spans="1:3" x14ac:dyDescent="0.4">
      <c r="A125" s="16">
        <v>47080</v>
      </c>
      <c r="B125" s="7">
        <f t="shared" si="13"/>
        <v>47080</v>
      </c>
      <c r="C125" s="8" t="s">
        <v>39</v>
      </c>
    </row>
    <row r="126" spans="1:3" x14ac:dyDescent="0.4">
      <c r="A126" s="6"/>
      <c r="B126" s="6"/>
      <c r="C126" s="6"/>
    </row>
    <row r="127" spans="1:3" x14ac:dyDescent="0.4">
      <c r="A127" s="6"/>
      <c r="B127" s="6"/>
      <c r="C127" s="6"/>
    </row>
    <row r="128" spans="1:3" x14ac:dyDescent="0.4">
      <c r="A128" s="6"/>
      <c r="B128" s="6"/>
      <c r="C128" s="6"/>
    </row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</sheetData>
  <phoneticPr fontId="1"/>
  <conditionalFormatting sqref="B2:B17 B35:B37 B39:B44 B46:B47 B49 B51:B53 B55:B59 B61:B65 B67:B73 B107:B109">
    <cfRule type="expression" dxfId="16" priority="25">
      <formula>WEEKDAY(B2,2)&gt;=6</formula>
    </cfRule>
  </conditionalFormatting>
  <conditionalFormatting sqref="B18:B34">
    <cfRule type="expression" dxfId="15" priority="24">
      <formula>WEEKDAY(B18,2)&gt;=6</formula>
    </cfRule>
  </conditionalFormatting>
  <conditionalFormatting sqref="B38">
    <cfRule type="expression" dxfId="14" priority="22">
      <formula>WEEKDAY(B38,2)&gt;=6</formula>
    </cfRule>
  </conditionalFormatting>
  <conditionalFormatting sqref="B45">
    <cfRule type="expression" dxfId="13" priority="21">
      <formula>WEEKDAY(B45,2)&gt;=6</formula>
    </cfRule>
  </conditionalFormatting>
  <conditionalFormatting sqref="B48">
    <cfRule type="expression" dxfId="12" priority="20">
      <formula>WEEKDAY(B48,2)&gt;=6</formula>
    </cfRule>
  </conditionalFormatting>
  <conditionalFormatting sqref="B50">
    <cfRule type="expression" dxfId="11" priority="19">
      <formula>WEEKDAY(B50,2)&gt;=6</formula>
    </cfRule>
  </conditionalFormatting>
  <conditionalFormatting sqref="B54">
    <cfRule type="expression" dxfId="10" priority="18">
      <formula>WEEKDAY(B54,2)&gt;=6</formula>
    </cfRule>
  </conditionalFormatting>
  <conditionalFormatting sqref="B60">
    <cfRule type="expression" dxfId="9" priority="16">
      <formula>WEEKDAY(B60,2)&gt;=6</formula>
    </cfRule>
  </conditionalFormatting>
  <conditionalFormatting sqref="B66">
    <cfRule type="expression" dxfId="8" priority="15">
      <formula>WEEKDAY(B66,2)&gt;=6</formula>
    </cfRule>
  </conditionalFormatting>
  <conditionalFormatting sqref="B74">
    <cfRule type="expression" dxfId="7" priority="14">
      <formula>WEEKDAY(B74,2)&gt;=6</formula>
    </cfRule>
  </conditionalFormatting>
  <conditionalFormatting sqref="B75:B83 B85:B87 B89:B92">
    <cfRule type="expression" dxfId="6" priority="13">
      <formula>WEEKDAY(B75,2)&gt;=6</formula>
    </cfRule>
  </conditionalFormatting>
  <conditionalFormatting sqref="B84">
    <cfRule type="expression" dxfId="5" priority="11">
      <formula>WEEKDAY(B84,2)&gt;=6</formula>
    </cfRule>
  </conditionalFormatting>
  <conditionalFormatting sqref="B88">
    <cfRule type="expression" dxfId="4" priority="9">
      <formula>WEEKDAY(B88,2)&gt;=6</formula>
    </cfRule>
  </conditionalFormatting>
  <conditionalFormatting sqref="B93:B97 B99:B105">
    <cfRule type="expression" dxfId="3" priority="7">
      <formula>WEEKDAY(B93,2)&gt;=6</formula>
    </cfRule>
  </conditionalFormatting>
  <conditionalFormatting sqref="B106">
    <cfRule type="expression" dxfId="2" priority="5">
      <formula>WEEKDAY(B106,2)&gt;=6</formula>
    </cfRule>
  </conditionalFormatting>
  <conditionalFormatting sqref="B98">
    <cfRule type="expression" dxfId="1" priority="4">
      <formula>WEEKDAY(B98,2)&gt;=6</formula>
    </cfRule>
  </conditionalFormatting>
  <conditionalFormatting sqref="B110:B125">
    <cfRule type="expression" dxfId="0" priority="3">
      <formula>WEEKDAY(B110,2)&gt;=6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様式（現場閉所）２</vt:lpstr>
      <vt:lpstr>様式（現場休息）</vt:lpstr>
      <vt:lpstr>DAY</vt:lpstr>
      <vt:lpstr>HOL（2028年まで）</vt:lpstr>
      <vt:lpstr>DAY!Print_Area</vt:lpstr>
      <vt:lpstr>'様式（現場休息）'!Print_Area</vt:lpstr>
      <vt:lpstr>'様式（現場閉所）２'!Print_Area</vt:lpstr>
      <vt:lpstr>'様式（現場休息）'!Print_Titles</vt:lpstr>
      <vt:lpstr>'様式（現場閉所）２'!Print_Titles</vt:lpstr>
    </vt:vector>
  </TitlesOfParts>
  <Company>山口県技術管理課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山口県技術管理課芹川</dc:creator>
  <cp:lastModifiedBy>SAC1400</cp:lastModifiedBy>
  <cp:lastPrinted>2025-05-26T06:34:09Z</cp:lastPrinted>
  <dcterms:created xsi:type="dcterms:W3CDTF">2019-01-30T02:30:37Z</dcterms:created>
  <dcterms:modified xsi:type="dcterms:W3CDTF">2025-05-28T23:59:27Z</dcterms:modified>
</cp:coreProperties>
</file>