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21.【財政公表】\3.財政状況資料集\R6年度決算分\９月公表\03_【最終版】\01_結合前\"/>
    </mc:Choice>
  </mc:AlternateContent>
  <xr:revisionPtr revIDLastSave="0" documentId="13_ncr:1_{B305A260-A68C-48BB-8523-B083A9B39BDC}"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C37" i="10"/>
  <c r="BE36" i="10"/>
  <c r="C36" i="10"/>
  <c r="BE35" i="10"/>
  <c r="C35" i="10"/>
  <c r="CO34" i="10"/>
  <c r="CO35" i="10" s="1"/>
  <c r="CO36" i="10" s="1"/>
  <c r="CO37" i="10" s="1"/>
  <c r="BW34" i="10"/>
  <c r="BW35" i="10" s="1"/>
  <c r="BW36" i="10" s="1"/>
  <c r="BW37" i="10" s="1"/>
  <c r="BW38" i="10" s="1"/>
  <c r="BW39" i="10" s="1"/>
  <c r="BW40" i="10" s="1"/>
  <c r="BW41" i="10" s="1"/>
  <c r="BW42" i="10" s="1"/>
  <c r="BW43" i="10" s="1"/>
  <c r="C34" i="10"/>
  <c r="AM34" i="10" l="1"/>
  <c r="AM35" i="10" s="1"/>
  <c r="AM36"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<sst xmlns="http://schemas.openxmlformats.org/spreadsheetml/2006/main" count="1159" uniqueCount="583">
  <si>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</si>
  <si>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</si>
  <si>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</si>
  <si>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</si>
  <si>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</si>
  <si>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</si>
  <si>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</si>
  <si>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</si>
  <si>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</si>
  <si>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</si>
  <si>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</si>
  <si>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</si>
  <si>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</si>
  <si>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</si>
  <si>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</si>
  <si>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</si>
  <si>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</si>
  <si>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</si>
  <si>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</si>
  <si>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</si>
  <si>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</si>
  <si>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</si>
  <si>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</si>
  <si>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</si>
  <si>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</si>
  <si>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</si>
  <si>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</si>
  <si>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</si>
  <si>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</si>
  <si>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</si>
  <si>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</si>
  <si>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</si>
  <si>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</si>
  <si>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</si>
  <si>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</si>
  <si>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</si>
  <si>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</si>
  <si>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</si>
  <si>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</si>
  <si>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</si>
  <si>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</si>
  <si>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</si>
  <si>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</si>
  <si>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</si>
  <si>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</si>
  <si>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</si>
  <si>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</si>
  <si>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</si>
  <si>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</si>
  <si>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</si>
  <si>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</si>
  <si>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</si>
  <si>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</si>
  <si>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</si>
  <si>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</si>
  <si>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</si>
  <si>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</si>
  <si>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</si>
  <si>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</si>
  <si>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</si>
  <si>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</si>
  <si>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</si>
  <si>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</si>
  <si>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</si>
  <si>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</si>
  <si>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</si>
  <si>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</si>
  <si>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</si>
  <si>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</si>
  <si>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</si>
  <si>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</si>
  <si>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</si>
  <si>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</si>
  <si>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</si>
  <si>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</si>
  <si>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</si>
  <si>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</si>
  <si>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</si>
  <si>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</si>
  <si>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</si>
  <si>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</si>
  <si>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</si>
  <si>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</si>
  <si>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</si>
  <si>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</si>
  <si>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</si>
  <si>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</si>
  <si>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</si>
  <si>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</si>
  <si>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</si>
  <si>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</si>
  <si>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</si>
  <si>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</si>
  <si>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</si>
  <si>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周防大島町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</si>
  <si>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</si>
  <si>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</si>
  <si>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</si>
  <si>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</si>
  <si>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</si>
  <si>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</si>
  <si>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</si>
  <si>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</si>
  <si>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</si>
  <si>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</si>
  <si>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</si>
  <si>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</si>
  <si>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</si>
  <si>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</si>
  <si>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</si>
  <si>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</si>
  <si>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</si>
  <si>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</si>
  <si>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</si>
  <si>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</si>
  <si>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</si>
  <si>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</si>
  <si>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</si>
  <si>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</si>
  <si>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</si>
  <si>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</si>
  <si>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</si>
  <si>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</si>
  <si>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</si>
  <si>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</si>
  <si>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</si>
  <si>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</si>
  <si>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</si>
  <si>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</si>
  <si>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</si>
  <si>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</si>
  <si>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</si>
  <si>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</si>
  <si>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</si>
  <si>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</si>
  <si>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</si>
  <si>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</si>
  <si>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</si>
  <si>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</si>
  <si>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</si>
  <si>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</si>
  <si>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</si>
  <si>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</si>
  <si>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</si>
  <si>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</si>
  <si>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</si>
  <si>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</si>
  <si>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</si>
  <si>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</si>
  <si>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</si>
  <si>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</si>
  <si>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</si>
  <si>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</si>
  <si>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</si>
  <si>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</si>
  <si>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</si>
  <si>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</si>
  <si>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</si>
  <si>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</si>
  <si>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</si>
  <si>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</si>
  <si>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</si>
  <si>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</si>
  <si>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</si>
  <si>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</si>
  <si>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</si>
  <si>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</si>
  <si>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</si>
  <si>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</si>
  <si>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</si>
  <si>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</si>
  <si>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</si>
  <si>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</si>
  <si>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</si>
  <si>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</si>
  <si>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</si>
  <si>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</si>
  <si>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</si>
  <si>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</si>
  <si>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</si>
  <si>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</si>
  <si>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</si>
  <si>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</si>
  <si>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</si>
  <si>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</si>
  <si>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</si>
  <si>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</si>
  <si>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</si>
  <si>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</si>
  <si>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</si>
  <si>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</si>
  <si>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</si>
  <si>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</si>
  <si>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</si>
  <si>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</si>
  <si>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</si>
  <si>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</si>
  <si>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</si>
  <si>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</si>
  <si>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</si>
  <si>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</si>
  <si>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</si>
  <si>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</si>
  <si>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山口県周防大島町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</si>
  <si>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</si>
  <si>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</si>
  <si>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</si>
  <si>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</si>
  <si>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</si>
  <si>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</si>
  <si>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</si>
  <si>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</si>
  <si>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</si>
  <si>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</si>
  <si>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</si>
  <si>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</si>
  <si>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</si>
  <si>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</si>
  <si>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</si>
  <si>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</si>
  <si>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</si>
  <si>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</si>
  <si>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</si>
  <si>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</si>
  <si>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</si>
  <si>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</si>
  <si>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</si>
  <si>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</si>
  <si>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</si>
  <si>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</si>
  <si>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</si>
  <si>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</si>
  <si>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</si>
  <si>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</si>
  <si>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</si>
  <si>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</si>
  <si>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</si>
  <si>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</si>
  <si>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</si>
  <si>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</si>
  <si>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</si>
  <si>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</si>
  <si>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</si>
  <si>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</si>
  <si>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</si>
  <si>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</si>
  <si>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</si>
  <si>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</si>
  <si>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</si>
  <si>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</si>
  <si>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</si>
  <si>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</si>
  <si>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</si>
  <si>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</si>
  <si>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</si>
  <si>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</si>
  <si>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</si>
  <si>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</si>
  <si>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</si>
  <si>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</si>
  <si>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</si>
  <si>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</si>
  <si>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</si>
  <si>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</si>
  <si>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</si>
  <si>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</si>
  <si>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</si>
  <si>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</si>
  <si>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</si>
  <si>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</si>
  <si>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</si>
  <si>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</si>
  <si>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</si>
  <si>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</si>
  <si>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</si>
  <si>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</si>
  <si>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</si>
  <si>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</si>
  <si>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</si>
  <si>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</si>
  <si>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</si>
  <si>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</si>
  <si>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</si>
  <si>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</si>
  <si>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</si>
  <si>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</si>
  <si>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</si>
  <si>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</si>
  <si>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</si>
  <si>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</si>
  <si>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</si>
  <si>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</si>
  <si>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</si>
  <si>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</si>
  <si>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</si>
  <si>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</si>
  <si>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</si>
  <si>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</si>
  <si>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</si>
  <si>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</si>
  <si>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</si>
  <si>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</si>
  <si>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</si>
  <si>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</si>
  <si>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</si>
  <si>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</si>
  <si>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</si>
  <si>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</si>
  <si>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</si>
  <si>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</si>
  <si>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</si>
  <si>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</si>
  <si>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</si>
  <si>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</si>
  <si>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</si>
  <si>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</si>
  <si>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</si>
  <si>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</si>
  <si>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</si>
  <si>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</si>
  <si>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</si>
  <si>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</si>
  <si>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</si>
  <si>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</si>
  <si>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</si>
  <si>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</si>
  <si>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</si>
  <si>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</si>
  <si>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</si>
  <si>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</si>
  <si>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</si>
  <si>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</si>
  <si>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</si>
  <si>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</si>
  <si>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</si>
  <si>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</si>
  <si>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</si>
  <si>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</si>
  <si>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</si>
  <si>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</si>
  <si>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</si>
  <si>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</si>
  <si>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</si>
  <si>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</si>
  <si>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</si>
  <si>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</si>
  <si>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</si>
  <si>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</si>
  <si>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</si>
  <si>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</si>
  <si>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</si>
  <si>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</si>
  <si>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</si>
  <si>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</si>
  <si>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山口県周防大島町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</si>
  <si>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</si>
  <si>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</si>
  <si>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</si>
  <si>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</si>
  <si>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</si>
  <si>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</si>
  <si>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</si>
  <si>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</si>
  <si>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</si>
  <si>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</si>
  <si>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</si>
  <si>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</si>
  <si>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</si>
  <si>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</si>
  <si>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</si>
  <si>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</si>
  <si>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</si>
  <si>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</si>
  <si>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</si>
  <si>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</si>
  <si>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</si>
  <si>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</si>
  <si>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</si>
  <si>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</si>
  <si>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</si>
  <si>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</si>
  <si>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</si>
  <si>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</si>
  <si>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</si>
  <si>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</si>
  <si>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</si>
  <si>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</si>
  <si>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</si>
  <si>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</si>
  <si>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介護保険事業特別会計（保険事業勘定）</t>
    <phoneticPr fontId="5"/>
  </si>
  <si>
    <t>後期高齢者医療事業特別会計</t>
    <phoneticPr fontId="5"/>
  </si>
  <si>
    <t>介護保険事業特別会計（介護サービス事業勘定）</t>
    <phoneticPr fontId="5"/>
  </si>
  <si>
    <t>水道事業特別会計</t>
    <phoneticPr fontId="5"/>
  </si>
  <si>
    <t>法適用企業</t>
    <phoneticPr fontId="5"/>
  </si>
  <si>
    <t>病院事業特別会計</t>
    <phoneticPr fontId="5"/>
  </si>
  <si>
    <t>下水道事業特別会計</t>
    <phoneticPr fontId="5"/>
  </si>
  <si>
    <t>渡船事業特別会計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</si>
  <si>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</si>
  <si>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</si>
  <si>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</si>
  <si>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</si>
  <si>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</si>
  <si>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</si>
  <si>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</si>
  <si>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</si>
  <si>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</si>
  <si>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</si>
  <si>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</si>
  <si>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</si>
  <si>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</si>
  <si>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</si>
  <si>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</si>
  <si>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</si>
  <si>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</si>
  <si>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</si>
  <si>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</si>
  <si>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</si>
  <si>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</si>
  <si>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</si>
  <si>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</si>
  <si>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</si>
  <si>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</si>
  <si>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</si>
  <si>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</si>
  <si>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</si>
  <si>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</si>
  <si>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</si>
  <si>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</si>
  <si>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</si>
  <si>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</si>
  <si>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</si>
  <si>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</si>
  <si>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</si>
  <si>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</si>
  <si>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</si>
  <si>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</si>
  <si>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</si>
  <si>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</si>
  <si>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</si>
  <si>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</si>
  <si>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</si>
  <si>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</si>
  <si>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</si>
  <si>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</si>
  <si>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</si>
  <si>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</si>
  <si>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</si>
  <si>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</si>
  <si>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</si>
  <si>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</si>
  <si>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</si>
  <si>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</si>
  <si>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</si>
  <si>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</si>
  <si>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</si>
  <si>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</si>
  <si>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</si>
  <si>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</si>
  <si>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</si>
  <si>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</si>
  <si>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</si>
  <si>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</si>
  <si>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</si>
  <si>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</si>
  <si>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</si>
  <si>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</si>
  <si>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</si>
  <si>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</si>
  <si>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</si>
  <si>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</si>
  <si>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</si>
  <si>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</si>
  <si>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</si>
  <si>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</si>
  <si>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</si>
  <si>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</si>
  <si>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</si>
  <si>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</si>
  <si>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</si>
  <si>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</si>
  <si>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</si>
  <si>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</si>
  <si>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</si>
  <si>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</si>
  <si>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</si>
  <si>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</si>
  <si>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</si>
  <si>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</si>
  <si>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</si>
  <si>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</si>
  <si>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</si>
  <si>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</si>
  <si>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</si>
  <si>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</si>
  <si>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</si>
  <si>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</si>
  <si>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</si>
  <si>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</si>
  <si>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</si>
  <si>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</si>
  <si>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</si>
  <si>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</si>
  <si>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</si>
  <si>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</si>
  <si>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</si>
  <si>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</si>
  <si>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</si>
  <si>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</si>
  <si>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</si>
  <si>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</si>
  <si>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</si>
  <si>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</si>
  <si>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</si>
  <si>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</si>
  <si>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</si>
  <si>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</si>
  <si>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</si>
  <si>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</si>
  <si>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</si>
  <si>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</si>
  <si>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</si>
  <si>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</si>
  <si>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</si>
  <si>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</si>
  <si>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</si>
  <si>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</si>
  <si>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</si>
  <si>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</si>
  <si>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</si>
  <si>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</si>
  <si>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</si>
  <si>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</si>
  <si>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</si>
  <si>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13.43</t>
  </si>
  <si>
    <t>▲ 3.71</t>
  </si>
  <si>
    <t>下水道事業特別会計</t>
  </si>
  <si>
    <t>一般会計</t>
  </si>
  <si>
    <t>水道事業特別会計</t>
  </si>
  <si>
    <t>病院事業特別会計</t>
  </si>
  <si>
    <t>介護保険事業特別会計（保険事業勘定）</t>
  </si>
  <si>
    <t>国民健康保険事業特別会計</t>
  </si>
  <si>
    <t>後期高齢者医療事業特別会計</t>
  </si>
  <si>
    <t>介護保険事業特別会計（介護サービス事業勘定）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</si>
  <si>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</si>
  <si>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</si>
  <si>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</si>
  <si>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</si>
  <si>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</si>
  <si>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</si>
  <si>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</si>
  <si>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</si>
  <si>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柳井広域水道企業団（水道用水供給事業会計）</t>
    <rPh sb="0" eb="2">
      <t>ヤナイ</t>
    </rPh>
    <rPh sb="2" eb="4">
      <t>コウイキ</t>
    </rPh>
    <rPh sb="4" eb="6">
      <t>スイドウ</t>
    </rPh>
    <rPh sb="6" eb="9">
      <t>キギョウダン</t>
    </rPh>
    <rPh sb="10" eb="12">
      <t>スイドウ</t>
    </rPh>
    <rPh sb="12" eb="14">
      <t>ヨウスイ</t>
    </rPh>
    <rPh sb="14" eb="16">
      <t>キョウキュウ</t>
    </rPh>
    <rPh sb="16" eb="18">
      <t>ジギョウ</t>
    </rPh>
    <rPh sb="18" eb="20">
      <t>カイケイ</t>
    </rPh>
    <phoneticPr fontId="38"/>
  </si>
  <si>
    <t>柳井地区広域消防組合（一般会計）</t>
    <rPh sb="0" eb="2">
      <t>ヤナイ</t>
    </rPh>
    <rPh sb="2" eb="4">
      <t>チク</t>
    </rPh>
    <rPh sb="4" eb="6">
      <t>コウイキ</t>
    </rPh>
    <rPh sb="6" eb="8">
      <t>ショウボウ</t>
    </rPh>
    <rPh sb="8" eb="10">
      <t>クミアイ</t>
    </rPh>
    <rPh sb="11" eb="13">
      <t>イッパン</t>
    </rPh>
    <rPh sb="13" eb="15">
      <t>カイケイ</t>
    </rPh>
    <phoneticPr fontId="38"/>
  </si>
  <si>
    <t>山口県市町総合事務組合（一般会計）</t>
    <rPh sb="0" eb="3">
      <t>ヤマグチケン</t>
    </rPh>
    <rPh sb="3" eb="5">
      <t>シチョウ</t>
    </rPh>
    <rPh sb="5" eb="7">
      <t>ソウゴウ</t>
    </rPh>
    <rPh sb="7" eb="9">
      <t>ジム</t>
    </rPh>
    <rPh sb="9" eb="11">
      <t>クミアイ</t>
    </rPh>
    <rPh sb="12" eb="14">
      <t>イッパン</t>
    </rPh>
    <rPh sb="14" eb="16">
      <t>カイケイ</t>
    </rPh>
    <phoneticPr fontId="38"/>
  </si>
  <si>
    <t>山口県市町総合事務組合（退職手当特別会計）</t>
    <rPh sb="0" eb="3">
      <t>ヤマグチケン</t>
    </rPh>
    <rPh sb="3" eb="5">
      <t>シチョウ</t>
    </rPh>
    <rPh sb="5" eb="7">
      <t>ソウゴウ</t>
    </rPh>
    <rPh sb="7" eb="9">
      <t>ジム</t>
    </rPh>
    <rPh sb="9" eb="11">
      <t>クミアイ</t>
    </rPh>
    <rPh sb="12" eb="14">
      <t>タイショク</t>
    </rPh>
    <rPh sb="14" eb="16">
      <t>テアテ</t>
    </rPh>
    <rPh sb="16" eb="18">
      <t>トクベツ</t>
    </rPh>
    <rPh sb="18" eb="20">
      <t>カイケイ</t>
    </rPh>
    <phoneticPr fontId="38"/>
  </si>
  <si>
    <t>山口県市町総合事務組合（消防団員補償等特別会計）</t>
    <rPh sb="0" eb="3">
      <t>ヤマグチケン</t>
    </rPh>
    <rPh sb="3" eb="5">
      <t>シチョウ</t>
    </rPh>
    <rPh sb="5" eb="7">
      <t>ソウゴウ</t>
    </rPh>
    <rPh sb="7" eb="9">
      <t>ジム</t>
    </rPh>
    <rPh sb="9" eb="11">
      <t>クミアイ</t>
    </rPh>
    <rPh sb="12" eb="15">
      <t>ショウボウダン</t>
    </rPh>
    <rPh sb="15" eb="16">
      <t>イン</t>
    </rPh>
    <rPh sb="16" eb="18">
      <t>ホショウ</t>
    </rPh>
    <rPh sb="18" eb="19">
      <t>トウ</t>
    </rPh>
    <rPh sb="19" eb="21">
      <t>トクベツ</t>
    </rPh>
    <rPh sb="21" eb="23">
      <t>カイケイ</t>
    </rPh>
    <phoneticPr fontId="38"/>
  </si>
  <si>
    <t>山口県市町村総合事務組合（非常勤職員公務災害補償特別会計）</t>
    <rPh sb="0" eb="3">
      <t>ヤマグチケン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8"/>
  </si>
  <si>
    <t>山口県市町総合組合（山口県市町公平委員会特別会計）</t>
    <rPh sb="0" eb="3">
      <t>ヤマグチケン</t>
    </rPh>
    <rPh sb="3" eb="5">
      <t>シチョウ</t>
    </rPh>
    <rPh sb="5" eb="7">
      <t>ソウゴウ</t>
    </rPh>
    <rPh sb="7" eb="9">
      <t>クミアイ</t>
    </rPh>
    <rPh sb="10" eb="13">
      <t>ヤマグチケン</t>
    </rPh>
    <rPh sb="13" eb="15">
      <t>シチョウ</t>
    </rPh>
    <rPh sb="15" eb="17">
      <t>コウヘイ</t>
    </rPh>
    <rPh sb="17" eb="20">
      <t>イインカイ</t>
    </rPh>
    <rPh sb="20" eb="22">
      <t>トクベツ</t>
    </rPh>
    <rPh sb="22" eb="24">
      <t>カイケイ</t>
    </rPh>
    <phoneticPr fontId="38"/>
  </si>
  <si>
    <t>山口県市町総合事務組合（交通災害共済特別会計）</t>
    <rPh sb="0" eb="3">
      <t>ヤマグチケン</t>
    </rPh>
    <rPh sb="3" eb="5">
      <t>シチョウ</t>
    </rPh>
    <rPh sb="5" eb="7">
      <t>ソウゴウ</t>
    </rPh>
    <rPh sb="7" eb="9">
      <t>ジム</t>
    </rPh>
    <rPh sb="9" eb="11">
      <t>クミアイ</t>
    </rPh>
    <rPh sb="12" eb="14">
      <t>コウツウ</t>
    </rPh>
    <rPh sb="14" eb="16">
      <t>サイガイ</t>
    </rPh>
    <rPh sb="16" eb="18">
      <t>キョウサイ</t>
    </rPh>
    <rPh sb="18" eb="20">
      <t>トクベツ</t>
    </rPh>
    <rPh sb="20" eb="22">
      <t>カイケイ</t>
    </rPh>
    <phoneticPr fontId="38"/>
  </si>
  <si>
    <t>山口県市町総合事務組合（山口県自治会館管理特別会計）</t>
    <rPh sb="0" eb="3">
      <t>ヤマグチケン</t>
    </rPh>
    <rPh sb="3" eb="5">
      <t>シチョウ</t>
    </rPh>
    <rPh sb="5" eb="7">
      <t>ソウゴウ</t>
    </rPh>
    <rPh sb="7" eb="9">
      <t>ジム</t>
    </rPh>
    <rPh sb="9" eb="11">
      <t>クミアイ</t>
    </rPh>
    <rPh sb="12" eb="15">
      <t>ヤマグチケン</t>
    </rPh>
    <rPh sb="15" eb="17">
      <t>ジチ</t>
    </rPh>
    <rPh sb="17" eb="19">
      <t>カイカン</t>
    </rPh>
    <rPh sb="19" eb="21">
      <t>カンリ</t>
    </rPh>
    <rPh sb="21" eb="23">
      <t>トクベツ</t>
    </rPh>
    <rPh sb="23" eb="25">
      <t>カイケイ</t>
    </rPh>
    <phoneticPr fontId="38"/>
  </si>
  <si>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38"/>
  </si>
  <si>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</si>
  <si>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法適用企業</t>
    <rPh sb="0" eb="5">
      <t>ホウテキヨウキギョウ</t>
    </rPh>
    <phoneticPr fontId="2"/>
  </si>
  <si>
    <t>大島自動車センター</t>
    <rPh sb="0" eb="5">
      <t>オオシマジドウシャ</t>
    </rPh>
    <phoneticPr fontId="2"/>
  </si>
  <si>
    <t>東和ふるさとセンター</t>
    <rPh sb="0" eb="2">
      <t>トウワ</t>
    </rPh>
    <phoneticPr fontId="2"/>
  </si>
  <si>
    <t>サザンセトとうわ</t>
  </si>
  <si>
    <t>山口県大島郡国際文化協会</t>
    <rPh sb="0" eb="3">
      <t>ヤマグチケン</t>
    </rPh>
    <rPh sb="3" eb="6">
      <t>オオシマグン</t>
    </rPh>
    <rPh sb="6" eb="8">
      <t>コクサイ</t>
    </rPh>
    <rPh sb="8" eb="10">
      <t>ブンカ</t>
    </rPh>
    <rPh sb="10" eb="12">
      <t>キョウカイ</t>
    </rPh>
    <phoneticPr fontId="2"/>
  </si>
  <si>
    <t>合併地域振興基金</t>
    <rPh sb="0" eb="8">
      <t>ガッペイチイキシンコウキキン</t>
    </rPh>
    <phoneticPr fontId="5"/>
  </si>
  <si>
    <t>ふるさと応援基金</t>
    <rPh sb="4" eb="8">
      <t>オウエンキキン</t>
    </rPh>
    <phoneticPr fontId="5"/>
  </si>
  <si>
    <t>ちびっ子医療費助成事業基金</t>
    <rPh sb="3" eb="4">
      <t>コ</t>
    </rPh>
    <rPh sb="4" eb="7">
      <t>イリョウヒ</t>
    </rPh>
    <rPh sb="7" eb="11">
      <t>ジョセイジギョウ</t>
    </rPh>
    <rPh sb="11" eb="13">
      <t>キキン</t>
    </rPh>
    <phoneticPr fontId="5"/>
  </si>
  <si>
    <t>まち・ひと・しごと創生基金</t>
    <rPh sb="9" eb="11">
      <t>ソウセイ</t>
    </rPh>
    <rPh sb="11" eb="13">
      <t>キキン</t>
    </rPh>
    <phoneticPr fontId="5"/>
  </si>
  <si>
    <t>福祉振興基金</t>
    <rPh sb="0" eb="4">
      <t>フクシシンコウ</t>
    </rPh>
    <rPh sb="4" eb="6">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</si>
  <si>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</si>
  <si>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</si>
  <si>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</si>
  <si>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</si>
  <si>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</si>
  <si>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額は減少傾向にあるが、標準財政規模の大部分を占める普通交付税について、今後は人口減少により減額が見込まれ、標準財政規模への影響が大きい。公債費は減少していくことが見込まれるが標準財政規模の減により、同水準を推移していくものと思われる。今後も交付税算入率の高い地方債を借り入れ、同水準を維持する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</si>
  <si>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</si>
  <si>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</si>
  <si>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</si>
  <si>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将来負担額は減少傾向にあるが、今後も普通交付税の減額が想定されることから、後世への負担を軽減するため、交付税算入率の高い地方債の発行に努める。　また、有形固定資産減価償却率については、高度経済成長期に整備した公共施設が耐用年数を迎えつつあるが､令和3年度に見直しをされた「周防大島町公共施設等管理計画」に沿った、各施設の特性に応じた計画的な更新・維持保全・廃止等を推進することにより将来の負担の抑制に努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</si>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</sst>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C278C66-899D-4A98-9056-BDDADCD7373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EF98-4A94-B96A-75916C6C1C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88577</c:v>
                </c:pt>
                <c:pt idx="1">
                  <c:v>72710</c:v>
                </c:pt>
                <c:pt idx="2">
                  <c:v>85718</c:v>
                </c:pt>
                <c:pt idx="3">
                  <c:v>142454</c:v>
                </c:pt>
                <c:pt idx="4">
                  <c:v>166987</c:v>
                </c:pt>
              </c:numCache>
            </c:numRef>
          </c:val>
          <c:smooth val="0"/>
          <c:extLst>
            <c:ext xmlns:c16="http://schemas.microsoft.com/office/drawing/2014/chart" uri="{C3380CC4-5D6E-409C-BE32-E72D297353CC}">
              <c16:uniqueId val="{00000001-EF98-4A94-B96A-75916C6C1C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2.2999999999999998</c:v>
                </c:pt>
                <c:pt idx="1">
                  <c:v>8.83</c:v>
                </c:pt>
                <c:pt idx="2">
                  <c:v>9.57</c:v>
                </c:pt>
                <c:pt idx="3">
                  <c:v>4.13</c:v>
                </c:pt>
                <c:pt idx="4">
                  <c:v>6.34</c:v>
                </c:pt>
              </c:numCache>
            </c:numRef>
          </c:val>
          <c:extLst>
            <c:ext xmlns:c16="http://schemas.microsoft.com/office/drawing/2014/chart" uri="{C3380CC4-5D6E-409C-BE32-E72D297353CC}">
              <c16:uniqueId val="{00000000-0836-47F2-BD6E-06D01065C69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68.38</c:v>
                </c:pt>
                <c:pt idx="1">
                  <c:v>69.650000000000006</c:v>
                </c:pt>
                <c:pt idx="2">
                  <c:v>106.58</c:v>
                </c:pt>
                <c:pt idx="3">
                  <c:v>86.32</c:v>
                </c:pt>
                <c:pt idx="4">
                  <c:v>89.13</c:v>
                </c:pt>
              </c:numCache>
            </c:numRef>
          </c:val>
          <c:extLst>
            <c:ext xmlns:c16="http://schemas.microsoft.com/office/drawing/2014/chart" uri="{C3380CC4-5D6E-409C-BE32-E72D297353CC}">
              <c16:uniqueId val="{00000001-0836-47F2-BD6E-06D01065C69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0.09</c:v>
                </c:pt>
                <c:pt idx="1">
                  <c:v>9.5500000000000007</c:v>
                </c:pt>
                <c:pt idx="2">
                  <c:v>34</c:v>
                </c:pt>
                <c:pt idx="3">
                  <c:v>-13.43</c:v>
                </c:pt>
                <c:pt idx="4">
                  <c:v>-3.71</c:v>
                </c:pt>
              </c:numCache>
            </c:numRef>
          </c:val>
          <c:smooth val="0"/>
          <c:extLst>
            <c:ext xmlns:c16="http://schemas.microsoft.com/office/drawing/2014/chart" uri="{C3380CC4-5D6E-409C-BE32-E72D297353CC}">
              <c16:uniqueId val="{00000002-0836-47F2-BD6E-06D01065C69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7A3-4599-B67B-44D2EF05E28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7A3-4599-B67B-44D2EF05E281}"/>
            </c:ext>
          </c:extLst>
        </c:ser>
        <c:ser>
          <c:idx val="2"/>
          <c:order val="2"/>
          <c:tx>
            <c:strRef>
              <c:f>データシート!$A$29</c:f>
              <c:strCache>
                <c:ptCount val="1"/>
                <c:pt idx="0">
                  <c:v>介護保険事業特別会計（介護サービス事業勘定）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07A3-4599-B67B-44D2EF05E281}"/>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7A3-4599-B67B-44D2EF05E281}"/>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1.33</c:v>
                </c:pt>
                <c:pt idx="4">
                  <c:v>#N/A</c:v>
                </c:pt>
                <c:pt idx="5">
                  <c:v>1.02</c:v>
                </c:pt>
                <c:pt idx="6">
                  <c:v>#N/A</c:v>
                </c:pt>
                <c:pt idx="7">
                  <c:v>0.59</c:v>
                </c:pt>
                <c:pt idx="8">
                  <c:v>#N/A</c:v>
                </c:pt>
                <c:pt idx="9">
                  <c:v>0.56999999999999995</c:v>
                </c:pt>
              </c:numCache>
            </c:numRef>
          </c:val>
          <c:extLst>
            <c:ext xmlns:c16="http://schemas.microsoft.com/office/drawing/2014/chart" uri="{C3380CC4-5D6E-409C-BE32-E72D297353CC}">
              <c16:uniqueId val="{00000004-07A3-4599-B67B-44D2EF05E281}"/>
            </c:ext>
          </c:extLst>
        </c:ser>
        <c:ser>
          <c:idx val="5"/>
          <c:order val="5"/>
          <c:tx>
            <c:strRef>
              <c:f>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2.0699999999999998</c:v>
                </c:pt>
                <c:pt idx="2">
                  <c:v>#N/A</c:v>
                </c:pt>
                <c:pt idx="3">
                  <c:v>2.2599999999999998</c:v>
                </c:pt>
                <c:pt idx="4">
                  <c:v>#N/A</c:v>
                </c:pt>
                <c:pt idx="5">
                  <c:v>3.24</c:v>
                </c:pt>
                <c:pt idx="6">
                  <c:v>#N/A</c:v>
                </c:pt>
                <c:pt idx="7">
                  <c:v>3.25</c:v>
                </c:pt>
                <c:pt idx="8">
                  <c:v>#N/A</c:v>
                </c:pt>
                <c:pt idx="9">
                  <c:v>3.56</c:v>
                </c:pt>
              </c:numCache>
            </c:numRef>
          </c:val>
          <c:extLst>
            <c:ext xmlns:c16="http://schemas.microsoft.com/office/drawing/2014/chart" uri="{C3380CC4-5D6E-409C-BE32-E72D297353CC}">
              <c16:uniqueId val="{00000005-07A3-4599-B67B-44D2EF05E281}"/>
            </c:ext>
          </c:extLst>
        </c:ser>
        <c:ser>
          <c:idx val="6"/>
          <c:order val="6"/>
          <c:tx>
            <c:strRef>
              <c:f>データシート!$A$33</c:f>
              <c:strCache>
                <c:ptCount val="1"/>
                <c:pt idx="0">
                  <c:v>病院事業特別会計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2.77</c:v>
                </c:pt>
                <c:pt idx="4">
                  <c:v>#N/A</c:v>
                </c:pt>
                <c:pt idx="5">
                  <c:v>6.31</c:v>
                </c:pt>
                <c:pt idx="6">
                  <c:v>#N/A</c:v>
                </c:pt>
                <c:pt idx="7">
                  <c:v>2.5499999999999998</c:v>
                </c:pt>
                <c:pt idx="8">
                  <c:v>#N/A</c:v>
                </c:pt>
                <c:pt idx="9">
                  <c:v>4.59</c:v>
                </c:pt>
              </c:numCache>
            </c:numRef>
          </c:val>
          <c:extLst>
            <c:ext xmlns:c16="http://schemas.microsoft.com/office/drawing/2014/chart" uri="{C3380CC4-5D6E-409C-BE32-E72D297353CC}">
              <c16:uniqueId val="{00000006-07A3-4599-B67B-44D2EF05E281}"/>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2.4500000000000002</c:v>
                </c:pt>
                <c:pt idx="2">
                  <c:v>#N/A</c:v>
                </c:pt>
                <c:pt idx="3">
                  <c:v>2.94</c:v>
                </c:pt>
                <c:pt idx="4">
                  <c:v>#N/A</c:v>
                </c:pt>
                <c:pt idx="5">
                  <c:v>3.68</c:v>
                </c:pt>
                <c:pt idx="6">
                  <c:v>#N/A</c:v>
                </c:pt>
                <c:pt idx="7">
                  <c:v>3.83</c:v>
                </c:pt>
                <c:pt idx="8">
                  <c:v>#N/A</c:v>
                </c:pt>
                <c:pt idx="9">
                  <c:v>4.67</c:v>
                </c:pt>
              </c:numCache>
            </c:numRef>
          </c:val>
          <c:extLst>
            <c:ext xmlns:c16="http://schemas.microsoft.com/office/drawing/2014/chart" uri="{C3380CC4-5D6E-409C-BE32-E72D297353CC}">
              <c16:uniqueId val="{00000007-07A3-4599-B67B-44D2EF05E28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2.29</c:v>
                </c:pt>
                <c:pt idx="2">
                  <c:v>#N/A</c:v>
                </c:pt>
                <c:pt idx="3">
                  <c:v>8.83</c:v>
                </c:pt>
                <c:pt idx="4">
                  <c:v>#N/A</c:v>
                </c:pt>
                <c:pt idx="5">
                  <c:v>9.57</c:v>
                </c:pt>
                <c:pt idx="6">
                  <c:v>#N/A</c:v>
                </c:pt>
                <c:pt idx="7">
                  <c:v>4.12</c:v>
                </c:pt>
                <c:pt idx="8">
                  <c:v>#N/A</c:v>
                </c:pt>
                <c:pt idx="9">
                  <c:v>6.34</c:v>
                </c:pt>
              </c:numCache>
            </c:numRef>
          </c:val>
          <c:extLst>
            <c:ext xmlns:c16="http://schemas.microsoft.com/office/drawing/2014/chart" uri="{C3380CC4-5D6E-409C-BE32-E72D297353CC}">
              <c16:uniqueId val="{00000008-07A3-4599-B67B-44D2EF05E281}"/>
            </c:ext>
          </c:extLst>
        </c:ser>
        <c:ser>
          <c:idx val="9"/>
          <c:order val="9"/>
          <c:tx>
            <c:strRef>
              <c:f>データシート!$A$36</c:f>
              <c:strCache>
                <c:ptCount val="1"/>
                <c:pt idx="0">
                  <c:v>下水道事業特別会計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3.33</c:v>
                </c:pt>
                <c:pt idx="2">
                  <c:v>#N/A</c:v>
                </c:pt>
                <c:pt idx="3">
                  <c:v>4.26</c:v>
                </c:pt>
                <c:pt idx="4">
                  <c:v>#N/A</c:v>
                </c:pt>
                <c:pt idx="5">
                  <c:v>7.29</c:v>
                </c:pt>
                <c:pt idx="6">
                  <c:v>#N/A</c:v>
                </c:pt>
                <c:pt idx="7">
                  <c:v>7.1</c:v>
                </c:pt>
                <c:pt idx="8">
                  <c:v>#N/A</c:v>
                </c:pt>
                <c:pt idx="9">
                  <c:v>7.42</c:v>
                </c:pt>
              </c:numCache>
            </c:numRef>
          </c:val>
          <c:extLst>
            <c:ext xmlns:c16="http://schemas.microsoft.com/office/drawing/2014/chart" uri="{C3380CC4-5D6E-409C-BE32-E72D297353CC}">
              <c16:uniqueId val="{00000009-07A3-4599-B67B-44D2EF05E28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2030</c:v>
                </c:pt>
                <c:pt idx="5">
                  <c:v>2012</c:v>
                </c:pt>
                <c:pt idx="8">
                  <c:v>1950</c:v>
                </c:pt>
                <c:pt idx="11">
                  <c:v>1934</c:v>
                </c:pt>
                <c:pt idx="14">
                  <c:v>1942</c:v>
                </c:pt>
              </c:numCache>
            </c:numRef>
          </c:val>
          <c:extLst>
            <c:ext xmlns:c16="http://schemas.microsoft.com/office/drawing/2014/chart" uri="{C3380CC4-5D6E-409C-BE32-E72D297353CC}">
              <c16:uniqueId val="{00000000-C9B5-4073-8B7D-E4EEE03550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B5-4073-8B7D-E4EEE03550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B5-4073-8B7D-E4EEE03550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20</c:v>
                </c:pt>
                <c:pt idx="6">
                  <c:v>20</c:v>
                </c:pt>
                <c:pt idx="9">
                  <c:v>23</c:v>
                </c:pt>
                <c:pt idx="12">
                  <c:v>31</c:v>
                </c:pt>
              </c:numCache>
            </c:numRef>
          </c:val>
          <c:extLst>
            <c:ext xmlns:c16="http://schemas.microsoft.com/office/drawing/2014/chart" uri="{C3380CC4-5D6E-409C-BE32-E72D297353CC}">
              <c16:uniqueId val="{00000003-C9B5-4073-8B7D-E4EEE03550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1026</c:v>
                </c:pt>
                <c:pt idx="3">
                  <c:v>1034</c:v>
                </c:pt>
                <c:pt idx="6">
                  <c:v>1021</c:v>
                </c:pt>
                <c:pt idx="9">
                  <c:v>1031</c:v>
                </c:pt>
                <c:pt idx="12">
                  <c:v>1028</c:v>
                </c:pt>
              </c:numCache>
            </c:numRef>
          </c:val>
          <c:extLst>
            <c:ext xmlns:c16="http://schemas.microsoft.com/office/drawing/2014/chart" uri="{C3380CC4-5D6E-409C-BE32-E72D297353CC}">
              <c16:uniqueId val="{00000004-C9B5-4073-8B7D-E4EEE03550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B5-4073-8B7D-E4EEE03550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B5-4073-8B7D-E4EEE03550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1854</c:v>
                </c:pt>
                <c:pt idx="3">
                  <c:v>1825</c:v>
                </c:pt>
                <c:pt idx="6">
                  <c:v>1778</c:v>
                </c:pt>
                <c:pt idx="9">
                  <c:v>1761</c:v>
                </c:pt>
                <c:pt idx="12">
                  <c:v>1777</c:v>
                </c:pt>
              </c:numCache>
            </c:numRef>
          </c:val>
          <c:extLst>
            <c:ext xmlns:c16="http://schemas.microsoft.com/office/drawing/2014/chart" uri="{C3380CC4-5D6E-409C-BE32-E72D297353CC}">
              <c16:uniqueId val="{00000007-C9B5-4073-8B7D-E4EEE03550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871</c:v>
                </c:pt>
                <c:pt idx="2">
                  <c:v>#N/A</c:v>
                </c:pt>
                <c:pt idx="3">
                  <c:v>#N/A</c:v>
                </c:pt>
                <c:pt idx="4">
                  <c:v>867</c:v>
                </c:pt>
                <c:pt idx="5">
                  <c:v>#N/A</c:v>
                </c:pt>
                <c:pt idx="6">
                  <c:v>#N/A</c:v>
                </c:pt>
                <c:pt idx="7">
                  <c:v>869</c:v>
                </c:pt>
                <c:pt idx="8">
                  <c:v>#N/A</c:v>
                </c:pt>
                <c:pt idx="9">
                  <c:v>#N/A</c:v>
                </c:pt>
                <c:pt idx="10">
                  <c:v>881</c:v>
                </c:pt>
                <c:pt idx="11">
                  <c:v>#N/A</c:v>
                </c:pt>
                <c:pt idx="12">
                  <c:v>#N/A</c:v>
                </c:pt>
                <c:pt idx="13">
                  <c:v>894</c:v>
                </c:pt>
                <c:pt idx="14">
                  <c:v>#N/A</c:v>
                </c:pt>
              </c:numCache>
            </c:numRef>
          </c:val>
          <c:smooth val="0"/>
          <c:extLst>
            <c:ext xmlns:c16="http://schemas.microsoft.com/office/drawing/2014/chart" uri="{C3380CC4-5D6E-409C-BE32-E72D297353CC}">
              <c16:uniqueId val="{00000008-C9B5-4073-8B7D-E4EEE03550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18061</c:v>
                </c:pt>
                <c:pt idx="5">
                  <c:v>17806</c:v>
                </c:pt>
                <c:pt idx="8">
                  <c:v>17075</c:v>
                </c:pt>
                <c:pt idx="11">
                  <c:v>16949</c:v>
                </c:pt>
                <c:pt idx="14">
                  <c:v>17817</c:v>
                </c:pt>
              </c:numCache>
            </c:numRef>
          </c:val>
          <c:extLst>
            <c:ext xmlns:c16="http://schemas.microsoft.com/office/drawing/2014/chart" uri="{C3380CC4-5D6E-409C-BE32-E72D297353CC}">
              <c16:uniqueId val="{00000000-0201-4F44-9652-6355782DFA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295</c:v>
                </c:pt>
                <c:pt idx="5">
                  <c:v>221</c:v>
                </c:pt>
                <c:pt idx="8">
                  <c:v>157</c:v>
                </c:pt>
                <c:pt idx="11">
                  <c:v>107</c:v>
                </c:pt>
                <c:pt idx="14">
                  <c:v>68</c:v>
                </c:pt>
              </c:numCache>
            </c:numRef>
          </c:val>
          <c:extLst>
            <c:ext xmlns:c16="http://schemas.microsoft.com/office/drawing/2014/chart" uri="{C3380CC4-5D6E-409C-BE32-E72D297353CC}">
              <c16:uniqueId val="{00000001-0201-4F44-9652-6355782DFA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7787</c:v>
                </c:pt>
                <c:pt idx="5">
                  <c:v>8342</c:v>
                </c:pt>
                <c:pt idx="8">
                  <c:v>11429</c:v>
                </c:pt>
                <c:pt idx="11">
                  <c:v>10716</c:v>
                </c:pt>
                <c:pt idx="14">
                  <c:v>10331</c:v>
                </c:pt>
              </c:numCache>
            </c:numRef>
          </c:val>
          <c:extLst>
            <c:ext xmlns:c16="http://schemas.microsoft.com/office/drawing/2014/chart" uri="{C3380CC4-5D6E-409C-BE32-E72D297353CC}">
              <c16:uniqueId val="{00000002-0201-4F44-9652-6355782DFA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01-4F44-9652-6355782DFA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01-4F44-9652-6355782DFA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01-4F44-9652-6355782DFA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1645</c:v>
                </c:pt>
                <c:pt idx="3">
                  <c:v>1657</c:v>
                </c:pt>
                <c:pt idx="6">
                  <c:v>1634</c:v>
                </c:pt>
                <c:pt idx="9">
                  <c:v>1593</c:v>
                </c:pt>
                <c:pt idx="12">
                  <c:v>1597</c:v>
                </c:pt>
              </c:numCache>
            </c:numRef>
          </c:val>
          <c:extLst>
            <c:ext xmlns:c16="http://schemas.microsoft.com/office/drawing/2014/chart" uri="{C3380CC4-5D6E-409C-BE32-E72D297353CC}">
              <c16:uniqueId val="{00000006-0201-4F44-9652-6355782DFA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105</c:v>
                </c:pt>
                <c:pt idx="3">
                  <c:v>102</c:v>
                </c:pt>
                <c:pt idx="6">
                  <c:v>91</c:v>
                </c:pt>
                <c:pt idx="9">
                  <c:v>218</c:v>
                </c:pt>
                <c:pt idx="12">
                  <c:v>222</c:v>
                </c:pt>
              </c:numCache>
            </c:numRef>
          </c:val>
          <c:extLst>
            <c:ext xmlns:c16="http://schemas.microsoft.com/office/drawing/2014/chart" uri="{C3380CC4-5D6E-409C-BE32-E72D297353CC}">
              <c16:uniqueId val="{00000007-0201-4F44-9652-6355782DFA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11404</c:v>
                </c:pt>
                <c:pt idx="3">
                  <c:v>11074</c:v>
                </c:pt>
                <c:pt idx="6">
                  <c:v>10732</c:v>
                </c:pt>
                <c:pt idx="9">
                  <c:v>10244</c:v>
                </c:pt>
                <c:pt idx="12">
                  <c:v>9854</c:v>
                </c:pt>
              </c:numCache>
            </c:numRef>
          </c:val>
          <c:extLst>
            <c:ext xmlns:c16="http://schemas.microsoft.com/office/drawing/2014/chart" uri="{C3380CC4-5D6E-409C-BE32-E72D297353CC}">
              <c16:uniqueId val="{00000008-0201-4F44-9652-6355782DFA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201-4F44-9652-6355782DFA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16031</c:v>
                </c:pt>
                <c:pt idx="3">
                  <c:v>15494</c:v>
                </c:pt>
                <c:pt idx="6">
                  <c:v>14820</c:v>
                </c:pt>
                <c:pt idx="9">
                  <c:v>15139</c:v>
                </c:pt>
                <c:pt idx="12">
                  <c:v>15759</c:v>
                </c:pt>
              </c:numCache>
            </c:numRef>
          </c:val>
          <c:extLst>
            <c:ext xmlns:c16="http://schemas.microsoft.com/office/drawing/2014/chart" uri="{C3380CC4-5D6E-409C-BE32-E72D297353CC}">
              <c16:uniqueId val="{0000000A-0201-4F44-9652-6355782DFA3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3042</c:v>
                </c:pt>
                <c:pt idx="2">
                  <c:v>#N/A</c:v>
                </c:pt>
                <c:pt idx="3">
                  <c:v>#N/A</c:v>
                </c:pt>
                <c:pt idx="4">
                  <c:v>1958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201-4F44-9652-6355782DFA3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9318</c:v>
                </c:pt>
                <c:pt idx="1">
                  <c:v>8439</c:v>
                </c:pt>
                <c:pt idx="2">
                  <c:v>7946</c:v>
                </c:pt>
              </c:numCache>
            </c:numRef>
          </c:val>
          <c:extLst>
            <c:ext xmlns:c16="http://schemas.microsoft.com/office/drawing/2014/chart" uri="{C3380CC4-5D6E-409C-BE32-E72D297353CC}">
              <c16:uniqueId val="{00000000-82B8-49BF-A983-0E0E307B2AC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612</c:v>
                </c:pt>
                <c:pt idx="1">
                  <c:v>647</c:v>
                </c:pt>
                <c:pt idx="2">
                  <c:v>691</c:v>
                </c:pt>
              </c:numCache>
            </c:numRef>
          </c:val>
          <c:extLst>
            <c:ext xmlns:c16="http://schemas.microsoft.com/office/drawing/2014/chart" uri="{C3380CC4-5D6E-409C-BE32-E72D297353CC}">
              <c16:uniqueId val="{00000001-82B8-49BF-A983-0E0E307B2AC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1970</c:v>
                </c:pt>
                <c:pt idx="1">
                  <c:v>2436</c:v>
                </c:pt>
                <c:pt idx="2">
                  <c:v>3052</c:v>
                </c:pt>
              </c:numCache>
            </c:numRef>
          </c:val>
          <c:extLst>
            <c:ext xmlns:c16="http://schemas.microsoft.com/office/drawing/2014/chart" uri="{C3380CC4-5D6E-409C-BE32-E72D297353CC}">
              <c16:uniqueId val="{00000002-82B8-49BF-A983-0E0E307B2AC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{B48B8611-33AF-45AA-A844-CE312AD3F406}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340-4ACB-9F0C-FD9B60AC4E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{B8FD60EB-B9BE-45B5-AA38-85F0F81E6CCC}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40-4ACB-9F0C-FD9B60AC4E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{097245EC-6CD6-4DB3-99FD-F7030019BC48}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40-4ACB-9F0C-FD9B60AC4E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{0DDBCF5A-C5C4-48B2-82AE-8CEE6072E2C2}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40-4ACB-9F0C-FD9B60AC4E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{78817FAE-5B36-42A1-98FF-22252C7DE598}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40-4ACB-9F0C-FD9B60AC4E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{493FA8B5-B885-4803-9957-00623ED6B611}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340-4ACB-9F0C-FD9B60AC4E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{F216BB08-84A3-4CEF-A57C-D1C1595D0008}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340-4ACB-9F0C-FD9B60AC4E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{D6581923-4584-4716-BD12-CC40F6FEBC29}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340-4ACB-9F0C-FD9B60AC4E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{224B1792-0ED5-4DB9-836B-294AC2CC29D4}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340-4ACB-9F0C-FD9B60AC4E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64.599999999999994</c:v>
                </c:pt>
                <c:pt idx="8">
                  <c:v>66.2</c:v>
                </c:pt>
                <c:pt idx="16">
                  <c:v>67.7</c:v>
                </c:pt>
                <c:pt idx="24">
                  <c:v>68.5</c:v>
                </c:pt>
                <c:pt idx="32">
                  <c:v>69</c:v>
                </c:pt>
              </c:numCache>
            </c:numRef>
          </c:xVal>
          <c:yVal>
            <c:numRef>
              <c:f>公会計指標分析・財政指標組合せ分析表!$BP$51:$DC$51</c:f>
              <c:numCache>
                <c:formatCode>#,##0.0;"▲ "#,##0.0</c:formatCode>
                <c:ptCount val="40"/>
                <c:pt idx="0">
                  <c:v>43.6</c:v>
                </c:pt>
                <c:pt idx="8">
                  <c:v>27.1</c:v>
                </c:pt>
              </c:numCache>
            </c:numRef>
          </c:yVal>
          <c:smooth val="0"/>
          <c:extLst>
            <c:ext xmlns:c16="http://schemas.microsoft.com/office/drawing/2014/chart" uri="{C3380CC4-5D6E-409C-BE32-E72D297353CC}">
              <c16:uniqueId val="{00000009-6340-4ACB-9F0C-FD9B60AC4EF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{6BD9AA70-222A-40FF-B57F-B04A1B043C9A}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340-4ACB-9F0C-FD9B60AC4EF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{4B597C60-E253-45DD-B4D4-2AC5B3F6F21D}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40-4ACB-9F0C-FD9B60AC4E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{FA94E649-0BD5-4D21-B464-E718A29CF695}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40-4ACB-9F0C-FD9B60AC4E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{7C264DB0-E041-4F0D-A9C1-7CF58E06C873}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40-4ACB-9F0C-FD9B60AC4E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{2DD59399-DF55-4B5C-9FCA-A262E7AECDB2}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40-4ACB-9F0C-FD9B60AC4EF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{0080A7B7-68CC-49EC-9861-97CF08651358}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340-4ACB-9F0C-FD9B60AC4EF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{827B36C7-3AE7-450B-95F7-43EF02E537ED}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340-4ACB-9F0C-FD9B60AC4EF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{8319DD16-52E4-4E92-9822-191827C04283}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340-4ACB-9F0C-FD9B60AC4EF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{06AAFD3B-D849-43C6-8C5E-50A569FB7819}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340-4ACB-9F0C-FD9B60AC4E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6340-4ACB-9F0C-FD9B60AC4EF7}"/>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{E36BA0C9-52F9-448B-9A48-3ACF539E7092}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BB8-4B05-9D7E-7A1DFBED0E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{A47F4DE3-B1D6-43E2-B16C-B06FE111DB8A}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B8-4B05-9D7E-7A1DFBED0E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{5D102487-D943-4249-B5ED-048078FBC992}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B8-4B05-9D7E-7A1DFBED0E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{13EDD41B-F4F4-4231-8F72-754EF21FBAEF}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B8-4B05-9D7E-7A1DFBED0E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{E431C069-589F-4123-8081-91330034E385}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B8-4B05-9D7E-7A1DFBED0E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{C229EB65-B5B8-4950-BF35-227C9ADDBC3E}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BB8-4B05-9D7E-7A1DFBED0E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{6346869D-A9D5-43B2-A650-D0650B939584}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BB8-4B05-9D7E-7A1DFBED0E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{21C56F19-EF10-4CAE-8DAF-B3A01ACABA3E}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BB8-4B05-9D7E-7A1DFBED0E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{03FDA347-E7F3-41B2-8A75-F815FA73EEF8}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BB8-4B05-9D7E-7A1DFBED0E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12.2</c:v>
                </c:pt>
                <c:pt idx="16">
                  <c:v>12.4</c:v>
                </c:pt>
                <c:pt idx="24">
                  <c:v>11.9</c:v>
                </c:pt>
                <c:pt idx="32">
                  <c:v>12.2</c:v>
                </c:pt>
              </c:numCache>
            </c:numRef>
          </c:xVal>
          <c:yVal>
            <c:numRef>
              <c:f>公会計指標分析・財政指標組合せ分析表!$BP$73:$DC$73</c:f>
              <c:numCache>
                <c:formatCode>#,##0.0;"▲ "#,##0.0</c:formatCode>
                <c:ptCount val="40"/>
                <c:pt idx="0">
                  <c:v>43.6</c:v>
                </c:pt>
                <c:pt idx="8">
                  <c:v>27.1</c:v>
                </c:pt>
              </c:numCache>
            </c:numRef>
          </c:yVal>
          <c:smooth val="0"/>
          <c:extLst>
            <c:ext xmlns:c16="http://schemas.microsoft.com/office/drawing/2014/chart" uri="{C3380CC4-5D6E-409C-BE32-E72D297353CC}">
              <c16:uniqueId val="{00000009-BBB8-4B05-9D7E-7A1DFBED0E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{8AAAECF2-B20D-42CC-B7FE-CB7015D45493}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BB8-4B05-9D7E-7A1DFBED0E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{99F977E0-7852-4B20-93B2-BA03998F4382}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B8-4B05-9D7E-7A1DFBED0E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{B3F1741F-F050-498A-AFE7-FDEEEEC13D54}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B8-4B05-9D7E-7A1DFBED0E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{2E10110E-6854-4905-992F-7B7DB76F2F36}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B8-4B05-9D7E-7A1DFBED0E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{9D73554A-C465-47BF-9958-F25FF246D449}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B8-4B05-9D7E-7A1DFBED0E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{8DDB4600-DBA4-4B9C-8C86-AE4C9BA90C1D}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BB8-4B05-9D7E-7A1DFBED0E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{E7133B81-2447-41E2-8426-E5DD73510B15}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BB8-4B05-9D7E-7A1DFBED0E92}"/>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{26961B65-9418-4365-B5F5-7BB702BA7224}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BB8-4B05-9D7E-7A1DFBED0E92}"/>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{114C7F7C-B114-46D2-A377-641420B546C2}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BB8-4B05-9D7E-7A1DFBED0E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BBB8-4B05-9D7E-7A1DFBED0E92}"/>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令和４年度に町税が大幅に増額したため、令和５年度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以降、例年より財政力指数がやや高い状況となっている。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および全国平均を大きく上回る高齢化率、それに伴う基幹産業である農業・漁業の低迷など財政基盤が依然として弱く、他の類似団体からは大きく下回っている。国勢調査による人口減少等により普通交付税が減額となっていく中で、町税等の収納率の向上や町有財産の利活用、定住促進対策や観光交流人口の拡大を図るなど、自主財源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157843</xdr:rowOff>
    </xdr:from>
    <xdr:to>
      <xdr:col>23</xdr:col>
      <xdr:colOff>133350</xdr:colOff>
      <xdr:row>43</xdr:row>
      <xdr:rowOff>164193</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30043"/>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136270</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0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164193</xdr:rowOff>
    </xdr:from>
    <xdr:to>
      <xdr:col>24</xdr:col>
      <xdr:colOff>12700</xdr:colOff>
      <xdr:row>43</xdr:row>
      <xdr:rowOff>164193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536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72770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157843</xdr:rowOff>
    </xdr:from>
    <xdr:to>
      <xdr:col>24</xdr:col>
      <xdr:colOff>12700</xdr:colOff>
      <xdr:row>36</xdr:row>
      <xdr:rowOff>157843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43</xdr:row>
      <xdr:rowOff>26307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36418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93634</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5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398657"/>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61685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710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令和５年度は普通交付税の減少により、類似団体平均を大きく下回っていたが、令和６年度は平年並みとなっている。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今後もより一層の行政運営の効率化を図り、経常経費の削減に努める。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63</xdr:row>
      <xdr:rowOff>155666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19360"/>
          <a:ext cx="0" cy="8376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127743</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092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63</xdr:row>
      <xdr:rowOff>155666</xdr:rowOff>
    </xdr:from>
    <xdr:to>
      <xdr:col>24</xdr:col>
      <xdr:colOff>12700</xdr:colOff>
      <xdr:row>63</xdr:row>
      <xdr:rowOff>155666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957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79828</xdr:rowOff>
    </xdr:from>
    <xdr:to>
      <xdr:col>23</xdr:col>
      <xdr:colOff>133350</xdr:colOff>
      <xdr:row>67</xdr:row>
      <xdr:rowOff>14515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881178"/>
          <a:ext cx="838200" cy="6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109237</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39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57</xdr:row>
      <xdr:rowOff>64044</xdr:rowOff>
    </xdr:from>
    <xdr:to>
      <xdr:col>19</xdr:col>
      <xdr:colOff>133350</xdr:colOff>
      <xdr:row>67</xdr:row>
      <xdr:rowOff>14515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9836694"/>
          <a:ext cx="889000" cy="166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96157</xdr:rowOff>
    </xdr:from>
    <xdr:to>
      <xdr:col>19</xdr:col>
      <xdr:colOff>184150</xdr:colOff>
      <xdr:row>62</xdr:row>
      <xdr:rowOff>26307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36484</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32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64044</xdr:rowOff>
    </xdr:from>
    <xdr:to>
      <xdr:col>15</xdr:col>
      <xdr:colOff>82550</xdr:colOff>
      <xdr:row>62</xdr:row>
      <xdr:rowOff>75474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2336800" y="9836694"/>
          <a:ext cx="8890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34109</xdr:rowOff>
    </xdr:from>
    <xdr:to>
      <xdr:col>15</xdr:col>
      <xdr:colOff>133350</xdr:colOff>
      <xdr:row>61</xdr:row>
      <xdr:rowOff>135709</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120486</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57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75474</xdr:rowOff>
    </xdr:from>
    <xdr:to>
      <xdr:col>11</xdr:col>
      <xdr:colOff>31750</xdr:colOff>
      <xdr:row>63</xdr:row>
      <xdr:rowOff>38463</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05374"/>
          <a:ext cx="889000" cy="13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129722</xdr:rowOff>
    </xdr:from>
    <xdr:to>
      <xdr:col>11</xdr:col>
      <xdr:colOff>82550</xdr:colOff>
      <xdr:row>61</xdr:row>
      <xdr:rowOff>59872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70049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29028</xdr:rowOff>
    </xdr:from>
    <xdr:to>
      <xdr:col>23</xdr:col>
      <xdr:colOff>184150</xdr:colOff>
      <xdr:row>63</xdr:row>
      <xdr:rowOff>130628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96355</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72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135165</xdr:rowOff>
    </xdr:from>
    <xdr:to>
      <xdr:col>19</xdr:col>
      <xdr:colOff>184150</xdr:colOff>
      <xdr:row>67</xdr:row>
      <xdr:rowOff>65315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4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50092</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53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13244</xdr:rowOff>
    </xdr:from>
    <xdr:to>
      <xdr:col>15</xdr:col>
      <xdr:colOff>133350</xdr:colOff>
      <xdr:row>57</xdr:row>
      <xdr:rowOff>114844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978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55</xdr:row>
      <xdr:rowOff>125021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955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24674</xdr:rowOff>
    </xdr:from>
    <xdr:to>
      <xdr:col>11</xdr:col>
      <xdr:colOff>82550</xdr:colOff>
      <xdr:row>62</xdr:row>
      <xdr:rowOff>126274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6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111051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4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159113</xdr:rowOff>
    </xdr:from>
    <xdr:to>
      <xdr:col>7</xdr:col>
      <xdr:colOff>31750</xdr:colOff>
      <xdr:row>63</xdr:row>
      <xdr:rowOff>89263</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78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74040</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87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定員適正化計画に基づき職員数を削減した結果、人口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人当たりの人件費・物件費等の決算額が類似団体平均を下回っている。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引き続き事務事業を効率化し、さらなる行政コストの低減を図る。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145390</xdr:rowOff>
    </xdr:from>
    <xdr:to>
      <xdr:col>23</xdr:col>
      <xdr:colOff>133350</xdr:colOff>
      <xdr:row>81</xdr:row>
      <xdr:rowOff>31674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3861390"/>
          <a:ext cx="838200" cy="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144018</xdr:rowOff>
    </xdr:from>
    <xdr:to>
      <xdr:col>19</xdr:col>
      <xdr:colOff>133350</xdr:colOff>
      <xdr:row>80</xdr:row>
      <xdr:rowOff>145390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386001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114861</xdr:rowOff>
    </xdr:from>
    <xdr:to>
      <xdr:col>15</xdr:col>
      <xdr:colOff>82550</xdr:colOff>
      <xdr:row>80</xdr:row>
      <xdr:rowOff>144018</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3830861"/>
          <a:ext cx="889000" cy="2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108324</xdr:rowOff>
    </xdr:from>
    <xdr:to>
      <xdr:col>11</xdr:col>
      <xdr:colOff>31750</xdr:colOff>
      <xdr:row>80</xdr:row>
      <xdr:rowOff>114861</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3824324"/>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161715</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3877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152324</xdr:rowOff>
    </xdr:from>
    <xdr:to>
      <xdr:col>23</xdr:col>
      <xdr:colOff>184150</xdr:colOff>
      <xdr:row>81</xdr:row>
      <xdr:rowOff>82474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386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168851</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37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94590</xdr:rowOff>
    </xdr:from>
    <xdr:to>
      <xdr:col>19</xdr:col>
      <xdr:colOff>184150</xdr:colOff>
      <xdr:row>81</xdr:row>
      <xdr:rowOff>24740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381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34917</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579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93218</xdr:rowOff>
    </xdr:from>
    <xdr:to>
      <xdr:col>15</xdr:col>
      <xdr:colOff>133350</xdr:colOff>
      <xdr:row>81</xdr:row>
      <xdr:rowOff>23368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80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33545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57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64061</xdr:rowOff>
    </xdr:from>
    <xdr:to>
      <xdr:col>11</xdr:col>
      <xdr:colOff>82550</xdr:colOff>
      <xdr:row>80</xdr:row>
      <xdr:rowOff>165661</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78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4388</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54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57524</xdr:rowOff>
    </xdr:from>
    <xdr:to>
      <xdr:col>7</xdr:col>
      <xdr:colOff>31750</xdr:colOff>
      <xdr:row>80</xdr:row>
      <xdr:rowOff>159124</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77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143901</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85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年度においては類似団体平均を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上回</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引き続き、人件費の総枠抑制に努めるとともに、地域の給与水準の状況を踏まえて適正化を図る。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170604</xdr:rowOff>
    </xdr:from>
    <xdr:to>
      <xdr:col>81</xdr:col>
      <xdr:colOff>44450</xdr:colOff>
      <xdr:row>83</xdr:row>
      <xdr:rowOff>69004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058054"/>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170604</xdr:rowOff>
    </xdr:from>
    <xdr:to>
      <xdr:col>77</xdr:col>
      <xdr:colOff>44450</xdr:colOff>
      <xdr:row>83</xdr:row>
      <xdr:rowOff>69004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05805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20743</xdr:rowOff>
    </xdr:from>
    <xdr:to>
      <xdr:col>72</xdr:col>
      <xdr:colOff>203200</xdr:colOff>
      <xdr:row>83</xdr:row>
      <xdr:rowOff>69004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25109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129981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01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20743</xdr:rowOff>
    </xdr:from>
    <xdr:to>
      <xdr:col>68</xdr:col>
      <xdr:colOff>152400</xdr:colOff>
      <xdr:row>83</xdr:row>
      <xdr:rowOff>133350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25109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18204</xdr:rowOff>
    </xdr:from>
    <xdr:to>
      <xdr:col>81</xdr:col>
      <xdr:colOff>95250</xdr:colOff>
      <xdr:row>83</xdr:row>
      <xdr:rowOff>119804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24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161731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2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119804</xdr:rowOff>
    </xdr:from>
    <xdr:to>
      <xdr:col>77</xdr:col>
      <xdr:colOff>95250</xdr:colOff>
      <xdr:row>82</xdr:row>
      <xdr:rowOff>49954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0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60131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7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18204</xdr:rowOff>
    </xdr:from>
    <xdr:to>
      <xdr:col>73</xdr:col>
      <xdr:colOff>44450</xdr:colOff>
      <xdr:row>83</xdr:row>
      <xdr:rowOff>119804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24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141393</xdr:rowOff>
    </xdr:from>
    <xdr:to>
      <xdr:col>68</xdr:col>
      <xdr:colOff>203200</xdr:colOff>
      <xdr:row>83</xdr:row>
      <xdr:rowOff>71543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20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81720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96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168927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定員適正化計画に基づき職員数の削減を行っ</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0.29人</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今後も、引き続き定員適正化計画に基づき職員数の削減に努める。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85816</xdr:rowOff>
    </xdr:from>
    <xdr:to>
      <xdr:col>81</xdr:col>
      <xdr:colOff>44450</xdr:colOff>
      <xdr:row>62</xdr:row>
      <xdr:rowOff>167398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715716"/>
          <a:ext cx="838200" cy="8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55941</xdr:rowOff>
    </xdr:from>
    <xdr:to>
      <xdr:col>77</xdr:col>
      <xdr:colOff>44450</xdr:colOff>
      <xdr:row>62</xdr:row>
      <xdr:rowOff>85816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685841"/>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3084</xdr:rowOff>
    </xdr:from>
    <xdr:to>
      <xdr:col>72</xdr:col>
      <xdr:colOff>203200</xdr:colOff>
      <xdr:row>62</xdr:row>
      <xdr:rowOff>55941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32984"/>
          <a:ext cx="889000" cy="5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134317</xdr:rowOff>
    </xdr:from>
    <xdr:to>
      <xdr:col>68</xdr:col>
      <xdr:colOff>152400</xdr:colOff>
      <xdr:row>62</xdr:row>
      <xdr:rowOff>3084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9276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116598</xdr:rowOff>
    </xdr:from>
    <xdr:to>
      <xdr:col>81</xdr:col>
      <xdr:colOff>95250</xdr:colOff>
      <xdr:row>63</xdr:row>
      <xdr:rowOff>46748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74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88675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71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35016</xdr:rowOff>
    </xdr:from>
    <xdr:to>
      <xdr:col>77</xdr:col>
      <xdr:colOff>95250</xdr:colOff>
      <xdr:row>62</xdr:row>
      <xdr:rowOff>136616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146793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43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5141</xdr:rowOff>
    </xdr:from>
    <xdr:to>
      <xdr:col>73</xdr:col>
      <xdr:colOff>44450</xdr:colOff>
      <xdr:row>62</xdr:row>
      <xdr:rowOff>106741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63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116918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403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123734</xdr:rowOff>
    </xdr:from>
    <xdr:to>
      <xdr:col>68</xdr:col>
      <xdr:colOff>203200</xdr:colOff>
      <xdr:row>62</xdr:row>
      <xdr:rowOff>53884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64061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83517</xdr:rowOff>
    </xdr:from>
    <xdr:to>
      <xdr:col>64</xdr:col>
      <xdr:colOff>152400</xdr:colOff>
      <xdr:row>62</xdr:row>
      <xdr:rowOff>13667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4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23844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310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元利償還金の増加により、実質公債費比率は前年度から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増と</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普通交付税が人口減等により減少していくため、交付税算入率の低い地方債発行を抑制し、水準の維持に努める。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1411</xdr:rowOff>
    </xdr:from>
    <xdr:to>
      <xdr:col>81</xdr:col>
      <xdr:colOff>44450</xdr:colOff>
      <xdr:row>43</xdr:row>
      <xdr:rowOff>41628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37376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132944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1411</xdr:rowOff>
    </xdr:from>
    <xdr:to>
      <xdr:col>77</xdr:col>
      <xdr:colOff>44450</xdr:colOff>
      <xdr:row>43</xdr:row>
      <xdr:rowOff>68439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3737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41628</xdr:rowOff>
    </xdr:from>
    <xdr:to>
      <xdr:col>72</xdr:col>
      <xdr:colOff>203200</xdr:colOff>
      <xdr:row>43</xdr:row>
      <xdr:rowOff>68439</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41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41628</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162278</xdr:rowOff>
    </xdr:from>
    <xdr:to>
      <xdr:col>81</xdr:col>
      <xdr:colOff>95250</xdr:colOff>
      <xdr:row>43</xdr:row>
      <xdr:rowOff>92428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134355</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122061</xdr:rowOff>
    </xdr:from>
    <xdr:to>
      <xdr:col>77</xdr:col>
      <xdr:colOff>95250</xdr:colOff>
      <xdr:row>43</xdr:row>
      <xdr:rowOff>52211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36988</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17639</xdr:rowOff>
    </xdr:from>
    <xdr:to>
      <xdr:col>73</xdr:col>
      <xdr:colOff>44450</xdr:colOff>
      <xdr:row>43</xdr:row>
      <xdr:rowOff>119239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104016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162278</xdr:rowOff>
    </xdr:from>
    <xdr:to>
      <xdr:col>68</xdr:col>
      <xdr:colOff>203200</xdr:colOff>
      <xdr:row>43</xdr:row>
      <xdr:rowOff>92428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77205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財政調整基金の積み立てにより、将来負担比率は皆減となっているが、今後も事業実施の適正化を図り、財政の健全化に努める。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162207</xdr:rowOff>
    </xdr:from>
    <xdr:to>
      <xdr:col>68</xdr:col>
      <xdr:colOff>152400</xdr:colOff>
      <xdr:row>17</xdr:row>
      <xdr:rowOff>40499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733957"/>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111407</xdr:rowOff>
    </xdr:from>
    <xdr:to>
      <xdr:col>68</xdr:col>
      <xdr:colOff>203200</xdr:colOff>
      <xdr:row>16</xdr:row>
      <xdr:rowOff>41557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6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26334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76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161149</xdr:rowOff>
    </xdr:from>
    <xdr:to>
      <xdr:col>64</xdr:col>
      <xdr:colOff>152400</xdr:colOff>
      <xdr:row>17</xdr:row>
      <xdr:rowOff>91299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90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76076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定員適正化計画に基づき、職員数の削減を行っており、類似団体平均を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引き続き、定員適正化計画に基づく定員管理に努める。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1270</xdr:rowOff>
    </xdr:from>
    <xdr:to>
      <xdr:col>24</xdr:col>
      <xdr:colOff>25400</xdr:colOff>
      <xdr:row>40</xdr:row>
      <xdr:rowOff>49276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02020"/>
          <a:ext cx="0" cy="905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21353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87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49276</xdr:rowOff>
    </xdr:from>
    <xdr:to>
      <xdr:col>24</xdr:col>
      <xdr:colOff>114300</xdr:colOff>
      <xdr:row>40</xdr:row>
      <xdr:rowOff>49276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07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87647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45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1270</xdr:rowOff>
    </xdr:from>
    <xdr:to>
      <xdr:col>24</xdr:col>
      <xdr:colOff>114300</xdr:colOff>
      <xdr:row>35</xdr:row>
      <xdr:rowOff>1270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0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5746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98569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70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58420</xdr:rowOff>
    </xdr:from>
    <xdr:to>
      <xdr:col>19</xdr:col>
      <xdr:colOff>187325</xdr:colOff>
      <xdr:row>36</xdr:row>
      <xdr:rowOff>108712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87720"/>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80772</xdr:rowOff>
    </xdr:from>
    <xdr:to>
      <xdr:col>20</xdr:col>
      <xdr:colOff>38100</xdr:colOff>
      <xdr:row>37</xdr:row>
      <xdr:rowOff>10922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167149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3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35</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88772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67056</xdr:rowOff>
    </xdr:from>
    <xdr:to>
      <xdr:col>15</xdr:col>
      <xdr:colOff>149225</xdr:colOff>
      <xdr:row>36</xdr:row>
      <xdr:rowOff>168656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153433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42418</xdr:rowOff>
    </xdr:from>
    <xdr:to>
      <xdr:col>11</xdr:col>
      <xdr:colOff>9525</xdr:colOff>
      <xdr:row>35</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431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30480</xdr:rowOff>
    </xdr:from>
    <xdr:to>
      <xdr:col>11</xdr:col>
      <xdr:colOff>60325</xdr:colOff>
      <xdr:row>36</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18559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105918</xdr:rowOff>
    </xdr:from>
    <xdr:to>
      <xdr:col>24</xdr:col>
      <xdr:colOff>76200</xdr:colOff>
      <xdr:row>36</xdr:row>
      <xdr:rowOff>36068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122445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57912</xdr:rowOff>
    </xdr:from>
    <xdr:to>
      <xdr:col>20</xdr:col>
      <xdr:colOff>38100</xdr:colOff>
      <xdr:row>36</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169689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xdr:rowOff>
    </xdr:from>
    <xdr:to>
      <xdr:col>15</xdr:col>
      <xdr:colOff>149225</xdr:colOff>
      <xdr:row>34</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119397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163068</xdr:rowOff>
    </xdr:from>
    <xdr:to>
      <xdr:col>11</xdr:col>
      <xdr:colOff>60325</xdr:colOff>
      <xdr:row>35</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103395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普通交付税の減に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していたため、令和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今後も引き続き事務事業の見直し等により経費削減に努める。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81280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759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18</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8732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16</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873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16</xdr:row>
      <xdr:rowOff>96520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32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30480</xdr:rowOff>
    </xdr:from>
    <xdr:to>
      <xdr:col>78</xdr:col>
      <xdr:colOff>120650</xdr:colOff>
      <xdr:row>18</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116857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0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64770</xdr:rowOff>
    </xdr:from>
    <xdr:to>
      <xdr:col>74</xdr:col>
      <xdr:colOff>31750</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なり、類似団体平均と一致している。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今後も資格審査等の適正化や各種手当の見直しを図る。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165100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90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56</xdr:row>
      <xdr:rowOff>165100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234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23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令和５年度において、普通交付税の減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より分母の経常一般財源が平時よりも減少していたため、令和６年度においては前年度と比較して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今後も事業の見直し等経費の削減に努める。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61</xdr:row>
      <xdr:rowOff>118835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36415"/>
          <a:ext cx="838200" cy="440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166205</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45357</xdr:rowOff>
    </xdr:from>
    <xdr:to>
      <xdr:col>78</xdr:col>
      <xdr:colOff>69850</xdr:colOff>
      <xdr:row>61</xdr:row>
      <xdr:rowOff>118835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46557"/>
          <a:ext cx="889000" cy="93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45357</xdr:rowOff>
    </xdr:from>
    <xdr:to>
      <xdr:col>73</xdr:col>
      <xdr:colOff>180975</xdr:colOff>
      <xdr:row>58</xdr:row>
      <xdr:rowOff>159657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646557"/>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159657</xdr:rowOff>
    </xdr:from>
    <xdr:to>
      <xdr:col>69</xdr:col>
      <xdr:colOff>92075</xdr:colOff>
      <xdr:row>59</xdr:row>
      <xdr:rowOff>37193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037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113592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68035</xdr:rowOff>
    </xdr:from>
    <xdr:to>
      <xdr:col>78</xdr:col>
      <xdr:colOff>120650</xdr:colOff>
      <xdr:row>61</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154412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61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166007</xdr:rowOff>
    </xdr:from>
    <xdr:to>
      <xdr:col>74</xdr:col>
      <xdr:colOff>31750</xdr:colOff>
      <xdr:row>56</xdr:row>
      <xdr:rowOff>96157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106334</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108857</xdr:rowOff>
    </xdr:from>
    <xdr:to>
      <xdr:col>69</xdr:col>
      <xdr:colOff>142875</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49184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157843</xdr:rowOff>
    </xdr:from>
    <xdr:to>
      <xdr:col>65</xdr:col>
      <xdr:colOff>53975</xdr:colOff>
      <xdr:row>59</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98170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7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令和５年度において、普通交付税の減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より分母の経常一般財源が平時よりも減少していたため、令和６年度においては前年度と比較して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今後も事業の見直し等経費の削減に努める。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161290</xdr:rowOff>
    </xdr:from>
    <xdr:to>
      <xdr:col>82</xdr:col>
      <xdr:colOff>107950</xdr:colOff>
      <xdr:row>41</xdr:row>
      <xdr:rowOff>156718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847840"/>
          <a:ext cx="8382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41</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72352"/>
          <a:ext cx="889000" cy="81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28702</xdr:rowOff>
    </xdr:from>
    <xdr:to>
      <xdr:col>73</xdr:col>
      <xdr:colOff>180975</xdr:colOff>
      <xdr:row>40</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72352"/>
          <a:ext cx="8890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62992</xdr:rowOff>
    </xdr:from>
    <xdr:to>
      <xdr:col>69</xdr:col>
      <xdr:colOff>92075</xdr:colOff>
      <xdr:row>40</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9209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20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110490</xdr:rowOff>
    </xdr:from>
    <xdr:to>
      <xdr:col>82</xdr:col>
      <xdr:colOff>158750</xdr:colOff>
      <xdr:row>40</xdr:row>
      <xdr:rowOff>40640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82567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105918</xdr:rowOff>
    </xdr:from>
    <xdr:to>
      <xdr:col>78</xdr:col>
      <xdr:colOff>120650</xdr:colOff>
      <xdr:row>42</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71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20845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7221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12192</xdr:rowOff>
    </xdr:from>
    <xdr:to>
      <xdr:col>69</xdr:col>
      <xdr:colOff>142875</xdr:colOff>
      <xdr:row>40</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87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98569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95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53340</xdr:rowOff>
    </xdr:from>
    <xdr:to>
      <xdr:col>65</xdr:col>
      <xdr:colOff>53975</xdr:colOff>
      <xdr:row>40</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地方債残高の減少に伴い、地方債償還金も減少傾向となっている。令和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普通交付税の減に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していたため、令和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22498</xdr:rowOff>
    </xdr:from>
    <xdr:to>
      <xdr:col>24</xdr:col>
      <xdr:colOff>25400</xdr:colOff>
      <xdr:row>79</xdr:row>
      <xdr:rowOff>86179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95598"/>
          <a:ext cx="8382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71482</xdr:rowOff>
    </xdr:from>
    <xdr:to>
      <xdr:col>19</xdr:col>
      <xdr:colOff>187325</xdr:colOff>
      <xdr:row>79</xdr:row>
      <xdr:rowOff>86179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01682"/>
          <a:ext cx="889000" cy="52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71482</xdr:rowOff>
    </xdr:from>
    <xdr:to>
      <xdr:col>15</xdr:col>
      <xdr:colOff>98425</xdr:colOff>
      <xdr:row>77</xdr:row>
      <xdr:rowOff>167821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101682"/>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167821</xdr:rowOff>
    </xdr:from>
    <xdr:to>
      <xdr:col>11</xdr:col>
      <xdr:colOff>9525</xdr:colOff>
      <xdr:row>78</xdr:row>
      <xdr:rowOff>55155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6947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143148</xdr:rowOff>
    </xdr:from>
    <xdr:to>
      <xdr:col>24</xdr:col>
      <xdr:colOff>76200</xdr:colOff>
      <xdr:row>78</xdr:row>
      <xdr:rowOff>73298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115225</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1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35379</xdr:rowOff>
    </xdr:from>
    <xdr:to>
      <xdr:col>20</xdr:col>
      <xdr:colOff>38100</xdr:colOff>
      <xdr:row>79</xdr:row>
      <xdr:rowOff>136979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121756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666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20682</xdr:rowOff>
    </xdr:from>
    <xdr:to>
      <xdr:col>15</xdr:col>
      <xdr:colOff>149225</xdr:colOff>
      <xdr:row>76</xdr:row>
      <xdr:rowOff>122282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132460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1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117021</xdr:rowOff>
    </xdr:from>
    <xdr:to>
      <xdr:col>11</xdr:col>
      <xdr:colOff>60325</xdr:colOff>
      <xdr:row>78</xdr:row>
      <xdr:rowOff>47171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31948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4355</xdr:rowOff>
    </xdr:from>
    <xdr:to>
      <xdr:col>6</xdr:col>
      <xdr:colOff>171450</xdr:colOff>
      <xdr:row>78</xdr:row>
      <xdr:rowOff>105955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3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90732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46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令和５年度において、普通交付税の減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より分母の経常一般財源が平時よりも減少していたため、令和６年度においては前年度と比較して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77470</xdr:rowOff>
    </xdr:from>
    <xdr:to>
      <xdr:col>82</xdr:col>
      <xdr:colOff>107950</xdr:colOff>
      <xdr:row>80</xdr:row>
      <xdr:rowOff>107950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936220"/>
          <a:ext cx="0" cy="887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80027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107950</xdr:rowOff>
    </xdr:from>
    <xdr:to>
      <xdr:col>82</xdr:col>
      <xdr:colOff>196850</xdr:colOff>
      <xdr:row>80</xdr:row>
      <xdr:rowOff>107950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163847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67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77470</xdr:rowOff>
    </xdr:from>
    <xdr:to>
      <xdr:col>82</xdr:col>
      <xdr:colOff>196850</xdr:colOff>
      <xdr:row>75</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93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35561</xdr:rowOff>
    </xdr:from>
    <xdr:to>
      <xdr:col>82</xdr:col>
      <xdr:colOff>107950</xdr:colOff>
      <xdr:row>82</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580111"/>
          <a:ext cx="838200" cy="54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146066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762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129539</xdr:rowOff>
    </xdr:from>
    <xdr:to>
      <xdr:col>82</xdr:col>
      <xdr:colOff>158750</xdr:colOff>
      <xdr:row>78</xdr:row>
      <xdr:rowOff>59689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3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81280</xdr:rowOff>
    </xdr:from>
    <xdr:to>
      <xdr:col>78</xdr:col>
      <xdr:colOff>69850</xdr:colOff>
      <xdr:row>82</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597130"/>
          <a:ext cx="889000" cy="153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102870</xdr:rowOff>
    </xdr:from>
    <xdr:to>
      <xdr:col>78</xdr:col>
      <xdr:colOff>120650</xdr:colOff>
      <xdr:row>78</xdr:row>
      <xdr:rowOff>33020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43197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7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81280</xdr:rowOff>
    </xdr:from>
    <xdr:to>
      <xdr:col>73</xdr:col>
      <xdr:colOff>180975</xdr:colOff>
      <xdr:row>78</xdr:row>
      <xdr:rowOff>27939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597130"/>
          <a:ext cx="889000" cy="80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45720</xdr:rowOff>
    </xdr:from>
    <xdr:to>
      <xdr:col>74</xdr:col>
      <xdr:colOff>31750</xdr:colOff>
      <xdr:row>77</xdr:row>
      <xdr:rowOff>147320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132097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27939</xdr:rowOff>
    </xdr:from>
    <xdr:to>
      <xdr:col>69</xdr:col>
      <xdr:colOff>92075</xdr:colOff>
      <xdr:row>78</xdr:row>
      <xdr:rowOff>142239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4010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152400</xdr:rowOff>
    </xdr:from>
    <xdr:to>
      <xdr:col>69</xdr:col>
      <xdr:colOff>142875</xdr:colOff>
      <xdr:row>77</xdr:row>
      <xdr:rowOff>82550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92727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27957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156211</xdr:rowOff>
    </xdr:from>
    <xdr:to>
      <xdr:col>82</xdr:col>
      <xdr:colOff>158750</xdr:colOff>
      <xdr:row>79</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128288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82</xdr:row>
      <xdr:rowOff>19050</xdr:rowOff>
    </xdr:from>
    <xdr:to>
      <xdr:col>78</xdr:col>
      <xdr:colOff>120650</xdr:colOff>
      <xdr:row>82</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82</xdr:row>
      <xdr:rowOff>105427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416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30480</xdr:rowOff>
    </xdr:from>
    <xdr:to>
      <xdr:col>74</xdr:col>
      <xdr:colOff>31750</xdr:colOff>
      <xdr:row>73</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142257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148589</xdr:rowOff>
    </xdr:from>
    <xdr:to>
      <xdr:col>69</xdr:col>
      <xdr:colOff>142875</xdr:colOff>
      <xdr:row>78</xdr:row>
      <xdr:rowOff>78739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63516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91439</xdr:rowOff>
    </xdr:from>
    <xdr:to>
      <xdr:col>65</xdr:col>
      <xdr:colOff>53975</xdr:colOff>
      <xdr:row>79</xdr:row>
      <xdr:rowOff>21589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6366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143746</xdr:rowOff>
    </xdr:from>
    <xdr:to>
      <xdr:col>29</xdr:col>
      <xdr:colOff>127000</xdr:colOff>
      <xdr:row>16</xdr:row>
      <xdr:rowOff>67485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63121"/>
          <a:ext cx="647700" cy="9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67485</xdr:rowOff>
    </xdr:from>
    <xdr:to>
      <xdr:col>26</xdr:col>
      <xdr:colOff>50800</xdr:colOff>
      <xdr:row>16</xdr:row>
      <xdr:rowOff>149762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58310"/>
          <a:ext cx="698500" cy="82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149762</xdr:rowOff>
    </xdr:from>
    <xdr:to>
      <xdr:col>22</xdr:col>
      <xdr:colOff>114300</xdr:colOff>
      <xdr:row>17</xdr:row>
      <xdr:rowOff>9036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40587"/>
          <a:ext cx="698500" cy="30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9036</xdr:rowOff>
    </xdr:from>
    <xdr:to>
      <xdr:col>18</xdr:col>
      <xdr:colOff>177800</xdr:colOff>
      <xdr:row>17</xdr:row>
      <xdr:rowOff>13956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71311"/>
          <a:ext cx="698500" cy="49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92946</xdr:rowOff>
    </xdr:from>
    <xdr:to>
      <xdr:col>29</xdr:col>
      <xdr:colOff>177800</xdr:colOff>
      <xdr:row>16</xdr:row>
      <xdr:rowOff>23096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12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109473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5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16685</xdr:rowOff>
    </xdr:from>
    <xdr:to>
      <xdr:col>26</xdr:col>
      <xdr:colOff>101600</xdr:colOff>
      <xdr:row>16</xdr:row>
      <xdr:rowOff>118285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07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128462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76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98962</xdr:rowOff>
    </xdr:from>
    <xdr:to>
      <xdr:col>22</xdr:col>
      <xdr:colOff>165100</xdr:colOff>
      <xdr:row>17</xdr:row>
      <xdr:rowOff>29112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89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39289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5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129686</xdr:rowOff>
    </xdr:from>
    <xdr:to>
      <xdr:col>19</xdr:col>
      <xdr:colOff>38100</xdr:colOff>
      <xdr:row>17</xdr:row>
      <xdr:rowOff>59836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20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70013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8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134606</xdr:rowOff>
    </xdr:from>
    <xdr:to>
      <xdr:col>15</xdr:col>
      <xdr:colOff>101600</xdr:colOff>
      <xdr:row>17</xdr:row>
      <xdr:rowOff>64756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25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74933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94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160056</xdr:rowOff>
    </xdr:from>
    <xdr:to>
      <xdr:col>29</xdr:col>
      <xdr:colOff>127000</xdr:colOff>
      <xdr:row>34</xdr:row>
      <xdr:rowOff>218600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427506"/>
          <a:ext cx="647700" cy="58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40870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9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218600</xdr:rowOff>
    </xdr:from>
    <xdr:to>
      <xdr:col>26</xdr:col>
      <xdr:colOff>50800</xdr:colOff>
      <xdr:row>34</xdr:row>
      <xdr:rowOff>284642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86050"/>
          <a:ext cx="698500" cy="66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150804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04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284642</xdr:rowOff>
    </xdr:from>
    <xdr:to>
      <xdr:col>22</xdr:col>
      <xdr:colOff>114300</xdr:colOff>
      <xdr:row>34</xdr:row>
      <xdr:rowOff>330797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52092"/>
          <a:ext cx="698500" cy="46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3288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12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330797</xdr:rowOff>
    </xdr:from>
    <xdr:to>
      <xdr:col>18</xdr:col>
      <xdr:colOff>177800</xdr:colOff>
      <xdr:row>35</xdr:row>
      <xdr:rowOff>20244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98247"/>
          <a:ext cx="698500" cy="32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109256</xdr:rowOff>
    </xdr:from>
    <xdr:to>
      <xdr:col>29</xdr:col>
      <xdr:colOff>177800</xdr:colOff>
      <xdr:row>34</xdr:row>
      <xdr:rowOff>210856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76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297233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2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167800</xdr:rowOff>
    </xdr:from>
    <xdr:to>
      <xdr:col>26</xdr:col>
      <xdr:colOff>101600</xdr:colOff>
      <xdr:row>34</xdr:row>
      <xdr:rowOff>269400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35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279577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04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233843</xdr:rowOff>
    </xdr:from>
    <xdr:to>
      <xdr:col>22</xdr:col>
      <xdr:colOff>165100</xdr:colOff>
      <xdr:row>34</xdr:row>
      <xdr:rowOff>335443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01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2720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7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279997</xdr:rowOff>
    </xdr:from>
    <xdr:to>
      <xdr:col>19</xdr:col>
      <xdr:colOff>38100</xdr:colOff>
      <xdr:row>35</xdr:row>
      <xdr:rowOff>38697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47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48874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1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312344</xdr:rowOff>
    </xdr:from>
    <xdr:to>
      <xdr:col>15</xdr:col>
      <xdr:colOff>101600</xdr:colOff>
      <xdr:row>35</xdr:row>
      <xdr:rowOff>71044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79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81221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4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129032</xdr:rowOff>
    </xdr:from>
    <xdr:to>
      <xdr:col>24</xdr:col>
      <xdr:colOff>63500</xdr:colOff>
      <xdr:row>35</xdr:row>
      <xdr:rowOff>58112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8332"/>
          <a:ext cx="838200" cy="10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58112</xdr:rowOff>
    </xdr:from>
    <xdr:to>
      <xdr:col>19</xdr:col>
      <xdr:colOff>177800</xdr:colOff>
      <xdr:row>35</xdr:row>
      <xdr:rowOff>165662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58862"/>
          <a:ext cx="889000" cy="10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165662</xdr:rowOff>
    </xdr:from>
    <xdr:to>
      <xdr:col>15</xdr:col>
      <xdr:colOff>50800</xdr:colOff>
      <xdr:row>36</xdr:row>
      <xdr:rowOff>13186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66412"/>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13186</xdr:rowOff>
    </xdr:from>
    <xdr:to>
      <xdr:col>10</xdr:col>
      <xdr:colOff>114300</xdr:colOff>
      <xdr:row>36</xdr:row>
      <xdr:rowOff>20196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85386"/>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78232</xdr:rowOff>
    </xdr:from>
    <xdr:to>
      <xdr:col>24</xdr:col>
      <xdr:colOff>114300</xdr:colOff>
      <xdr:row>35</xdr:row>
      <xdr:rowOff>8382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101109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7312</xdr:rowOff>
    </xdr:from>
    <xdr:to>
      <xdr:col>20</xdr:col>
      <xdr:colOff>38100</xdr:colOff>
      <xdr:row>35</xdr:row>
      <xdr:rowOff>108912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125439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8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114862</xdr:rowOff>
    </xdr:from>
    <xdr:to>
      <xdr:col>15</xdr:col>
      <xdr:colOff>101600</xdr:colOff>
      <xdr:row>36</xdr:row>
      <xdr:rowOff>45012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36139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20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133836</xdr:rowOff>
    </xdr:from>
    <xdr:to>
      <xdr:col>10</xdr:col>
      <xdr:colOff>165100</xdr:colOff>
      <xdr:row>36</xdr:row>
      <xdr:rowOff>63986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3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55113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227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140846</xdr:rowOff>
    </xdr:from>
    <xdr:to>
      <xdr:col>6</xdr:col>
      <xdr:colOff>38100</xdr:colOff>
      <xdr:row>36</xdr:row>
      <xdr:rowOff>70996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4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87523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1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13246</xdr:rowOff>
    </xdr:from>
    <xdr:to>
      <xdr:col>24</xdr:col>
      <xdr:colOff>63500</xdr:colOff>
      <xdr:row>58</xdr:row>
      <xdr:rowOff>48099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57346"/>
          <a:ext cx="838200" cy="3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31043</xdr:rowOff>
    </xdr:from>
    <xdr:to>
      <xdr:col>19</xdr:col>
      <xdr:colOff>177800</xdr:colOff>
      <xdr:row>58</xdr:row>
      <xdr:rowOff>48099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75143"/>
          <a:ext cx="889000" cy="1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31043</xdr:rowOff>
    </xdr:from>
    <xdr:to>
      <xdr:col>15</xdr:col>
      <xdr:colOff>50800</xdr:colOff>
      <xdr:row>58</xdr:row>
      <xdr:rowOff>54961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5143"/>
          <a:ext cx="889000" cy="2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54961</xdr:rowOff>
    </xdr:from>
    <xdr:to>
      <xdr:col>10</xdr:col>
      <xdr:colOff>114300</xdr:colOff>
      <xdr:row>58</xdr:row>
      <xdr:rowOff>57655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9061"/>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133896</xdr:rowOff>
    </xdr:from>
    <xdr:to>
      <xdr:col>24</xdr:col>
      <xdr:colOff>114300</xdr:colOff>
      <xdr:row>58</xdr:row>
      <xdr:rowOff>64046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0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112323</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88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168749</xdr:rowOff>
    </xdr:from>
    <xdr:to>
      <xdr:col>20</xdr:col>
      <xdr:colOff>38100</xdr:colOff>
      <xdr:row>58</xdr:row>
      <xdr:rowOff>98899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90026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10034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151693</xdr:rowOff>
    </xdr:from>
    <xdr:to>
      <xdr:col>15</xdr:col>
      <xdr:colOff>101600</xdr:colOff>
      <xdr:row>58</xdr:row>
      <xdr:rowOff>81843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98370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699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4161</xdr:rowOff>
    </xdr:from>
    <xdr:to>
      <xdr:col>10</xdr:col>
      <xdr:colOff>165100</xdr:colOff>
      <xdr:row>58</xdr:row>
      <xdr:rowOff>105761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122288</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72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6855</xdr:rowOff>
    </xdr:from>
    <xdr:to>
      <xdr:col>6</xdr:col>
      <xdr:colOff>38100</xdr:colOff>
      <xdr:row>58</xdr:row>
      <xdr:rowOff>108455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124982</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72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68148</xdr:rowOff>
    </xdr:from>
    <xdr:to>
      <xdr:col>24</xdr:col>
      <xdr:colOff>63500</xdr:colOff>
      <xdr:row>76</xdr:row>
      <xdr:rowOff>121771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098348"/>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121771</xdr:rowOff>
    </xdr:from>
    <xdr:to>
      <xdr:col>19</xdr:col>
      <xdr:colOff>177800</xdr:colOff>
      <xdr:row>77</xdr:row>
      <xdr:rowOff>78076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151971"/>
          <a:ext cx="889000" cy="12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10862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321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78076</xdr:rowOff>
    </xdr:from>
    <xdr:to>
      <xdr:col>15</xdr:col>
      <xdr:colOff>50800</xdr:colOff>
      <xdr:row>77</xdr:row>
      <xdr:rowOff>87057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279726"/>
          <a:ext cx="8890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87057</xdr:rowOff>
    </xdr:from>
    <xdr:to>
      <xdr:col>10</xdr:col>
      <xdr:colOff>114300</xdr:colOff>
      <xdr:row>77</xdr:row>
      <xdr:rowOff>163376</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288707"/>
          <a:ext cx="889000" cy="7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17348</xdr:rowOff>
    </xdr:from>
    <xdr:to>
      <xdr:col>24</xdr:col>
      <xdr:colOff>114300</xdr:colOff>
      <xdr:row>76</xdr:row>
      <xdr:rowOff>118948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0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167225</xdr:rowOff>
    </xdr:from>
    <xdr:ext cx="534377"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02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70971</xdr:rowOff>
    </xdr:from>
    <xdr:to>
      <xdr:col>20</xdr:col>
      <xdr:colOff>38100</xdr:colOff>
      <xdr:row>77</xdr:row>
      <xdr:rowOff>1121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10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17648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30111" y="1287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27276</xdr:rowOff>
    </xdr:from>
    <xdr:to>
      <xdr:col>15</xdr:col>
      <xdr:colOff>101600</xdr:colOff>
      <xdr:row>77</xdr:row>
      <xdr:rowOff>128876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22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120003</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1111" y="1332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36257</xdr:rowOff>
    </xdr:from>
    <xdr:to>
      <xdr:col>10</xdr:col>
      <xdr:colOff>165100</xdr:colOff>
      <xdr:row>77</xdr:row>
      <xdr:rowOff>137857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23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128984</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52111" y="1333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112576</xdr:rowOff>
    </xdr:from>
    <xdr:to>
      <xdr:col>6</xdr:col>
      <xdr:colOff>38100</xdr:colOff>
      <xdr:row>78</xdr:row>
      <xdr:rowOff>42726</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31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33853</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40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33793</xdr:rowOff>
    </xdr:from>
    <xdr:to>
      <xdr:col>24</xdr:col>
      <xdr:colOff>63500</xdr:colOff>
      <xdr:row>94</xdr:row>
      <xdr:rowOff>56773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5978643"/>
          <a:ext cx="838200" cy="19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151217</xdr:rowOff>
    </xdr:from>
    <xdr:to>
      <xdr:col>19</xdr:col>
      <xdr:colOff>177800</xdr:colOff>
      <xdr:row>94</xdr:row>
      <xdr:rowOff>56773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908300" y="16096067"/>
          <a:ext cx="889000" cy="7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101698</xdr:rowOff>
    </xdr:from>
    <xdr:to>
      <xdr:col>15</xdr:col>
      <xdr:colOff>50800</xdr:colOff>
      <xdr:row>93</xdr:row>
      <xdr:rowOff>151217</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046548"/>
          <a:ext cx="889000" cy="4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101698</xdr:rowOff>
    </xdr:from>
    <xdr:to>
      <xdr:col>10</xdr:col>
      <xdr:colOff>114300</xdr:colOff>
      <xdr:row>94</xdr:row>
      <xdr:rowOff>141909</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046548"/>
          <a:ext cx="889000" cy="21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154443</xdr:rowOff>
    </xdr:from>
    <xdr:to>
      <xdr:col>24</xdr:col>
      <xdr:colOff>114300</xdr:colOff>
      <xdr:row>93</xdr:row>
      <xdr:rowOff>84593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59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5870</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77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5973</xdr:rowOff>
    </xdr:from>
    <xdr:to>
      <xdr:col>20</xdr:col>
      <xdr:colOff>38100</xdr:colOff>
      <xdr:row>94</xdr:row>
      <xdr:rowOff>107573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12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124100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589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100417</xdr:rowOff>
    </xdr:from>
    <xdr:to>
      <xdr:col>15</xdr:col>
      <xdr:colOff>101600</xdr:colOff>
      <xdr:row>94</xdr:row>
      <xdr:rowOff>30567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04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47094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582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50898</xdr:rowOff>
    </xdr:from>
    <xdr:to>
      <xdr:col>10</xdr:col>
      <xdr:colOff>165100</xdr:colOff>
      <xdr:row>93</xdr:row>
      <xdr:rowOff>152498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599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169025</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77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91109</xdr:rowOff>
    </xdr:from>
    <xdr:to>
      <xdr:col>6</xdr:col>
      <xdr:colOff>38100</xdr:colOff>
      <xdr:row>95</xdr:row>
      <xdr:rowOff>21259</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20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37786</xdr:rowOff>
    </xdr:from>
    <xdr:ext cx="599010"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30795" y="1598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39861</xdr:rowOff>
    </xdr:from>
    <xdr:to>
      <xdr:col>55</xdr:col>
      <xdr:colOff>0</xdr:colOff>
      <xdr:row>34</xdr:row>
      <xdr:rowOff>126094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5869161"/>
          <a:ext cx="838200" cy="8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39861</xdr:rowOff>
    </xdr:from>
    <xdr:to>
      <xdr:col>50</xdr:col>
      <xdr:colOff>114300</xdr:colOff>
      <xdr:row>34</xdr:row>
      <xdr:rowOff>115912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5869161"/>
          <a:ext cx="889000" cy="7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43297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38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115912</xdr:rowOff>
    </xdr:from>
    <xdr:to>
      <xdr:col>45</xdr:col>
      <xdr:colOff>177800</xdr:colOff>
      <xdr:row>35</xdr:row>
      <xdr:rowOff>37145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5945212"/>
          <a:ext cx="889000" cy="9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98899</xdr:rowOff>
    </xdr:from>
    <xdr:to>
      <xdr:col>41</xdr:col>
      <xdr:colOff>50800</xdr:colOff>
      <xdr:row>35</xdr:row>
      <xdr:rowOff>37145</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585299"/>
          <a:ext cx="889000" cy="45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75294</xdr:rowOff>
    </xdr:from>
    <xdr:to>
      <xdr:col>55</xdr:col>
      <xdr:colOff>50800</xdr:colOff>
      <xdr:row>35</xdr:row>
      <xdr:rowOff>5444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590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98171</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756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160511</xdr:rowOff>
    </xdr:from>
    <xdr:to>
      <xdr:col>50</xdr:col>
      <xdr:colOff>165100</xdr:colOff>
      <xdr:row>34</xdr:row>
      <xdr:rowOff>90661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58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107188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559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65112</xdr:rowOff>
    </xdr:from>
    <xdr:to>
      <xdr:col>46</xdr:col>
      <xdr:colOff>38100</xdr:colOff>
      <xdr:row>34</xdr:row>
      <xdr:rowOff>166712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589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11789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5669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157795</xdr:rowOff>
    </xdr:from>
    <xdr:to>
      <xdr:col>41</xdr:col>
      <xdr:colOff>101600</xdr:colOff>
      <xdr:row>35</xdr:row>
      <xdr:rowOff>87945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59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104472</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576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48099</xdr:rowOff>
    </xdr:from>
    <xdr:to>
      <xdr:col>36</xdr:col>
      <xdr:colOff>165100</xdr:colOff>
      <xdr:row>32</xdr:row>
      <xdr:rowOff>149699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53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166226</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30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67897</xdr:rowOff>
    </xdr:from>
    <xdr:to>
      <xdr:col>55</xdr:col>
      <xdr:colOff>0</xdr:colOff>
      <xdr:row>56</xdr:row>
      <xdr:rowOff>148014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669097"/>
          <a:ext cx="838200" cy="8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148014</xdr:rowOff>
    </xdr:from>
    <xdr:to>
      <xdr:col>50</xdr:col>
      <xdr:colOff>114300</xdr:colOff>
      <xdr:row>57</xdr:row>
      <xdr:rowOff>161848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749214"/>
          <a:ext cx="889000" cy="18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161848</xdr:rowOff>
    </xdr:from>
    <xdr:to>
      <xdr:col>45</xdr:col>
      <xdr:colOff>177800</xdr:colOff>
      <xdr:row>58</xdr:row>
      <xdr:rowOff>32879</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9934498"/>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152512</xdr:rowOff>
    </xdr:from>
    <xdr:to>
      <xdr:col>41</xdr:col>
      <xdr:colOff>50800</xdr:colOff>
      <xdr:row>58</xdr:row>
      <xdr:rowOff>32879</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925162"/>
          <a:ext cx="889000" cy="5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17097</xdr:rowOff>
    </xdr:from>
    <xdr:to>
      <xdr:col>55</xdr:col>
      <xdr:colOff>50800</xdr:colOff>
      <xdr:row>56</xdr:row>
      <xdr:rowOff>118697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61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39974</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4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97214</xdr:rowOff>
    </xdr:from>
    <xdr:to>
      <xdr:col>50</xdr:col>
      <xdr:colOff>165100</xdr:colOff>
      <xdr:row>57</xdr:row>
      <xdr:rowOff>27364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6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43891</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947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111048</xdr:rowOff>
    </xdr:from>
    <xdr:to>
      <xdr:col>46</xdr:col>
      <xdr:colOff>38100</xdr:colOff>
      <xdr:row>58</xdr:row>
      <xdr:rowOff>41198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88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32325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997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153529</xdr:rowOff>
    </xdr:from>
    <xdr:to>
      <xdr:col>41</xdr:col>
      <xdr:colOff>101600</xdr:colOff>
      <xdr:row>58</xdr:row>
      <xdr:rowOff>83679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9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74806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01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101712</xdr:rowOff>
    </xdr:from>
    <xdr:to>
      <xdr:col>36</xdr:col>
      <xdr:colOff>165100</xdr:colOff>
      <xdr:row>58</xdr:row>
      <xdr:rowOff>31862</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87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22989</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96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154048</xdr:rowOff>
    </xdr:from>
    <xdr:to>
      <xdr:col>55</xdr:col>
      <xdr:colOff>0</xdr:colOff>
      <xdr:row>79</xdr:row>
      <xdr:rowOff>51972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9639300" y="13184248"/>
          <a:ext cx="838200" cy="41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59253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08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154048</xdr:rowOff>
    </xdr:from>
    <xdr:to>
      <xdr:col>50</xdr:col>
      <xdr:colOff>114300</xdr:colOff>
      <xdr:row>78</xdr:row>
      <xdr:rowOff>46529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184248"/>
          <a:ext cx="889000" cy="23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115071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31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46529</xdr:rowOff>
    </xdr:from>
    <xdr:to>
      <xdr:col>45</xdr:col>
      <xdr:colOff>177800</xdr:colOff>
      <xdr:row>78</xdr:row>
      <xdr:rowOff>147974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7861300" y="13419629"/>
          <a:ext cx="889000" cy="10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135161</xdr:rowOff>
    </xdr:from>
    <xdr:to>
      <xdr:col>41</xdr:col>
      <xdr:colOff>50800</xdr:colOff>
      <xdr:row>78</xdr:row>
      <xdr:rowOff>147974</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3508261"/>
          <a:ext cx="889000" cy="1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1172</xdr:rowOff>
    </xdr:from>
    <xdr:to>
      <xdr:col>55</xdr:col>
      <xdr:colOff>50800</xdr:colOff>
      <xdr:row>79</xdr:row>
      <xdr:rowOff>102772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54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87549</xdr:rowOff>
    </xdr:from>
    <xdr:ext cx="469744"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103248</xdr:rowOff>
    </xdr:from>
    <xdr:to>
      <xdr:col>50</xdr:col>
      <xdr:colOff>165100</xdr:colOff>
      <xdr:row>77</xdr:row>
      <xdr:rowOff>33398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1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49924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290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167179</xdr:rowOff>
    </xdr:from>
    <xdr:to>
      <xdr:col>46</xdr:col>
      <xdr:colOff>38100</xdr:colOff>
      <xdr:row>78</xdr:row>
      <xdr:rowOff>97329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36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88456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483111" y="1346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97174</xdr:rowOff>
    </xdr:from>
    <xdr:to>
      <xdr:col>41</xdr:col>
      <xdr:colOff>101600</xdr:colOff>
      <xdr:row>79</xdr:row>
      <xdr:rowOff>27324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4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18451</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356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84361</xdr:rowOff>
    </xdr:from>
    <xdr:to>
      <xdr:col>36</xdr:col>
      <xdr:colOff>165100</xdr:colOff>
      <xdr:row>79</xdr:row>
      <xdr:rowOff>14511</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45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5638</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355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130359</xdr:rowOff>
    </xdr:from>
    <xdr:to>
      <xdr:col>55</xdr:col>
      <xdr:colOff>0</xdr:colOff>
      <xdr:row>97</xdr:row>
      <xdr:rowOff>160891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589559"/>
          <a:ext cx="838200" cy="20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32531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63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160891</xdr:rowOff>
    </xdr:from>
    <xdr:to>
      <xdr:col>50</xdr:col>
      <xdr:colOff>114300</xdr:colOff>
      <xdr:row>98</xdr:row>
      <xdr:rowOff>88940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791541"/>
          <a:ext cx="889000" cy="9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88940</xdr:rowOff>
    </xdr:from>
    <xdr:to>
      <xdr:col>45</xdr:col>
      <xdr:colOff>177800</xdr:colOff>
      <xdr:row>98</xdr:row>
      <xdr:rowOff>101583</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891040"/>
          <a:ext cx="889000" cy="1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83852</xdr:rowOff>
    </xdr:from>
    <xdr:to>
      <xdr:col>41</xdr:col>
      <xdr:colOff>50800</xdr:colOff>
      <xdr:row>98</xdr:row>
      <xdr:rowOff>101583</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885952"/>
          <a:ext cx="889000" cy="1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79559</xdr:rowOff>
    </xdr:from>
    <xdr:to>
      <xdr:col>55</xdr:col>
      <xdr:colOff>50800</xdr:colOff>
      <xdr:row>97</xdr:row>
      <xdr:rowOff>9709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5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102436</xdr:rowOff>
    </xdr:from>
    <xdr:ext cx="599010"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39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110091</xdr:rowOff>
    </xdr:from>
    <xdr:to>
      <xdr:col>50</xdr:col>
      <xdr:colOff>165100</xdr:colOff>
      <xdr:row>98</xdr:row>
      <xdr:rowOff>40241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74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56768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51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38140</xdr:rowOff>
    </xdr:from>
    <xdr:to>
      <xdr:col>46</xdr:col>
      <xdr:colOff>38100</xdr:colOff>
      <xdr:row>98</xdr:row>
      <xdr:rowOff>139740</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8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130867</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693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50783</xdr:rowOff>
    </xdr:from>
    <xdr:to>
      <xdr:col>41</xdr:col>
      <xdr:colOff>101600</xdr:colOff>
      <xdr:row>98</xdr:row>
      <xdr:rowOff>152383</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8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143510</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94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33052</xdr:rowOff>
    </xdr:from>
    <xdr:to>
      <xdr:col>36</xdr:col>
      <xdr:colOff>165100</xdr:colOff>
      <xdr:row>98</xdr:row>
      <xdr:rowOff>134652</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3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125779</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92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96832</xdr:rowOff>
    </xdr:from>
    <xdr:to>
      <xdr:col>85</xdr:col>
      <xdr:colOff>127000</xdr:colOff>
      <xdr:row>39</xdr:row>
      <xdr:rowOff>78609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5481300" y="6611932"/>
          <a:ext cx="838200" cy="15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96832</xdr:rowOff>
    </xdr:from>
    <xdr:to>
      <xdr:col>81</xdr:col>
      <xdr:colOff>50800</xdr:colOff>
      <xdr:row>38</xdr:row>
      <xdr:rowOff>110058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4592300" y="6611932"/>
          <a:ext cx="889000" cy="1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14368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143826</xdr:rowOff>
    </xdr:from>
    <xdr:to>
      <xdr:col>76</xdr:col>
      <xdr:colOff>114300</xdr:colOff>
      <xdr:row>38</xdr:row>
      <xdr:rowOff>110058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487476"/>
          <a:ext cx="889000" cy="13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11265</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6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125364</xdr:rowOff>
    </xdr:from>
    <xdr:to>
      <xdr:col>71</xdr:col>
      <xdr:colOff>177800</xdr:colOff>
      <xdr:row>37</xdr:row>
      <xdr:rowOff>143826</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469014"/>
          <a:ext cx="889000" cy="1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169718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68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160977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67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27809</xdr:rowOff>
    </xdr:from>
    <xdr:to>
      <xdr:col>85</xdr:col>
      <xdr:colOff>177800</xdr:colOff>
      <xdr:row>39</xdr:row>
      <xdr:rowOff>129409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71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114186</xdr:rowOff>
    </xdr:from>
    <xdr:ext cx="469744"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2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46032</xdr:rowOff>
    </xdr:from>
    <xdr:to>
      <xdr:col>81</xdr:col>
      <xdr:colOff>101600</xdr:colOff>
      <xdr:row>38</xdr:row>
      <xdr:rowOff>147632</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5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164159</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14111" y="633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59258</xdr:rowOff>
    </xdr:from>
    <xdr:to>
      <xdr:col>76</xdr:col>
      <xdr:colOff>165100</xdr:colOff>
      <xdr:row>38</xdr:row>
      <xdr:rowOff>160858</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5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5935</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5111" y="63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93026</xdr:rowOff>
    </xdr:from>
    <xdr:to>
      <xdr:col>72</xdr:col>
      <xdr:colOff>38100</xdr:colOff>
      <xdr:row>38</xdr:row>
      <xdr:rowOff>23175</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4366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39703</xdr:rowOff>
    </xdr:from>
    <xdr:ext cx="534377"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36111" y="621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74564</xdr:rowOff>
    </xdr:from>
    <xdr:to>
      <xdr:col>67</xdr:col>
      <xdr:colOff>101600</xdr:colOff>
      <xdr:row>38</xdr:row>
      <xdr:rowOff>4714</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41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21241</xdr:rowOff>
    </xdr:from>
    <xdr:ext cx="534377"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47111" y="619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25553</xdr:rowOff>
    </xdr:from>
    <xdr:to>
      <xdr:col>85</xdr:col>
      <xdr:colOff>127000</xdr:colOff>
      <xdr:row>73</xdr:row>
      <xdr:rowOff>74408</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5481300" y="12541403"/>
          <a:ext cx="838200" cy="4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74408</xdr:rowOff>
    </xdr:from>
    <xdr:to>
      <xdr:col>81</xdr:col>
      <xdr:colOff>50800</xdr:colOff>
      <xdr:row>73</xdr:row>
      <xdr:rowOff>104811</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2590258"/>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104811</xdr:rowOff>
    </xdr:from>
    <xdr:to>
      <xdr:col>76</xdr:col>
      <xdr:colOff>114300</xdr:colOff>
      <xdr:row>73</xdr:row>
      <xdr:rowOff>112681</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3703300" y="1262066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112681</xdr:rowOff>
    </xdr:from>
    <xdr:to>
      <xdr:col>71</xdr:col>
      <xdr:colOff>177800</xdr:colOff>
      <xdr:row>73</xdr:row>
      <xdr:rowOff>129805</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2628531"/>
          <a:ext cx="889000" cy="1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146203</xdr:rowOff>
    </xdr:from>
    <xdr:to>
      <xdr:col>85</xdr:col>
      <xdr:colOff>177800</xdr:colOff>
      <xdr:row>73</xdr:row>
      <xdr:rowOff>76353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249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169080</xdr:rowOff>
    </xdr:from>
    <xdr:ext cx="599010"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234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23608</xdr:rowOff>
    </xdr:from>
    <xdr:to>
      <xdr:col>81</xdr:col>
      <xdr:colOff>101600</xdr:colOff>
      <xdr:row>73</xdr:row>
      <xdr:rowOff>125208</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253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141735</xdr:rowOff>
    </xdr:from>
    <xdr:ext cx="599010"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181795" y="1231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54011</xdr:rowOff>
    </xdr:from>
    <xdr:to>
      <xdr:col>76</xdr:col>
      <xdr:colOff>165100</xdr:colOff>
      <xdr:row>73</xdr:row>
      <xdr:rowOff>155611</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256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688</xdr:rowOff>
    </xdr:from>
    <xdr:ext cx="599010"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292795" y="1234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61881</xdr:rowOff>
    </xdr:from>
    <xdr:to>
      <xdr:col>72</xdr:col>
      <xdr:colOff>38100</xdr:colOff>
      <xdr:row>73</xdr:row>
      <xdr:rowOff>163481</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257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8558</xdr:rowOff>
    </xdr:from>
    <xdr:ext cx="599010"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03795" y="12352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79005</xdr:rowOff>
    </xdr:from>
    <xdr:to>
      <xdr:col>67</xdr:col>
      <xdr:colOff>101600</xdr:colOff>
      <xdr:row>74</xdr:row>
      <xdr:rowOff>9155</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25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25682</xdr:rowOff>
    </xdr:from>
    <xdr:ext cx="599010"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14795" y="1237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123241</xdr:rowOff>
    </xdr:from>
    <xdr:to>
      <xdr:col>85</xdr:col>
      <xdr:colOff>127000</xdr:colOff>
      <xdr:row>97</xdr:row>
      <xdr:rowOff>131660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753891"/>
          <a:ext cx="838200" cy="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155814</xdr:rowOff>
    </xdr:from>
    <xdr:to>
      <xdr:col>81</xdr:col>
      <xdr:colOff>50800</xdr:colOff>
      <xdr:row>97</xdr:row>
      <xdr:rowOff>131660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443564"/>
          <a:ext cx="889000" cy="3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155814</xdr:rowOff>
    </xdr:from>
    <xdr:to>
      <xdr:col>76</xdr:col>
      <xdr:colOff>114300</xdr:colOff>
      <xdr:row>98</xdr:row>
      <xdr:rowOff>49851</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443564"/>
          <a:ext cx="889000" cy="40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49851</xdr:rowOff>
    </xdr:from>
    <xdr:to>
      <xdr:col>71</xdr:col>
      <xdr:colOff>177800</xdr:colOff>
      <xdr:row>98</xdr:row>
      <xdr:rowOff>82401</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51951"/>
          <a:ext cx="889000" cy="3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72441</xdr:rowOff>
    </xdr:from>
    <xdr:to>
      <xdr:col>85</xdr:col>
      <xdr:colOff>177800</xdr:colOff>
      <xdr:row>98</xdr:row>
      <xdr:rowOff>2591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70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95318</xdr:rowOff>
    </xdr:from>
    <xdr:ext cx="534377"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55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80860</xdr:rowOff>
    </xdr:from>
    <xdr:to>
      <xdr:col>81</xdr:col>
      <xdr:colOff>101600</xdr:colOff>
      <xdr:row>98</xdr:row>
      <xdr:rowOff>11010</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7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27537</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48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105014</xdr:rowOff>
    </xdr:from>
    <xdr:to>
      <xdr:col>76</xdr:col>
      <xdr:colOff>165100</xdr:colOff>
      <xdr:row>96</xdr:row>
      <xdr:rowOff>35164</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39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51691</xdr:rowOff>
    </xdr:from>
    <xdr:ext cx="599010"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292795" y="1616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170501</xdr:rowOff>
    </xdr:from>
    <xdr:to>
      <xdr:col>72</xdr:col>
      <xdr:colOff>38100</xdr:colOff>
      <xdr:row>98</xdr:row>
      <xdr:rowOff>100651</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80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91778</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8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31601</xdr:rowOff>
    </xdr:from>
    <xdr:to>
      <xdr:col>67</xdr:col>
      <xdr:colOff>101600</xdr:colOff>
      <xdr:row>98</xdr:row>
      <xdr:rowOff>133201</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3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124328</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92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163886</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0434300" y="6336086"/>
          <a:ext cx="889000" cy="3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163886</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9545300" y="6336086"/>
          <a:ext cx="889000" cy="3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97136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44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139380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656300" y="665448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113086</xdr:rowOff>
    </xdr:from>
    <xdr:to>
      <xdr:col>107</xdr:col>
      <xdr:colOff>101600</xdr:colOff>
      <xdr:row>37</xdr:row>
      <xdr:rowOff>43236</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28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59763</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99428" y="606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88580</xdr:rowOff>
    </xdr:from>
    <xdr:to>
      <xdr:col>98</xdr:col>
      <xdr:colOff>38100</xdr:colOff>
      <xdr:row>39</xdr:row>
      <xdr:rowOff>18730</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60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9857</xdr:rowOff>
    </xdr:from>
    <xdr:ext cx="249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531650" y="66964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101958</xdr:rowOff>
    </xdr:from>
    <xdr:to>
      <xdr:col>116</xdr:col>
      <xdr:colOff>63500</xdr:colOff>
      <xdr:row>71</xdr:row>
      <xdr:rowOff>135745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274908"/>
          <a:ext cx="838200" cy="3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135745</xdr:rowOff>
    </xdr:from>
    <xdr:to>
      <xdr:col>111</xdr:col>
      <xdr:colOff>177800</xdr:colOff>
      <xdr:row>71</xdr:row>
      <xdr:rowOff>151290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30869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151290</xdr:rowOff>
    </xdr:from>
    <xdr:to>
      <xdr:col>107</xdr:col>
      <xdr:colOff>50800</xdr:colOff>
      <xdr:row>72</xdr:row>
      <xdr:rowOff>6449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324240"/>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167749</xdr:rowOff>
    </xdr:from>
    <xdr:to>
      <xdr:col>102</xdr:col>
      <xdr:colOff>114300</xdr:colOff>
      <xdr:row>72</xdr:row>
      <xdr:rowOff>6449</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656300" y="12340699"/>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8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8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51158</xdr:rowOff>
    </xdr:from>
    <xdr:to>
      <xdr:col>116</xdr:col>
      <xdr:colOff>114300</xdr:colOff>
      <xdr:row>71</xdr:row>
      <xdr:rowOff>152758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2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156936</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15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84945</xdr:rowOff>
    </xdr:from>
    <xdr:to>
      <xdr:col>112</xdr:col>
      <xdr:colOff>38100</xdr:colOff>
      <xdr:row>72</xdr:row>
      <xdr:rowOff>15095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25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31622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03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100490</xdr:rowOff>
    </xdr:from>
    <xdr:to>
      <xdr:col>107</xdr:col>
      <xdr:colOff>101600</xdr:colOff>
      <xdr:row>72</xdr:row>
      <xdr:rowOff>30640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27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47167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04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127099</xdr:rowOff>
    </xdr:from>
    <xdr:to>
      <xdr:col>102</xdr:col>
      <xdr:colOff>165100</xdr:colOff>
      <xdr:row>72</xdr:row>
      <xdr:rowOff>57249</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30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73776</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07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116949</xdr:rowOff>
    </xdr:from>
    <xdr:to>
      <xdr:col>98</xdr:col>
      <xdr:colOff>38100</xdr:colOff>
      <xdr:row>72</xdr:row>
      <xdr:rowOff>47099</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28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63626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06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補助費等について、法適用の企業会計への繰出金が要因となり、類似団体平均を大きく上回っている。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普通建設事業費（うち新規整備）ついて、令和５年度は東和児童クラブの建設や令和４年度から繰り越した沖家室シーサイドキャンプ場、地家室園地拠点施設の建設により、類似団体平均を上回っ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ていたが令和６年度は大きな事業がなかったため、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普通建設事業費（うち更新整備）について、令和６年度はＢ＆Ｇ海洋センタープールや、長浦スポーツ海浜スクエアグラウンド人口芝等の大きな改修事業があったため、類似団体平均を上回った。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82169</xdr:rowOff>
    </xdr:from>
    <xdr:to>
      <xdr:col>24</xdr:col>
      <xdr:colOff>63500</xdr:colOff>
      <xdr:row>38</xdr:row>
      <xdr:rowOff>86360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40019"/>
          <a:ext cx="838200" cy="86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86360</xdr:rowOff>
    </xdr:from>
    <xdr:to>
      <xdr:col>19</xdr:col>
      <xdr:colOff>177800</xdr:colOff>
      <xdr:row>38</xdr:row>
      <xdr:rowOff>166751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01460"/>
          <a:ext cx="8890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166751</xdr:rowOff>
    </xdr:from>
    <xdr:to>
      <xdr:col>15</xdr:col>
      <xdr:colOff>50800</xdr:colOff>
      <xdr:row>39</xdr:row>
      <xdr:rowOff>135890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81851"/>
          <a:ext cx="889000" cy="1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6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85979</xdr:rowOff>
    </xdr:from>
    <xdr:to>
      <xdr:col>10</xdr:col>
      <xdr:colOff>114300</xdr:colOff>
      <xdr:row>39</xdr:row>
      <xdr:rowOff>135890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72529"/>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125493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31369</xdr:rowOff>
    </xdr:from>
    <xdr:to>
      <xdr:col>24</xdr:col>
      <xdr:colOff>114300</xdr:colOff>
      <xdr:row>33</xdr:row>
      <xdr:rowOff>132969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8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54246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4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35560</xdr:rowOff>
    </xdr:from>
    <xdr:to>
      <xdr:col>20</xdr:col>
      <xdr:colOff>38100</xdr:colOff>
      <xdr:row>38</xdr:row>
      <xdr:rowOff>137160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128287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115951</xdr:rowOff>
    </xdr:from>
    <xdr:to>
      <xdr:col>15</xdr:col>
      <xdr:colOff>101600</xdr:colOff>
      <xdr:row>39</xdr:row>
      <xdr:rowOff>46101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3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37228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2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85090</xdr:rowOff>
    </xdr:from>
    <xdr:to>
      <xdr:col>10</xdr:col>
      <xdr:colOff>165100</xdr:colOff>
      <xdr:row>40</xdr:row>
      <xdr:rowOff>15240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40</xdr:row>
      <xdr:rowOff>6367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35179</xdr:rowOff>
    </xdr:from>
    <xdr:to>
      <xdr:col>6</xdr:col>
      <xdr:colOff>38100</xdr:colOff>
      <xdr:row>39</xdr:row>
      <xdr:rowOff>136779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127906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23647</xdr:rowOff>
    </xdr:from>
    <xdr:to>
      <xdr:col>24</xdr:col>
      <xdr:colOff>63500</xdr:colOff>
      <xdr:row>58</xdr:row>
      <xdr:rowOff>37119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67747"/>
          <a:ext cx="838200" cy="1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129553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02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96479</xdr:rowOff>
    </xdr:from>
    <xdr:to>
      <xdr:col>19</xdr:col>
      <xdr:colOff>177800</xdr:colOff>
      <xdr:row>58</xdr:row>
      <xdr:rowOff>37119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69129"/>
          <a:ext cx="889000" cy="1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91019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35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96479</xdr:rowOff>
    </xdr:from>
    <xdr:to>
      <xdr:col>15</xdr:col>
      <xdr:colOff>50800</xdr:colOff>
      <xdr:row>58</xdr:row>
      <xdr:rowOff>123308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69129"/>
          <a:ext cx="889000" cy="19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113211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44782</xdr:rowOff>
    </xdr:from>
    <xdr:to>
      <xdr:col>10</xdr:col>
      <xdr:colOff>114300</xdr:colOff>
      <xdr:row>58</xdr:row>
      <xdr:rowOff>123308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88882"/>
          <a:ext cx="889000" cy="7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144297</xdr:rowOff>
    </xdr:from>
    <xdr:to>
      <xdr:col>24</xdr:col>
      <xdr:colOff>114300</xdr:colOff>
      <xdr:row>58</xdr:row>
      <xdr:rowOff>74447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1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167174</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157769</xdr:rowOff>
    </xdr:from>
    <xdr:to>
      <xdr:col>20</xdr:col>
      <xdr:colOff>38100</xdr:colOff>
      <xdr:row>58</xdr:row>
      <xdr:rowOff>87919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3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104446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05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45679</xdr:rowOff>
    </xdr:from>
    <xdr:to>
      <xdr:col>15</xdr:col>
      <xdr:colOff>101600</xdr:colOff>
      <xdr:row>57</xdr:row>
      <xdr:rowOff>147279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163806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72508</xdr:rowOff>
    </xdr:from>
    <xdr:to>
      <xdr:col>10</xdr:col>
      <xdr:colOff>165100</xdr:colOff>
      <xdr:row>59</xdr:row>
      <xdr:rowOff>2658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1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165235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10109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165432</xdr:rowOff>
    </xdr:from>
    <xdr:to>
      <xdr:col>6</xdr:col>
      <xdr:colOff>38100</xdr:colOff>
      <xdr:row>58</xdr:row>
      <xdr:rowOff>95582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86709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3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35371</xdr:rowOff>
    </xdr:from>
    <xdr:to>
      <xdr:col>24</xdr:col>
      <xdr:colOff>63500</xdr:colOff>
      <xdr:row>72</xdr:row>
      <xdr:rowOff>69052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2379771"/>
          <a:ext cx="838200" cy="3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35371</xdr:rowOff>
    </xdr:from>
    <xdr:to>
      <xdr:col>19</xdr:col>
      <xdr:colOff>177800</xdr:colOff>
      <xdr:row>72</xdr:row>
      <xdr:rowOff>153024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379771"/>
          <a:ext cx="889000" cy="1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153024</xdr:rowOff>
    </xdr:from>
    <xdr:to>
      <xdr:col>15</xdr:col>
      <xdr:colOff>50800</xdr:colOff>
      <xdr:row>73</xdr:row>
      <xdr:rowOff>94186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2497424"/>
          <a:ext cx="889000" cy="11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94186</xdr:rowOff>
    </xdr:from>
    <xdr:to>
      <xdr:col>10</xdr:col>
      <xdr:colOff>114300</xdr:colOff>
      <xdr:row>74</xdr:row>
      <xdr:rowOff>81766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610036"/>
          <a:ext cx="889000" cy="15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18252</xdr:rowOff>
    </xdr:from>
    <xdr:to>
      <xdr:col>24</xdr:col>
      <xdr:colOff>114300</xdr:colOff>
      <xdr:row>72</xdr:row>
      <xdr:rowOff>119852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36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41129</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21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156021</xdr:rowOff>
    </xdr:from>
    <xdr:to>
      <xdr:col>20</xdr:col>
      <xdr:colOff>38100</xdr:colOff>
      <xdr:row>72</xdr:row>
      <xdr:rowOff>86171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32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102698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104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102224</xdr:rowOff>
    </xdr:from>
    <xdr:to>
      <xdr:col>15</xdr:col>
      <xdr:colOff>101600</xdr:colOff>
      <xdr:row>73</xdr:row>
      <xdr:rowOff>32374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44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48901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22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43386</xdr:rowOff>
    </xdr:from>
    <xdr:to>
      <xdr:col>10</xdr:col>
      <xdr:colOff>165100</xdr:colOff>
      <xdr:row>73</xdr:row>
      <xdr:rowOff>144986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5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161513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33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30966</xdr:rowOff>
    </xdr:from>
    <xdr:to>
      <xdr:col>6</xdr:col>
      <xdr:colOff>38100</xdr:colOff>
      <xdr:row>74</xdr:row>
      <xdr:rowOff>132566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71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149093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493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159699</xdr:rowOff>
    </xdr:from>
    <xdr:to>
      <xdr:col>24</xdr:col>
      <xdr:colOff>63500</xdr:colOff>
      <xdr:row>94</xdr:row>
      <xdr:rowOff>168432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275999"/>
          <a:ext cx="8382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159699</xdr:rowOff>
    </xdr:from>
    <xdr:to>
      <xdr:col>19</xdr:col>
      <xdr:colOff>177800</xdr:colOff>
      <xdr:row>94</xdr:row>
      <xdr:rowOff>171011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275999"/>
          <a:ext cx="889000" cy="1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171011</xdr:rowOff>
    </xdr:from>
    <xdr:to>
      <xdr:col>15</xdr:col>
      <xdr:colOff>50800</xdr:colOff>
      <xdr:row>95</xdr:row>
      <xdr:rowOff>4479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287311"/>
          <a:ext cx="889000" cy="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4479</xdr:rowOff>
    </xdr:from>
    <xdr:to>
      <xdr:col>10</xdr:col>
      <xdr:colOff>114300</xdr:colOff>
      <xdr:row>95</xdr:row>
      <xdr:rowOff>51521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292229"/>
          <a:ext cx="889000" cy="4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159853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9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117632</xdr:rowOff>
    </xdr:from>
    <xdr:to>
      <xdr:col>24</xdr:col>
      <xdr:colOff>114300</xdr:colOff>
      <xdr:row>95</xdr:row>
      <xdr:rowOff>47782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2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140509</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08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108899</xdr:rowOff>
    </xdr:from>
    <xdr:to>
      <xdr:col>20</xdr:col>
      <xdr:colOff>38100</xdr:colOff>
      <xdr:row>95</xdr:row>
      <xdr:rowOff>39049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22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55576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00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120211</xdr:rowOff>
    </xdr:from>
    <xdr:to>
      <xdr:col>15</xdr:col>
      <xdr:colOff>101600</xdr:colOff>
      <xdr:row>95</xdr:row>
      <xdr:rowOff>50361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23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66888</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01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125129</xdr:rowOff>
    </xdr:from>
    <xdr:to>
      <xdr:col>10</xdr:col>
      <xdr:colOff>165100</xdr:colOff>
      <xdr:row>95</xdr:row>
      <xdr:rowOff>55279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24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71806</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01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721</xdr:rowOff>
    </xdr:from>
    <xdr:to>
      <xdr:col>6</xdr:col>
      <xdr:colOff>38100</xdr:colOff>
      <xdr:row>95</xdr:row>
      <xdr:rowOff>102321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28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118848</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06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75249</xdr:rowOff>
    </xdr:from>
    <xdr:to>
      <xdr:col>55</xdr:col>
      <xdr:colOff>0</xdr:colOff>
      <xdr:row>56</xdr:row>
      <xdr:rowOff>133797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76449"/>
          <a:ext cx="838200" cy="5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75249</xdr:rowOff>
    </xdr:from>
    <xdr:to>
      <xdr:col>50</xdr:col>
      <xdr:colOff>114300</xdr:colOff>
      <xdr:row>56</xdr:row>
      <xdr:rowOff>168737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76449"/>
          <a:ext cx="889000" cy="9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168737</xdr:rowOff>
    </xdr:from>
    <xdr:to>
      <xdr:col>45</xdr:col>
      <xdr:colOff>177800</xdr:colOff>
      <xdr:row>57</xdr:row>
      <xdr:rowOff>34430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69937"/>
          <a:ext cx="889000" cy="3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7793</xdr:rowOff>
    </xdr:from>
    <xdr:to>
      <xdr:col>41</xdr:col>
      <xdr:colOff>50800</xdr:colOff>
      <xdr:row>57</xdr:row>
      <xdr:rowOff>34430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80443"/>
          <a:ext cx="889000" cy="2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82997</xdr:rowOff>
    </xdr:from>
    <xdr:to>
      <xdr:col>55</xdr:col>
      <xdr:colOff>50800</xdr:colOff>
      <xdr:row>57</xdr:row>
      <xdr:rowOff>13147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8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105874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3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24449</xdr:rowOff>
    </xdr:from>
    <xdr:to>
      <xdr:col>50</xdr:col>
      <xdr:colOff>165100</xdr:colOff>
      <xdr:row>56</xdr:row>
      <xdr:rowOff>126049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142576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0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117937</xdr:rowOff>
    </xdr:from>
    <xdr:to>
      <xdr:col>46</xdr:col>
      <xdr:colOff>38100</xdr:colOff>
      <xdr:row>57</xdr:row>
      <xdr:rowOff>48087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1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39214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1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155080</xdr:rowOff>
    </xdr:from>
    <xdr:to>
      <xdr:col>41</xdr:col>
      <xdr:colOff>101600</xdr:colOff>
      <xdr:row>57</xdr:row>
      <xdr:rowOff>85230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76357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4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128443</xdr:rowOff>
    </xdr:from>
    <xdr:to>
      <xdr:col>36</xdr:col>
      <xdr:colOff>165100</xdr:colOff>
      <xdr:row>57</xdr:row>
      <xdr:rowOff>58593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49720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2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72949</xdr:rowOff>
    </xdr:from>
    <xdr:to>
      <xdr:col>55</xdr:col>
      <xdr:colOff>0</xdr:colOff>
      <xdr:row>78</xdr:row>
      <xdr:rowOff>136634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446049"/>
          <a:ext cx="838200" cy="6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31078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404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136634</xdr:rowOff>
    </xdr:from>
    <xdr:to>
      <xdr:col>50</xdr:col>
      <xdr:colOff>114300</xdr:colOff>
      <xdr:row>78</xdr:row>
      <xdr:rowOff>141774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509734"/>
          <a:ext cx="889000" cy="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138502</xdr:rowOff>
    </xdr:from>
    <xdr:to>
      <xdr:col>45</xdr:col>
      <xdr:colOff>177800</xdr:colOff>
      <xdr:row>78</xdr:row>
      <xdr:rowOff>141774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511602"/>
          <a:ext cx="889000" cy="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110027</xdr:rowOff>
    </xdr:from>
    <xdr:to>
      <xdr:col>41</xdr:col>
      <xdr:colOff>50800</xdr:colOff>
      <xdr:row>78</xdr:row>
      <xdr:rowOff>138502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483127"/>
          <a:ext cx="889000" cy="2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22149</xdr:rowOff>
    </xdr:from>
    <xdr:to>
      <xdr:col>55</xdr:col>
      <xdr:colOff>50800</xdr:colOff>
      <xdr:row>78</xdr:row>
      <xdr:rowOff>123749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45026</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4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85834</xdr:rowOff>
    </xdr:from>
    <xdr:to>
      <xdr:col>50</xdr:col>
      <xdr:colOff>165100</xdr:colOff>
      <xdr:row>79</xdr:row>
      <xdr:rowOff>15984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7111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55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90974</xdr:rowOff>
    </xdr:from>
    <xdr:to>
      <xdr:col>46</xdr:col>
      <xdr:colOff>38100</xdr:colOff>
      <xdr:row>79</xdr:row>
      <xdr:rowOff>21124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12251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55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87702</xdr:rowOff>
    </xdr:from>
    <xdr:to>
      <xdr:col>41</xdr:col>
      <xdr:colOff>101600</xdr:colOff>
      <xdr:row>79</xdr:row>
      <xdr:rowOff>17852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6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8979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5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59227</xdr:rowOff>
    </xdr:from>
    <xdr:to>
      <xdr:col>36</xdr:col>
      <xdr:colOff>165100</xdr:colOff>
      <xdr:row>78</xdr:row>
      <xdr:rowOff>160827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3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5904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2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43622</xdr:rowOff>
    </xdr:from>
    <xdr:to>
      <xdr:col>55</xdr:col>
      <xdr:colOff>0</xdr:colOff>
      <xdr:row>97</xdr:row>
      <xdr:rowOff>58644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674272"/>
          <a:ext cx="8382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43622</xdr:rowOff>
    </xdr:from>
    <xdr:to>
      <xdr:col>50</xdr:col>
      <xdr:colOff>114300</xdr:colOff>
      <xdr:row>97</xdr:row>
      <xdr:rowOff>96734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74272"/>
          <a:ext cx="889000" cy="5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96734</xdr:rowOff>
    </xdr:from>
    <xdr:to>
      <xdr:col>45</xdr:col>
      <xdr:colOff>177800</xdr:colOff>
      <xdr:row>97</xdr:row>
      <xdr:rowOff>108175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727384"/>
          <a:ext cx="889000" cy="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108175</xdr:rowOff>
    </xdr:from>
    <xdr:to>
      <xdr:col>41</xdr:col>
      <xdr:colOff>50800</xdr:colOff>
      <xdr:row>97</xdr:row>
      <xdr:rowOff>108556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73882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7844</xdr:rowOff>
    </xdr:from>
    <xdr:to>
      <xdr:col>55</xdr:col>
      <xdr:colOff>50800</xdr:colOff>
      <xdr:row>97</xdr:row>
      <xdr:rowOff>109444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3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157721</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1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164272</xdr:rowOff>
    </xdr:from>
    <xdr:to>
      <xdr:col>50</xdr:col>
      <xdr:colOff>165100</xdr:colOff>
      <xdr:row>97</xdr:row>
      <xdr:rowOff>94422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2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85549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1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45934</xdr:rowOff>
    </xdr:from>
    <xdr:to>
      <xdr:col>46</xdr:col>
      <xdr:colOff>38100</xdr:colOff>
      <xdr:row>97</xdr:row>
      <xdr:rowOff>147534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7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138661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6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57375</xdr:rowOff>
    </xdr:from>
    <xdr:to>
      <xdr:col>41</xdr:col>
      <xdr:colOff>101600</xdr:colOff>
      <xdr:row>97</xdr:row>
      <xdr:rowOff>158975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150102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8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57756</xdr:rowOff>
    </xdr:from>
    <xdr:to>
      <xdr:col>36</xdr:col>
      <xdr:colOff>165100</xdr:colOff>
      <xdr:row>97</xdr:row>
      <xdr:rowOff>159356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8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150483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8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108313</xdr:rowOff>
    </xdr:from>
    <xdr:to>
      <xdr:col>85</xdr:col>
      <xdr:colOff>127000</xdr:colOff>
      <xdr:row>37</xdr:row>
      <xdr:rowOff>52466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80513"/>
          <a:ext cx="838200" cy="11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21903</xdr:rowOff>
    </xdr:from>
    <xdr:to>
      <xdr:col>81</xdr:col>
      <xdr:colOff>50800</xdr:colOff>
      <xdr:row>37</xdr:row>
      <xdr:rowOff>52466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365553"/>
          <a:ext cx="889000" cy="3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21903</xdr:rowOff>
    </xdr:from>
    <xdr:to>
      <xdr:col>76</xdr:col>
      <xdr:colOff>114300</xdr:colOff>
      <xdr:row>37</xdr:row>
      <xdr:rowOff>68491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365553"/>
          <a:ext cx="889000" cy="4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68491</xdr:rowOff>
    </xdr:from>
    <xdr:to>
      <xdr:col>71</xdr:col>
      <xdr:colOff>177800</xdr:colOff>
      <xdr:row>37</xdr:row>
      <xdr:rowOff>94552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12141"/>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57513</xdr:rowOff>
    </xdr:from>
    <xdr:to>
      <xdr:col>85</xdr:col>
      <xdr:colOff>177800</xdr:colOff>
      <xdr:row>36</xdr:row>
      <xdr:rowOff>159113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35940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0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1666</xdr:rowOff>
    </xdr:from>
    <xdr:to>
      <xdr:col>81</xdr:col>
      <xdr:colOff>101600</xdr:colOff>
      <xdr:row>37</xdr:row>
      <xdr:rowOff>103266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94393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3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142553</xdr:rowOff>
    </xdr:from>
    <xdr:to>
      <xdr:col>76</xdr:col>
      <xdr:colOff>165100</xdr:colOff>
      <xdr:row>37</xdr:row>
      <xdr:rowOff>72703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1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63830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0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17691</xdr:rowOff>
    </xdr:from>
    <xdr:to>
      <xdr:col>72</xdr:col>
      <xdr:colOff>38100</xdr:colOff>
      <xdr:row>37</xdr:row>
      <xdr:rowOff>119291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110418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5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43752</xdr:rowOff>
    </xdr:from>
    <xdr:to>
      <xdr:col>67</xdr:col>
      <xdr:colOff>101600</xdr:colOff>
      <xdr:row>37</xdr:row>
      <xdr:rowOff>145352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8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136479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8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164526</xdr:rowOff>
    </xdr:from>
    <xdr:to>
      <xdr:col>85</xdr:col>
      <xdr:colOff>127000</xdr:colOff>
      <xdr:row>57</xdr:row>
      <xdr:rowOff>9791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94276"/>
          <a:ext cx="838200" cy="18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125971</xdr:rowOff>
    </xdr:from>
    <xdr:to>
      <xdr:col>81</xdr:col>
      <xdr:colOff>50800</xdr:colOff>
      <xdr:row>57</xdr:row>
      <xdr:rowOff>9791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27171"/>
          <a:ext cx="889000" cy="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125971</xdr:rowOff>
    </xdr:from>
    <xdr:to>
      <xdr:col>76</xdr:col>
      <xdr:colOff>114300</xdr:colOff>
      <xdr:row>57</xdr:row>
      <xdr:rowOff>79564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27171"/>
          <a:ext cx="889000" cy="12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165655</xdr:rowOff>
    </xdr:from>
    <xdr:to>
      <xdr:col>71</xdr:col>
      <xdr:colOff>177800</xdr:colOff>
      <xdr:row>57</xdr:row>
      <xdr:rowOff>79564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66855"/>
          <a:ext cx="889000" cy="8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113726</xdr:rowOff>
    </xdr:from>
    <xdr:to>
      <xdr:col>85</xdr:col>
      <xdr:colOff>177800</xdr:colOff>
      <xdr:row>56</xdr:row>
      <xdr:rowOff>43876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4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92153</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2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130441</xdr:rowOff>
    </xdr:from>
    <xdr:to>
      <xdr:col>81</xdr:col>
      <xdr:colOff>101600</xdr:colOff>
      <xdr:row>57</xdr:row>
      <xdr:rowOff>60591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3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51718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2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75171</xdr:rowOff>
    </xdr:from>
    <xdr:to>
      <xdr:col>76</xdr:col>
      <xdr:colOff>165100</xdr:colOff>
      <xdr:row>57</xdr:row>
      <xdr:rowOff>5321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7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167898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6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28764</xdr:rowOff>
    </xdr:from>
    <xdr:to>
      <xdr:col>72</xdr:col>
      <xdr:colOff>38100</xdr:colOff>
      <xdr:row>57</xdr:row>
      <xdr:rowOff>130364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121491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9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114855</xdr:rowOff>
    </xdr:from>
    <xdr:to>
      <xdr:col>67</xdr:col>
      <xdr:colOff>101600</xdr:colOff>
      <xdr:row>57</xdr:row>
      <xdr:rowOff>45005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1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36132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0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96831</xdr:rowOff>
    </xdr:from>
    <xdr:to>
      <xdr:col>85</xdr:col>
      <xdr:colOff>127000</xdr:colOff>
      <xdr:row>79</xdr:row>
      <xdr:rowOff>78609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469931"/>
          <a:ext cx="838200" cy="15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96831</xdr:rowOff>
    </xdr:from>
    <xdr:to>
      <xdr:col>81</xdr:col>
      <xdr:colOff>50800</xdr:colOff>
      <xdr:row>78</xdr:row>
      <xdr:rowOff>110058</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3469931"/>
          <a:ext cx="889000" cy="1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14367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143825</xdr:rowOff>
    </xdr:from>
    <xdr:to>
      <xdr:col>76</xdr:col>
      <xdr:colOff>114300</xdr:colOff>
      <xdr:row>78</xdr:row>
      <xdr:rowOff>110058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345475"/>
          <a:ext cx="889000" cy="13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125363</xdr:rowOff>
    </xdr:from>
    <xdr:to>
      <xdr:col>71</xdr:col>
      <xdr:colOff>177800</xdr:colOff>
      <xdr:row>77</xdr:row>
      <xdr:rowOff>143825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327013"/>
          <a:ext cx="889000" cy="1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169718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54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160977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5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27809</xdr:rowOff>
    </xdr:from>
    <xdr:to>
      <xdr:col>85</xdr:col>
      <xdr:colOff>177800</xdr:colOff>
      <xdr:row>79</xdr:row>
      <xdr:rowOff>129409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114186</xdr:rowOff>
    </xdr:from>
    <xdr:ext cx="469744"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48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46031</xdr:rowOff>
    </xdr:from>
    <xdr:to>
      <xdr:col>81</xdr:col>
      <xdr:colOff>101600</xdr:colOff>
      <xdr:row>78</xdr:row>
      <xdr:rowOff>147631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164158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319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59258</xdr:rowOff>
    </xdr:from>
    <xdr:to>
      <xdr:col>76</xdr:col>
      <xdr:colOff>165100</xdr:colOff>
      <xdr:row>78</xdr:row>
      <xdr:rowOff>160858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3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5935</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320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93025</xdr:rowOff>
    </xdr:from>
    <xdr:to>
      <xdr:col>72</xdr:col>
      <xdr:colOff>38100</xdr:colOff>
      <xdr:row>78</xdr:row>
      <xdr:rowOff>23175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29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39702</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306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74563</xdr:rowOff>
    </xdr:from>
    <xdr:to>
      <xdr:col>67</xdr:col>
      <xdr:colOff>101600</xdr:colOff>
      <xdr:row>78</xdr:row>
      <xdr:rowOff>4713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27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21240</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7111" y="1305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25552</xdr:rowOff>
    </xdr:from>
    <xdr:to>
      <xdr:col>85</xdr:col>
      <xdr:colOff>127000</xdr:colOff>
      <xdr:row>93</xdr:row>
      <xdr:rowOff>74408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5970402"/>
          <a:ext cx="838200" cy="4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74408</xdr:rowOff>
    </xdr:from>
    <xdr:to>
      <xdr:col>81</xdr:col>
      <xdr:colOff>50800</xdr:colOff>
      <xdr:row>93</xdr:row>
      <xdr:rowOff>104811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019258"/>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104811</xdr:rowOff>
    </xdr:from>
    <xdr:to>
      <xdr:col>76</xdr:col>
      <xdr:colOff>114300</xdr:colOff>
      <xdr:row>93</xdr:row>
      <xdr:rowOff>112681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04966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112681</xdr:rowOff>
    </xdr:from>
    <xdr:to>
      <xdr:col>71</xdr:col>
      <xdr:colOff>177800</xdr:colOff>
      <xdr:row>93</xdr:row>
      <xdr:rowOff>129772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057531"/>
          <a:ext cx="889000" cy="1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146202</xdr:rowOff>
    </xdr:from>
    <xdr:to>
      <xdr:col>85</xdr:col>
      <xdr:colOff>177800</xdr:colOff>
      <xdr:row>93</xdr:row>
      <xdr:rowOff>76352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591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169079</xdr:rowOff>
    </xdr:from>
    <xdr:ext cx="599010"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577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23608</xdr:rowOff>
    </xdr:from>
    <xdr:to>
      <xdr:col>81</xdr:col>
      <xdr:colOff>101600</xdr:colOff>
      <xdr:row>93</xdr:row>
      <xdr:rowOff>125208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59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141735</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181795" y="15743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54011</xdr:rowOff>
    </xdr:from>
    <xdr:to>
      <xdr:col>76</xdr:col>
      <xdr:colOff>165100</xdr:colOff>
      <xdr:row>93</xdr:row>
      <xdr:rowOff>155611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59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688</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292795" y="1577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61881</xdr:rowOff>
    </xdr:from>
    <xdr:to>
      <xdr:col>72</xdr:col>
      <xdr:colOff>38100</xdr:colOff>
      <xdr:row>93</xdr:row>
      <xdr:rowOff>163481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00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8558</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03795" y="1578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78972</xdr:rowOff>
    </xdr:from>
    <xdr:to>
      <xdr:col>67</xdr:col>
      <xdr:colOff>101600</xdr:colOff>
      <xdr:row>94</xdr:row>
      <xdr:rowOff>9122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02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25649</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14795" y="1579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2540</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831840"/>
          <a:ext cx="1269" cy="953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120667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607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2540</xdr:rowOff>
    </xdr:from>
    <xdr:to>
      <xdr:col>116</xdr:col>
      <xdr:colOff>152400</xdr:colOff>
      <xdr:row>34</xdr:row>
      <xdr:rowOff>2540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83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2540</xdr:rowOff>
    </xdr:from>
    <xdr:to>
      <xdr:col>116</xdr:col>
      <xdr:colOff>63500</xdr:colOff>
      <xdr:row>34</xdr:row>
      <xdr:rowOff>150586</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1323300" y="5831840"/>
          <a:ext cx="838200" cy="14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26505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713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40096</xdr:rowOff>
    </xdr:from>
    <xdr:to>
      <xdr:col>111</xdr:col>
      <xdr:colOff>177800</xdr:colOff>
      <xdr:row>34</xdr:row>
      <xdr:rowOff>150586</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5355046"/>
          <a:ext cx="889000" cy="6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40096</xdr:rowOff>
    </xdr:from>
    <xdr:to>
      <xdr:col>107</xdr:col>
      <xdr:colOff>50800</xdr:colOff>
      <xdr:row>34</xdr:row>
      <xdr:rowOff>31931</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19545300" y="5355046"/>
          <a:ext cx="889000" cy="50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160746</xdr:rowOff>
    </xdr:from>
    <xdr:to>
      <xdr:col>107</xdr:col>
      <xdr:colOff>101600</xdr:colOff>
      <xdr:row>39</xdr:row>
      <xdr:rowOff>90896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7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82023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7685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31931</xdr:rowOff>
    </xdr:from>
    <xdr:to>
      <xdr:col>102</xdr:col>
      <xdr:colOff>114300</xdr:colOff>
      <xdr:row>36</xdr:row>
      <xdr:rowOff>82006</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flipV="1">
          <a:off x="18656300" y="5861231"/>
          <a:ext cx="889000" cy="39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125912</xdr:rowOff>
    </xdr:from>
    <xdr:to>
      <xdr:col>102</xdr:col>
      <xdr:colOff>165100</xdr:colOff>
      <xdr:row>39</xdr:row>
      <xdr:rowOff>56062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4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47189</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7337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1270</xdr:rowOff>
    </xdr:from>
    <xdr:to>
      <xdr:col>98</xdr:col>
      <xdr:colOff>38100</xdr:colOff>
      <xdr:row>39</xdr:row>
      <xdr:rowOff>102870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93997</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780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123190</xdr:rowOff>
    </xdr:from>
    <xdr:to>
      <xdr:col>116</xdr:col>
      <xdr:colOff>114300</xdr:colOff>
      <xdr:row>34</xdr:row>
      <xdr:rowOff>53340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76217</xdr:rowOff>
    </xdr:from>
    <xdr:ext cx="378565"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5734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99786</xdr:rowOff>
    </xdr:from>
    <xdr:to>
      <xdr:col>112</xdr:col>
      <xdr:colOff>38100</xdr:colOff>
      <xdr:row>35</xdr:row>
      <xdr:rowOff>29936</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592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33</xdr:row>
      <xdr:rowOff>46463</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4017" y="5704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160746</xdr:rowOff>
    </xdr:from>
    <xdr:to>
      <xdr:col>107</xdr:col>
      <xdr:colOff>101600</xdr:colOff>
      <xdr:row>31</xdr:row>
      <xdr:rowOff>90896</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53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107423</xdr:rowOff>
    </xdr:from>
    <xdr:ext cx="469744"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199428" y="50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152581</xdr:rowOff>
    </xdr:from>
    <xdr:to>
      <xdr:col>102</xdr:col>
      <xdr:colOff>165100</xdr:colOff>
      <xdr:row>34</xdr:row>
      <xdr:rowOff>82731</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58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32</xdr:row>
      <xdr:rowOff>99258</xdr:rowOff>
    </xdr:from>
    <xdr:ext cx="378565"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356017" y="5585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31206</xdr:rowOff>
    </xdr:from>
    <xdr:to>
      <xdr:col>98</xdr:col>
      <xdr:colOff>38100</xdr:colOff>
      <xdr:row>36</xdr:row>
      <xdr:rowOff>132806</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20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149333</xdr:rowOff>
    </xdr:from>
    <xdr:ext cx="378565"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467017" y="5978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議会費について、令和６年度に議会中継設備の更新をしたため、令和５年度と比較し増額している。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衛生費については、法適用の病院事業特別会計への繰出金が要因となり、類似団体平均を大きく上回っている。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災害復旧費ついては、令和６年度は大きな災害もなく、令和５年度と比較し減額となり、類似団体平均も下回った。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物価高騰等の影響により令和６年度は財政調整基金の取り崩しを行ったため残高自体は減少しているが、標準財政規模の減により、標準財政規模比は</a:t>
          </a:r>
          <a:r>
            <a:rPr kumimoji="1" lang="en-US" altLang="ja-JP" sz="1400">
              <a:latin typeface="ＭＳ ゴシック" pitchFamily="49" charset="-128"/>
              <a:ea typeface="ＭＳ ゴシック" pitchFamily="49" charset="-128"/>
            </a:rPr>
            <a:t>2.81</a:t>
          </a:r>
          <a:r>
            <a:rPr kumimoji="1" lang="ja-JP" altLang="en-US" sz="1400">
              <a:latin typeface="ＭＳ ゴシック" pitchFamily="49" charset="-128"/>
              <a:ea typeface="ＭＳ ゴシック" pitchFamily="49" charset="-128"/>
            </a:rPr>
            <a:t>ポイント増となった。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今後も人口減等による普通交付税の減少を見込み、さらなる事務事業の効率化を図るとともに、自主財源の確保に努める。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一般会計及びすべての会計で赤字は生じていない。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今後も各会計で適切な財政運営、企業経営を行っていく。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一般会計の元利償還金は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大型事業や事業費高騰に伴い、地方債発行額が増加し、令和５年度と比較し増額となった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公共下水道の新規整備に伴い、下水道事業への準元利償還金が増加傾向にある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が、その他の会計においては減少傾向のため、横ばいとなっている。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今後とも、緊急度・住民ニーズを的確に把握した事業の選択を行い、新規発行地方債の抑制に努める。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山口県周防大島町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一般会計等に係る地方債の現在高は令和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年度においてはＢ＆Ｇ海洋センタープールや、長浦スポーツ海浜スクエアグラウンド人口芝等の大きな改修事業により増加しているが、公営企業債等繰入見込額については、減少傾向にある。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充当可能基金について、令和４年度に町税の増額に伴い、財政調整基金の積立を行ったため、将来負担比率は皆減となっている。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早期健全化基準未満であるが、今後も普通交付税の減少が見込まれることから、後世への負担を軽減するよう、交付税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入率の低い地方債発行の抑制に努める。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山口県周防大島町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人件費や物価の高騰による歳出の増加により、令和６年度は財政調整基金の取り崩しを行い、令和５年度から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、その他目的基金については、主に合併特例債を活用した合併地域振興基金の積立により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・基金の使途の明解化を図り、計画的に積立を行う。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・合併地域振興基金：合併に伴う町民の連携の強化及び地域振興を図る事業。</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・まち・ひと・しごと創生基金：住民の個性豊かな地域づくりの取り組みや地域の多様な資源の活用事業の促進、充実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・合併特例債を活用した合併地域振興金の積立による増額</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・基金の使途の明確化を図り、適切な積立・取崩を行う。</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・人件費や物価の高騰による歳出の増加により、令和６年度は財政調整基金の取り崩しを行い、令和５年度から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・物価高騰等により歳出が増大する傾向の中、事業の効率化等を図り、基金残高の維持に努める。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・普通交付税の臨時財政対策債償還基金費の算定に伴い積立を行った。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・繰上償還等に備えて計画的に積立を行う。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B755CD2-1665-45F8-82E5-A1B7FFE282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F667329-3DA8-4BE5-9873-3111406558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28FF5D61-4963-4BFE-B5E8-0AC718B1A630}"/>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D88521B4-AE92-4B49-B42E-A8E2304555DF}"/>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9AFAB78-0299-488C-BD8A-03336C156BA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5D264E5-8566-4056-AA61-70D5BCFBA181}"/>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F26E5ED0-C276-4A42-A4E7-31B8FF44C149}"/>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125244A-3F17-45F4-A256-E5BE1D221D6F}"/>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5AB6C07-3DFB-432E-8013-2A57CB6BCF9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51E29B4-C00B-438C-83A8-E3FE9D1FA6D3}"/>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10D5EA61-9DE8-4025-A730-65547C60542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952453A1-F2AA-414E-BDCF-60448378EAE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978B893-654E-4F86-A0DD-B2A138F684C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42120C5-42B3-4AD8-9E68-72B36918521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8525C96-5862-4C15-BB9B-50BC1F78E185}"/>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2FBB89F7-BD03-402F-9AA2-B878C96ECFD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559658B-CE58-4233-A627-E1F5C6A6792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6E61DFF4-72CD-439E-B1A7-E5E67CAEE12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93F522C4-A432-49B7-9843-81F33B8E577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DF9F93BA-037F-4E6B-9195-846191433AA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BB1BA67A-C76F-420E-B6F7-8D2A80B48A59}"/>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4791B70E-C666-40C7-921A-8C8EA25E822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319EB4F8-1FE4-4177-8E59-8BF3BF560A1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D1892864-0469-4BFC-9707-D968F69DAFBC}"/>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7FAD7B4D-0B1B-4D11-8DA9-4270D2D6AC28}"/>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30EBDC5C-F984-40BD-A70B-9035D1CF99FC}"/>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BD16E19-66CC-49AF-832B-F905D7A8792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6A1F33F-003F-4C2E-9039-D61D255AB13F}"/>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1CAD7B6D-B4EF-4EAF-9610-C4B03C2D78F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B2721B9D-5E06-4491-A62B-3DFB7296660A}"/>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AB0D8071-A4D4-468C-BFED-AF2923C71AF5}"/>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2F676E9-6F1B-49E9-A10E-7C211CC114F7}"/>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1E4B2115-6607-4A4D-BFA9-F118EAFEC89D}"/>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CB524A8E-EDF1-477B-AD50-79E86AC5069F}"/>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B7E19AC-D90B-4BA5-BBE2-5431B8F9FD4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85B5AA5C-16CD-491B-809C-5D9D216A282A}"/>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CA279C10-E168-4F05-83BC-62C2A37A6E8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4DD50D6-2B72-4A01-9D2B-B5992D239FED}"/>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77B0E805-C096-4810-84BD-115014A8062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C42A37F-3E62-4C7F-8779-1C5AAC64B4E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E1B345EE-43D9-4B5E-811C-B1E0BEE2C993}"/>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8FEB5E7B-DE73-4F4B-8E4E-4EF229C3FE9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CF26804-F02C-4073-B57B-FC3445BE434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158DB1D4-394E-4147-ADFB-6E7EBCD10E8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EC0B2D88-F586-419E-92FB-44C62B622599}"/>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4EB7A235-072C-49D6-A634-8B1C7BFA7C6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C93E8BCC-250A-44B8-9E76-1D8DA7AA15FD}"/>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33EF5BC4-9440-45BB-BC89-ADE19F0C833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F030E42-A50A-408A-B021-D0D893C7B39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80F4BF1B-B976-45FB-9BFE-D0A6DCAF5AA7}"/>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F42591E-C5D7-4B71-83C7-2FA30098322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12B5E8F-28A8-44DF-AF57-D06AB9BD2D5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45F075C2-B2BE-48E4-8A0D-FC3F0807B56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昭和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年代～</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の高度経済成長期に建設された多くの公共施設が、築年数の経過による老朽化で改築や大規模な改修が必要な時期を迎えており、更に人口の減少にともない町税収入も減少している。「周防大島町公共施設等総合管理計画」に基づき、公共施設等の保有や維持管理・大規模改修・建て替え等について中長期的な視点から計画的・効果的に推進し、財政負担の軽減・平準化を図る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F9175236-8F39-46ED-8262-47D2E947298B}"/>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30AB4781-29D5-4A5C-BD40-73C65FB177D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4850E62C-24A9-467B-8EDA-C07E8599650B}"/>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2954D812-8D26-45CF-A8A8-443B29254C8B}"/>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0D8A47C9-CF38-40DC-A0A5-8F43D6605D85}"/>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2742C730-F2EC-4019-80E3-E81E99342051}"/>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F4052CAC-892A-4A6C-BDE8-56125B21AC5A}"/>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A3EF8882-4CCC-4ED5-942B-182D25E18903}"/>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9A126BE8-020C-4F67-AE31-4219498C0647}"/>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4ED2E8D8-E9F9-4038-830E-7AED288856F2}"/>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18F37891-67EA-4394-B2AB-A592C300D97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2A6449B9-4A8F-466A-91DE-661B38F55F98}"/>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2026F04B-2530-4CFB-9DC2-9EC2195D85B8}"/>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DC8D6A4-CF75-4D65-8ABC-148153D0A63F}"/>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5801A150-CAC9-481F-AAC2-1910DF3F3CB5}"/>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B647668-E25E-4614-ACDE-880FCAA5D49F}"/>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1" name="直線コネクタ 70">
          <a:extLst>
            <a:ext uri="{FF2B5EF4-FFF2-40B4-BE49-F238E27FC236}">
              <a16:creationId xmlns:a16="http://schemas.microsoft.com/office/drawing/2014/main" id="{B773CD8E-478D-4D31-B75D-F7E6508684C8}"/>
            </a:ext>
          </a:extLst>
        </xdr:cNvPr>
        <xdr:cNvCxnSpPr/>
      </xdr:nvCxnSpPr>
      <xdr:spPr>
        <a:xfrm flipV="1">
          <a:off x="4760595" y="473921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2" name="有形固定資産減価償却率最小値テキスト">
          <a:extLst>
            <a:ext uri="{FF2B5EF4-FFF2-40B4-BE49-F238E27FC236}">
              <a16:creationId xmlns:a16="http://schemas.microsoft.com/office/drawing/2014/main" id="{76D93E65-A82D-4387-A735-5B8175609615}"/>
            </a:ext>
          </a:extLst>
        </xdr:cNvPr>
        <xdr:cNvSpPr txBox="1"/>
      </xdr:nvSpPr>
      <xdr:spPr>
        <a:xfrm>
          <a:off x="4813300" y="6070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3" name="直線コネクタ 72">
          <a:extLst>
            <a:ext uri="{FF2B5EF4-FFF2-40B4-BE49-F238E27FC236}">
              <a16:creationId xmlns:a16="http://schemas.microsoft.com/office/drawing/2014/main" id="{CEF7649C-B105-4ACF-8C4E-9991140ABE07}"/>
            </a:ext>
          </a:extLst>
        </xdr:cNvPr>
        <xdr:cNvCxnSpPr/>
      </xdr:nvCxnSpPr>
      <xdr:spPr>
        <a:xfrm>
          <a:off x="4673600" y="606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4" name="有形固定資産減価償却率最大値テキスト">
          <a:extLst>
            <a:ext uri="{FF2B5EF4-FFF2-40B4-BE49-F238E27FC236}">
              <a16:creationId xmlns:a16="http://schemas.microsoft.com/office/drawing/2014/main" id="{25BFFA38-38E9-43A1-9BB7-6EA139C6BC53}"/>
            </a:ext>
          </a:extLst>
        </xdr:cNvPr>
        <xdr:cNvSpPr txBox="1"/>
      </xdr:nvSpPr>
      <xdr:spPr>
        <a:xfrm>
          <a:off x="4813300" y="451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5" name="直線コネクタ 74">
          <a:extLst>
            <a:ext uri="{FF2B5EF4-FFF2-40B4-BE49-F238E27FC236}">
              <a16:creationId xmlns:a16="http://schemas.microsoft.com/office/drawing/2014/main" id="{4BB12D95-79B9-4740-840A-D20AED7E276D}"/>
            </a:ext>
          </a:extLst>
        </xdr:cNvPr>
        <xdr:cNvCxnSpPr/>
      </xdr:nvCxnSpPr>
      <xdr:spPr>
        <a:xfrm>
          <a:off x="4673600" y="473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6" name="有形固定資産減価償却率平均値テキスト">
          <a:extLst>
            <a:ext uri="{FF2B5EF4-FFF2-40B4-BE49-F238E27FC236}">
              <a16:creationId xmlns:a16="http://schemas.microsoft.com/office/drawing/2014/main" id="{AE219167-DF4F-41C5-9FDA-C6679D0A1714}"/>
            </a:ext>
          </a:extLst>
        </xdr:cNvPr>
        <xdr:cNvSpPr txBox="1"/>
      </xdr:nvSpPr>
      <xdr:spPr>
        <a:xfrm>
          <a:off x="4813300" y="5385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7" name="フローチャート: 判断 76">
          <a:extLst>
            <a:ext uri="{FF2B5EF4-FFF2-40B4-BE49-F238E27FC236}">
              <a16:creationId xmlns:a16="http://schemas.microsoft.com/office/drawing/2014/main" id="{AC876105-F6AF-4763-B6CE-0E592FC5E0A5}"/>
            </a:ext>
          </a:extLst>
        </xdr:cNvPr>
        <xdr:cNvSpPr/>
      </xdr:nvSpPr>
      <xdr:spPr>
        <a:xfrm>
          <a:off x="4711700" y="553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8" name="フローチャート: 判断 77">
          <a:extLst>
            <a:ext uri="{FF2B5EF4-FFF2-40B4-BE49-F238E27FC236}">
              <a16:creationId xmlns:a16="http://schemas.microsoft.com/office/drawing/2014/main" id="{9AD39F0D-D765-4AF3-B301-DBC64BF66A54}"/>
            </a:ext>
          </a:extLst>
        </xdr:cNvPr>
        <xdr:cNvSpPr/>
      </xdr:nvSpPr>
      <xdr:spPr>
        <a:xfrm>
          <a:off x="4000500" y="549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9" name="フローチャート: 判断 78">
          <a:extLst>
            <a:ext uri="{FF2B5EF4-FFF2-40B4-BE49-F238E27FC236}">
              <a16:creationId xmlns:a16="http://schemas.microsoft.com/office/drawing/2014/main" id="{5DB2004E-8E66-44CE-B611-7021D35F3E12}"/>
            </a:ext>
          </a:extLst>
        </xdr:cNvPr>
        <xdr:cNvSpPr/>
      </xdr:nvSpPr>
      <xdr:spPr>
        <a:xfrm>
          <a:off x="3238500" y="548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0" name="フローチャート: 判断 79">
          <a:extLst>
            <a:ext uri="{FF2B5EF4-FFF2-40B4-BE49-F238E27FC236}">
              <a16:creationId xmlns:a16="http://schemas.microsoft.com/office/drawing/2014/main" id="{E3B993CD-32B6-484B-A6F3-18070E5DFAE4}"/>
            </a:ext>
          </a:extLst>
        </xdr:cNvPr>
        <xdr:cNvSpPr/>
      </xdr:nvSpPr>
      <xdr:spPr>
        <a:xfrm>
          <a:off x="2476500" y="546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1" name="フローチャート: 判断 80">
          <a:extLst>
            <a:ext uri="{FF2B5EF4-FFF2-40B4-BE49-F238E27FC236}">
              <a16:creationId xmlns:a16="http://schemas.microsoft.com/office/drawing/2014/main" id="{CDBCC167-132C-4258-ADE9-82E7EC4B061A}"/>
            </a:ext>
          </a:extLst>
        </xdr:cNvPr>
        <xdr:cNvSpPr/>
      </xdr:nvSpPr>
      <xdr:spPr>
        <a:xfrm>
          <a:off x="1714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C04BC30-34D6-4F48-A379-3BFB241B7645}"/>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9373CF1-B052-4E04-8FDC-8FEAA87BC97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271625A-C5E3-4A0D-8084-E63EB178894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7E0FC27-8F90-40C1-BFB8-6D3F16EA8D57}"/>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B7AC82D-981F-4D90-9D54-534E8A55D6D6}"/>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7" name="楕円 86">
          <a:extLst>
            <a:ext uri="{FF2B5EF4-FFF2-40B4-BE49-F238E27FC236}">
              <a16:creationId xmlns:a16="http://schemas.microsoft.com/office/drawing/2014/main" id="{FF18B571-2116-4638-88B4-C424BA985B88}"/>
            </a:ext>
          </a:extLst>
        </xdr:cNvPr>
        <xdr:cNvSpPr/>
      </xdr:nvSpPr>
      <xdr:spPr>
        <a:xfrm>
          <a:off x="4711700" y="55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88" name="有形固定資産減価償却率該当値テキスト">
          <a:extLst>
            <a:ext uri="{FF2B5EF4-FFF2-40B4-BE49-F238E27FC236}">
              <a16:creationId xmlns:a16="http://schemas.microsoft.com/office/drawing/2014/main" id="{9FE1AB9A-776A-476A-8D20-92F9084FDD76}"/>
            </a:ext>
          </a:extLst>
        </xdr:cNvPr>
        <xdr:cNvSpPr txBox="1"/>
      </xdr:nvSpPr>
      <xdr:spPr>
        <a:xfrm>
          <a:off x="4813300" y="551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29633</xdr:rowOff>
    </xdr:from>
    <xdr:to>
      <xdr:col>19</xdr:col>
      <xdr:colOff>187325</xdr:colOff>
      <xdr:row>32</xdr:row>
      <xdr:rowOff>131233</xdr:rowOff>
    </xdr:to>
    <xdr:sp macro="" textlink="">
      <xdr:nvSpPr>
        <xdr:cNvPr id="89" name="楕円 88">
          <a:extLst>
            <a:ext uri="{FF2B5EF4-FFF2-40B4-BE49-F238E27FC236}">
              <a16:creationId xmlns:a16="http://schemas.microsoft.com/office/drawing/2014/main" id="{709FD746-559A-4E9B-82B4-376DAC82FF46}"/>
            </a:ext>
          </a:extLst>
        </xdr:cNvPr>
        <xdr:cNvSpPr/>
      </xdr:nvSpPr>
      <xdr:spPr>
        <a:xfrm>
          <a:off x="4000500" y="551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80433</xdr:rowOff>
    </xdr:from>
    <xdr:to>
      <xdr:col>23</xdr:col>
      <xdr:colOff>85725</xdr:colOff>
      <xdr:row>32</xdr:row>
      <xdr:rowOff>98425</xdr:rowOff>
    </xdr:to>
    <xdr:cxnSp macro="">
      <xdr:nvCxnSpPr>
        <xdr:cNvPr id="90" name="直線コネクタ 89">
          <a:extLst>
            <a:ext uri="{FF2B5EF4-FFF2-40B4-BE49-F238E27FC236}">
              <a16:creationId xmlns:a16="http://schemas.microsoft.com/office/drawing/2014/main" id="{17D341A2-B862-4A56-9E3D-AD0A74A158BC}"/>
            </a:ext>
          </a:extLst>
        </xdr:cNvPr>
        <xdr:cNvCxnSpPr/>
      </xdr:nvCxnSpPr>
      <xdr:spPr>
        <a:xfrm>
          <a:off x="4051300" y="5566833"/>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847</xdr:rowOff>
    </xdr:from>
    <xdr:to>
      <xdr:col>15</xdr:col>
      <xdr:colOff>187325</xdr:colOff>
      <xdr:row>32</xdr:row>
      <xdr:rowOff>102447</xdr:rowOff>
    </xdr:to>
    <xdr:sp macro="" textlink="">
      <xdr:nvSpPr>
        <xdr:cNvPr id="91" name="楕円 90">
          <a:extLst>
            <a:ext uri="{FF2B5EF4-FFF2-40B4-BE49-F238E27FC236}">
              <a16:creationId xmlns:a16="http://schemas.microsoft.com/office/drawing/2014/main" id="{AC95D6CC-B12B-4ADA-8272-AE9D4770F617}"/>
            </a:ext>
          </a:extLst>
        </xdr:cNvPr>
        <xdr:cNvSpPr/>
      </xdr:nvSpPr>
      <xdr:spPr>
        <a:xfrm>
          <a:off x="3238500" y="548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51647</xdr:rowOff>
    </xdr:from>
    <xdr:to>
      <xdr:col>19</xdr:col>
      <xdr:colOff>136525</xdr:colOff>
      <xdr:row>32</xdr:row>
      <xdr:rowOff>80433</xdr:rowOff>
    </xdr:to>
    <xdr:cxnSp macro="">
      <xdr:nvCxnSpPr>
        <xdr:cNvPr id="92" name="直線コネクタ 91">
          <a:extLst>
            <a:ext uri="{FF2B5EF4-FFF2-40B4-BE49-F238E27FC236}">
              <a16:creationId xmlns:a16="http://schemas.microsoft.com/office/drawing/2014/main" id="{9FF42EDA-3D36-4A10-A7E7-5239236F97F1}"/>
            </a:ext>
          </a:extLst>
        </xdr:cNvPr>
        <xdr:cNvCxnSpPr/>
      </xdr:nvCxnSpPr>
      <xdr:spPr>
        <a:xfrm>
          <a:off x="3289300" y="553804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118322</xdr:rowOff>
    </xdr:from>
    <xdr:to>
      <xdr:col>11</xdr:col>
      <xdr:colOff>187325</xdr:colOff>
      <xdr:row>32</xdr:row>
      <xdr:rowOff>48472</xdr:rowOff>
    </xdr:to>
    <xdr:sp macro="" textlink="">
      <xdr:nvSpPr>
        <xdr:cNvPr id="93" name="楕円 92">
          <a:extLst>
            <a:ext uri="{FF2B5EF4-FFF2-40B4-BE49-F238E27FC236}">
              <a16:creationId xmlns:a16="http://schemas.microsoft.com/office/drawing/2014/main" id="{A3B4404B-F933-4299-ADCD-1FD3AC0479A4}"/>
            </a:ext>
          </a:extLst>
        </xdr:cNvPr>
        <xdr:cNvSpPr/>
      </xdr:nvSpPr>
      <xdr:spPr>
        <a:xfrm>
          <a:off x="2476500" y="543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169122</xdr:rowOff>
    </xdr:from>
    <xdr:to>
      <xdr:col>15</xdr:col>
      <xdr:colOff>136525</xdr:colOff>
      <xdr:row>32</xdr:row>
      <xdr:rowOff>51647</xdr:rowOff>
    </xdr:to>
    <xdr:cxnSp macro="">
      <xdr:nvCxnSpPr>
        <xdr:cNvPr id="94" name="直線コネクタ 93">
          <a:extLst>
            <a:ext uri="{FF2B5EF4-FFF2-40B4-BE49-F238E27FC236}">
              <a16:creationId xmlns:a16="http://schemas.microsoft.com/office/drawing/2014/main" id="{EDA19879-ECD1-4F45-AA8D-E5E41E290D0B}"/>
            </a:ext>
          </a:extLst>
        </xdr:cNvPr>
        <xdr:cNvCxnSpPr/>
      </xdr:nvCxnSpPr>
      <xdr:spPr>
        <a:xfrm>
          <a:off x="2527300" y="548407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60748</xdr:rowOff>
    </xdr:from>
    <xdr:to>
      <xdr:col>7</xdr:col>
      <xdr:colOff>187325</xdr:colOff>
      <xdr:row>31</xdr:row>
      <xdr:rowOff>162348</xdr:rowOff>
    </xdr:to>
    <xdr:sp macro="" textlink="">
      <xdr:nvSpPr>
        <xdr:cNvPr id="95" name="楕円 94">
          <a:extLst>
            <a:ext uri="{FF2B5EF4-FFF2-40B4-BE49-F238E27FC236}">
              <a16:creationId xmlns:a16="http://schemas.microsoft.com/office/drawing/2014/main" id="{7C57A844-EFA1-41DD-8536-6DEF8C15340D}"/>
            </a:ext>
          </a:extLst>
        </xdr:cNvPr>
        <xdr:cNvSpPr/>
      </xdr:nvSpPr>
      <xdr:spPr>
        <a:xfrm>
          <a:off x="1714500" y="537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111548</xdr:rowOff>
    </xdr:from>
    <xdr:to>
      <xdr:col>11</xdr:col>
      <xdr:colOff>136525</xdr:colOff>
      <xdr:row>31</xdr:row>
      <xdr:rowOff>169122</xdr:rowOff>
    </xdr:to>
    <xdr:cxnSp macro="">
      <xdr:nvCxnSpPr>
        <xdr:cNvPr id="96" name="直線コネクタ 95">
          <a:extLst>
            <a:ext uri="{FF2B5EF4-FFF2-40B4-BE49-F238E27FC236}">
              <a16:creationId xmlns:a16="http://schemas.microsoft.com/office/drawing/2014/main" id="{9D2E550E-A9CE-4F33-B933-9B435B809DF4}"/>
            </a:ext>
          </a:extLst>
        </xdr:cNvPr>
        <xdr:cNvCxnSpPr/>
      </xdr:nvCxnSpPr>
      <xdr:spPr>
        <a:xfrm>
          <a:off x="1765300" y="542649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7" name="n_1aveValue有形固定資産減価償却率">
          <a:extLst>
            <a:ext uri="{FF2B5EF4-FFF2-40B4-BE49-F238E27FC236}">
              <a16:creationId xmlns:a16="http://schemas.microsoft.com/office/drawing/2014/main" id="{2C4F9FB4-BADE-4F71-A027-E5D54618DC14}"/>
            </a:ext>
          </a:extLst>
        </xdr:cNvPr>
        <xdr:cNvSpPr txBox="1"/>
      </xdr:nvSpPr>
      <xdr:spPr>
        <a:xfrm>
          <a:off x="3836044" y="5269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98" name="n_2aveValue有形固定資産減価償却率">
          <a:extLst>
            <a:ext uri="{FF2B5EF4-FFF2-40B4-BE49-F238E27FC236}">
              <a16:creationId xmlns:a16="http://schemas.microsoft.com/office/drawing/2014/main" id="{E9E97922-81E8-4627-940A-CC0D5C08DE0C}"/>
            </a:ext>
          </a:extLst>
        </xdr:cNvPr>
        <xdr:cNvSpPr txBox="1"/>
      </xdr:nvSpPr>
      <xdr:spPr>
        <a:xfrm>
          <a:off x="3086744" y="5258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9" name="n_3aveValue有形固定資産減価償却率">
          <a:extLst>
            <a:ext uri="{FF2B5EF4-FFF2-40B4-BE49-F238E27FC236}">
              <a16:creationId xmlns:a16="http://schemas.microsoft.com/office/drawing/2014/main" id="{A743C825-F495-4A8C-A9B1-3CD92B6A3131}"/>
            </a:ext>
          </a:extLst>
        </xdr:cNvPr>
        <xdr:cNvSpPr txBox="1"/>
      </xdr:nvSpPr>
      <xdr:spPr>
        <a:xfrm>
          <a:off x="2324744" y="555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0" name="n_4aveValue有形固定資産減価償却率">
          <a:extLst>
            <a:ext uri="{FF2B5EF4-FFF2-40B4-BE49-F238E27FC236}">
              <a16:creationId xmlns:a16="http://schemas.microsoft.com/office/drawing/2014/main" id="{00E8EC9B-DDAC-46B5-AE74-955FB067F461}"/>
            </a:ext>
          </a:extLst>
        </xdr:cNvPr>
        <xdr:cNvSpPr txBox="1"/>
      </xdr:nvSpPr>
      <xdr:spPr>
        <a:xfrm>
          <a:off x="1562744"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122360</xdr:rowOff>
    </xdr:from>
    <xdr:ext cx="405111" cy="259045"/>
    <xdr:sp macro="" textlink="">
      <xdr:nvSpPr>
        <xdr:cNvPr id="101" name="n_1mainValue有形固定資産減価償却率">
          <a:extLst>
            <a:ext uri="{FF2B5EF4-FFF2-40B4-BE49-F238E27FC236}">
              <a16:creationId xmlns:a16="http://schemas.microsoft.com/office/drawing/2014/main" id="{23074CC2-7C17-4EA9-87D9-35AB00A106D2}"/>
            </a:ext>
          </a:extLst>
        </xdr:cNvPr>
        <xdr:cNvSpPr txBox="1"/>
      </xdr:nvSpPr>
      <xdr:spPr>
        <a:xfrm>
          <a:off x="3836044" y="560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93574</xdr:rowOff>
    </xdr:from>
    <xdr:ext cx="405111" cy="259045"/>
    <xdr:sp macro="" textlink="">
      <xdr:nvSpPr>
        <xdr:cNvPr id="102" name="n_2mainValue有形固定資産減価償却率">
          <a:extLst>
            <a:ext uri="{FF2B5EF4-FFF2-40B4-BE49-F238E27FC236}">
              <a16:creationId xmlns:a16="http://schemas.microsoft.com/office/drawing/2014/main" id="{4B22B70F-FE1F-429C-8591-8C134FF56E3A}"/>
            </a:ext>
          </a:extLst>
        </xdr:cNvPr>
        <xdr:cNvSpPr txBox="1"/>
      </xdr:nvSpPr>
      <xdr:spPr>
        <a:xfrm>
          <a:off x="3086744" y="557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64999</xdr:rowOff>
    </xdr:from>
    <xdr:ext cx="405111" cy="259045"/>
    <xdr:sp macro="" textlink="">
      <xdr:nvSpPr>
        <xdr:cNvPr id="103" name="n_3mainValue有形固定資産減価償却率">
          <a:extLst>
            <a:ext uri="{FF2B5EF4-FFF2-40B4-BE49-F238E27FC236}">
              <a16:creationId xmlns:a16="http://schemas.microsoft.com/office/drawing/2014/main" id="{671F268C-CA79-41A7-BDB8-31CD8C9821B4}"/>
            </a:ext>
          </a:extLst>
        </xdr:cNvPr>
        <xdr:cNvSpPr txBox="1"/>
      </xdr:nvSpPr>
      <xdr:spPr>
        <a:xfrm>
          <a:off x="2324744" y="5208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153475</xdr:rowOff>
    </xdr:from>
    <xdr:ext cx="405111" cy="259045"/>
    <xdr:sp macro="" textlink="">
      <xdr:nvSpPr>
        <xdr:cNvPr id="104" name="n_4mainValue有形固定資産減価償却率">
          <a:extLst>
            <a:ext uri="{FF2B5EF4-FFF2-40B4-BE49-F238E27FC236}">
              <a16:creationId xmlns:a16="http://schemas.microsoft.com/office/drawing/2014/main" id="{C35B770C-5584-4E1D-97A7-80DC3FC977AC}"/>
            </a:ext>
          </a:extLst>
        </xdr:cNvPr>
        <xdr:cNvSpPr txBox="1"/>
      </xdr:nvSpPr>
      <xdr:spPr>
        <a:xfrm>
          <a:off x="1562744" y="546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21BA203F-B89D-418D-9295-955A2CAE281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E3C23C13-83FA-43FC-952E-CFD6E17C3C2C}"/>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51EF89BE-8BA0-42B2-8B4F-CC9FB904D89E}"/>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CE39882D-EAF0-46D8-A899-400196598FE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EDC9474F-EC10-48D1-9D11-10CDDFB254D5}"/>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2330CE1-C441-497F-912E-E28F1AB540B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7567A69-934C-4276-A44A-C78ADC288AB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9E280761-0984-4302-8DCB-3480DE2F0287}"/>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C18DE8A-E836-4871-A481-D50602E39C66}"/>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BA9189D3-1D22-4BB9-BFE6-5BBE20E03E1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5C27F22-AB42-4EFC-A33A-DF470BBB57E7}"/>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B79B1DB2-0A9C-4DC4-A5D5-F54623F79AB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B1078271-367A-4136-9C02-4AA98767750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合併後、一般会計・公営企業会計ともに合併特例債、過疎対策事業債、公営企業債等の多額の起債を発行してきた。また、四方を海で囲まれた本町の特徴として、合併以前から漁港・港湾に係る事業が多く、比較的地方債残高は多い傾向にある。債務償還比率は、令和４年度の町税の大幅な増加に伴い、令和５年度の普通交付税が減少したため、類似団体平均を大きく上回っていたが、令和６年度の普通交付税は平年並みに戻ったため、債務償還比率は令和３年度と同様な水準となった。今後も新規に発行する地方債の抑制を行うなどして地方債残高を圧縮し、負担の軽減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2ECD703-34CC-4CF9-B6F7-68E36A392A7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66D079A7-ED4A-458B-AAF2-8D1D82EB7C54}"/>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1FB1A696-4111-48BA-8C08-52DA3EBA7C2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796E59E-075C-4EE5-BDA2-C73FCC449CEA}"/>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D7235FF0-4D72-4F14-A04E-45A89AE11FB1}"/>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81F0A32F-AF81-4594-B5DD-C1381042726F}"/>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4536060F-8BFB-4390-87F7-8AD538AC8181}"/>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FCB15FE8-9173-42DF-BA6E-04A8D241F1A6}"/>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15B1DE18-4683-415E-830B-CDF48D2E10FC}"/>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FA1D67BD-6C27-47E0-A521-BCBCE0D8B9D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ADCB5325-C0A6-47FC-8E7B-0ECA8F0C7FE8}"/>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6808DFAC-A8CD-4B3D-A317-1259B47982E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15AACA32-688C-48B4-AE74-B370299C767E}"/>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7B158A5-125D-4DED-AEFE-81CA532FFF9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064D4D0-02AB-49FA-9BB1-A843986A24B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3" name="直線コネクタ 132">
          <a:extLst>
            <a:ext uri="{FF2B5EF4-FFF2-40B4-BE49-F238E27FC236}">
              <a16:creationId xmlns:a16="http://schemas.microsoft.com/office/drawing/2014/main" id="{54C566CE-6FD5-4415-8935-ED53905EE5D6}"/>
            </a:ext>
          </a:extLst>
        </xdr:cNvPr>
        <xdr:cNvCxnSpPr/>
      </xdr:nvCxnSpPr>
      <xdr:spPr>
        <a:xfrm flipV="1">
          <a:off x="14793595" y="4541308"/>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4" name="債務償還比率最小値テキスト">
          <a:extLst>
            <a:ext uri="{FF2B5EF4-FFF2-40B4-BE49-F238E27FC236}">
              <a16:creationId xmlns:a16="http://schemas.microsoft.com/office/drawing/2014/main" id="{00BB37B5-5ACC-49FB-BDC2-C839B3804C6B}"/>
            </a:ext>
          </a:extLst>
        </xdr:cNvPr>
        <xdr:cNvSpPr txBox="1"/>
      </xdr:nvSpPr>
      <xdr:spPr>
        <a:xfrm>
          <a:off x="14846300" y="58573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5" name="直線コネクタ 134">
          <a:extLst>
            <a:ext uri="{FF2B5EF4-FFF2-40B4-BE49-F238E27FC236}">
              <a16:creationId xmlns:a16="http://schemas.microsoft.com/office/drawing/2014/main" id="{E88330EA-3CA3-4FB2-94F1-2FF0CF7CB700}"/>
            </a:ext>
          </a:extLst>
        </xdr:cNvPr>
        <xdr:cNvCxnSpPr/>
      </xdr:nvCxnSpPr>
      <xdr:spPr>
        <a:xfrm>
          <a:off x="14706600" y="585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B5F609B4-1D55-4C16-9D5A-B9FBB360ED2B}"/>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78580238-A4C6-4165-A6AF-608CF2ABA49C}"/>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8" name="債務償還比率平均値テキスト">
          <a:extLst>
            <a:ext uri="{FF2B5EF4-FFF2-40B4-BE49-F238E27FC236}">
              <a16:creationId xmlns:a16="http://schemas.microsoft.com/office/drawing/2014/main" id="{C4268346-241A-43A9-967B-82B55F0810BB}"/>
            </a:ext>
          </a:extLst>
        </xdr:cNvPr>
        <xdr:cNvSpPr txBox="1"/>
      </xdr:nvSpPr>
      <xdr:spPr>
        <a:xfrm>
          <a:off x="14846300" y="4859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9" name="フローチャート: 判断 138">
          <a:extLst>
            <a:ext uri="{FF2B5EF4-FFF2-40B4-BE49-F238E27FC236}">
              <a16:creationId xmlns:a16="http://schemas.microsoft.com/office/drawing/2014/main" id="{76D83934-33BB-401B-BCC1-8CCFFCACFE21}"/>
            </a:ext>
          </a:extLst>
        </xdr:cNvPr>
        <xdr:cNvSpPr/>
      </xdr:nvSpPr>
      <xdr:spPr>
        <a:xfrm>
          <a:off x="14744700" y="500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0" name="フローチャート: 判断 139">
          <a:extLst>
            <a:ext uri="{FF2B5EF4-FFF2-40B4-BE49-F238E27FC236}">
              <a16:creationId xmlns:a16="http://schemas.microsoft.com/office/drawing/2014/main" id="{85DCDA67-2668-43BC-B1F0-AF38E68B46F2}"/>
            </a:ext>
          </a:extLst>
        </xdr:cNvPr>
        <xdr:cNvSpPr/>
      </xdr:nvSpPr>
      <xdr:spPr>
        <a:xfrm>
          <a:off x="14033500" y="5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1" name="フローチャート: 判断 140">
          <a:extLst>
            <a:ext uri="{FF2B5EF4-FFF2-40B4-BE49-F238E27FC236}">
              <a16:creationId xmlns:a16="http://schemas.microsoft.com/office/drawing/2014/main" id="{5902A14F-47D9-474B-8714-EDABA6DED46E}"/>
            </a:ext>
          </a:extLst>
        </xdr:cNvPr>
        <xdr:cNvSpPr/>
      </xdr:nvSpPr>
      <xdr:spPr>
        <a:xfrm>
          <a:off x="13271500" y="500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2" name="フローチャート: 判断 141">
          <a:extLst>
            <a:ext uri="{FF2B5EF4-FFF2-40B4-BE49-F238E27FC236}">
              <a16:creationId xmlns:a16="http://schemas.microsoft.com/office/drawing/2014/main" id="{400F36A0-77B8-477D-A430-2350AE12BC40}"/>
            </a:ext>
          </a:extLst>
        </xdr:cNvPr>
        <xdr:cNvSpPr/>
      </xdr:nvSpPr>
      <xdr:spPr>
        <a:xfrm>
          <a:off x="12509500" y="502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3" name="フローチャート: 判断 142">
          <a:extLst>
            <a:ext uri="{FF2B5EF4-FFF2-40B4-BE49-F238E27FC236}">
              <a16:creationId xmlns:a16="http://schemas.microsoft.com/office/drawing/2014/main" id="{09132D19-5844-478F-AFCE-3AA09145197D}"/>
            </a:ext>
          </a:extLst>
        </xdr:cNvPr>
        <xdr:cNvSpPr/>
      </xdr:nvSpPr>
      <xdr:spPr>
        <a:xfrm>
          <a:off x="11747500" y="51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F697AFB-FE75-401B-A4AC-033EE3651AD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A6ECBA7-07E3-4C60-ACDE-B18AA3A54D1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193913F-9A54-4259-BBC7-50C84B5E964D}"/>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0EE12BE-549A-4159-8A37-F08D9B2CB36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DF192BB-686C-4860-B497-EF17A9CB36A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41367</xdr:rowOff>
    </xdr:from>
    <xdr:to>
      <xdr:col>76</xdr:col>
      <xdr:colOff>73025</xdr:colOff>
      <xdr:row>30</xdr:row>
      <xdr:rowOff>142967</xdr:rowOff>
    </xdr:to>
    <xdr:sp macro="" textlink="">
      <xdr:nvSpPr>
        <xdr:cNvPr id="149" name="楕円 148">
          <a:extLst>
            <a:ext uri="{FF2B5EF4-FFF2-40B4-BE49-F238E27FC236}">
              <a16:creationId xmlns:a16="http://schemas.microsoft.com/office/drawing/2014/main" id="{A06D54AD-2AEF-45F5-A0D5-B941558A3F96}"/>
            </a:ext>
          </a:extLst>
        </xdr:cNvPr>
        <xdr:cNvSpPr/>
      </xdr:nvSpPr>
      <xdr:spPr>
        <a:xfrm>
          <a:off x="14744700" y="518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19794</xdr:rowOff>
    </xdr:from>
    <xdr:ext cx="469744" cy="259045"/>
    <xdr:sp macro="" textlink="">
      <xdr:nvSpPr>
        <xdr:cNvPr id="150" name="債務償還比率該当値テキスト">
          <a:extLst>
            <a:ext uri="{FF2B5EF4-FFF2-40B4-BE49-F238E27FC236}">
              <a16:creationId xmlns:a16="http://schemas.microsoft.com/office/drawing/2014/main" id="{EEDFE55E-5598-4054-8248-4E8353CF8911}"/>
            </a:ext>
          </a:extLst>
        </xdr:cNvPr>
        <xdr:cNvSpPr txBox="1"/>
      </xdr:nvSpPr>
      <xdr:spPr>
        <a:xfrm>
          <a:off x="14846300" y="516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101431</xdr:rowOff>
    </xdr:from>
    <xdr:to>
      <xdr:col>72</xdr:col>
      <xdr:colOff>123825</xdr:colOff>
      <xdr:row>34</xdr:row>
      <xdr:rowOff>31581</xdr:rowOff>
    </xdr:to>
    <xdr:sp macro="" textlink="">
      <xdr:nvSpPr>
        <xdr:cNvPr id="151" name="楕円 150">
          <a:extLst>
            <a:ext uri="{FF2B5EF4-FFF2-40B4-BE49-F238E27FC236}">
              <a16:creationId xmlns:a16="http://schemas.microsoft.com/office/drawing/2014/main" id="{1025ADD1-00C4-4C3B-B430-2784AE1EEDA2}"/>
            </a:ext>
          </a:extLst>
        </xdr:cNvPr>
        <xdr:cNvSpPr/>
      </xdr:nvSpPr>
      <xdr:spPr>
        <a:xfrm>
          <a:off x="14033500" y="57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92167</xdr:rowOff>
    </xdr:from>
    <xdr:to>
      <xdr:col>76</xdr:col>
      <xdr:colOff>22225</xdr:colOff>
      <xdr:row>33</xdr:row>
      <xdr:rowOff>152231</xdr:rowOff>
    </xdr:to>
    <xdr:cxnSp macro="">
      <xdr:nvCxnSpPr>
        <xdr:cNvPr id="152" name="直線コネクタ 151">
          <a:extLst>
            <a:ext uri="{FF2B5EF4-FFF2-40B4-BE49-F238E27FC236}">
              <a16:creationId xmlns:a16="http://schemas.microsoft.com/office/drawing/2014/main" id="{C79191DE-970F-40C1-BDE1-05044756C4DF}"/>
            </a:ext>
          </a:extLst>
        </xdr:cNvPr>
        <xdr:cNvCxnSpPr/>
      </xdr:nvCxnSpPr>
      <xdr:spPr>
        <a:xfrm flipV="1">
          <a:off x="14084300" y="5235667"/>
          <a:ext cx="711200" cy="57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151744</xdr:rowOff>
    </xdr:from>
    <xdr:to>
      <xdr:col>68</xdr:col>
      <xdr:colOff>123825</xdr:colOff>
      <xdr:row>28</xdr:row>
      <xdr:rowOff>81894</xdr:rowOff>
    </xdr:to>
    <xdr:sp macro="" textlink="">
      <xdr:nvSpPr>
        <xdr:cNvPr id="153" name="楕円 152">
          <a:extLst>
            <a:ext uri="{FF2B5EF4-FFF2-40B4-BE49-F238E27FC236}">
              <a16:creationId xmlns:a16="http://schemas.microsoft.com/office/drawing/2014/main" id="{BD4AE389-7F89-4F47-A817-1A9D8A3E31C4}"/>
            </a:ext>
          </a:extLst>
        </xdr:cNvPr>
        <xdr:cNvSpPr/>
      </xdr:nvSpPr>
      <xdr:spPr>
        <a:xfrm>
          <a:off x="13271500" y="478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31094</xdr:rowOff>
    </xdr:from>
    <xdr:to>
      <xdr:col>72</xdr:col>
      <xdr:colOff>73025</xdr:colOff>
      <xdr:row>33</xdr:row>
      <xdr:rowOff>152231</xdr:rowOff>
    </xdr:to>
    <xdr:cxnSp macro="">
      <xdr:nvCxnSpPr>
        <xdr:cNvPr id="154" name="直線コネクタ 153">
          <a:extLst>
            <a:ext uri="{FF2B5EF4-FFF2-40B4-BE49-F238E27FC236}">
              <a16:creationId xmlns:a16="http://schemas.microsoft.com/office/drawing/2014/main" id="{C124EC1E-BA72-4E98-A55F-2533298F379B}"/>
            </a:ext>
          </a:extLst>
        </xdr:cNvPr>
        <xdr:cNvCxnSpPr/>
      </xdr:nvCxnSpPr>
      <xdr:spPr>
        <a:xfrm>
          <a:off x="13322300" y="4831694"/>
          <a:ext cx="762000" cy="97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36809</xdr:rowOff>
    </xdr:from>
    <xdr:to>
      <xdr:col>64</xdr:col>
      <xdr:colOff>123825</xdr:colOff>
      <xdr:row>30</xdr:row>
      <xdr:rowOff>138409</xdr:rowOff>
    </xdr:to>
    <xdr:sp macro="" textlink="">
      <xdr:nvSpPr>
        <xdr:cNvPr id="155" name="楕円 154">
          <a:extLst>
            <a:ext uri="{FF2B5EF4-FFF2-40B4-BE49-F238E27FC236}">
              <a16:creationId xmlns:a16="http://schemas.microsoft.com/office/drawing/2014/main" id="{C021E2A7-BF61-43BC-A32B-088759359BB7}"/>
            </a:ext>
          </a:extLst>
        </xdr:cNvPr>
        <xdr:cNvSpPr/>
      </xdr:nvSpPr>
      <xdr:spPr>
        <a:xfrm>
          <a:off x="12509500" y="518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31094</xdr:rowOff>
    </xdr:from>
    <xdr:to>
      <xdr:col>68</xdr:col>
      <xdr:colOff>73025</xdr:colOff>
      <xdr:row>30</xdr:row>
      <xdr:rowOff>87609</xdr:rowOff>
    </xdr:to>
    <xdr:cxnSp macro="">
      <xdr:nvCxnSpPr>
        <xdr:cNvPr id="156" name="直線コネクタ 155">
          <a:extLst>
            <a:ext uri="{FF2B5EF4-FFF2-40B4-BE49-F238E27FC236}">
              <a16:creationId xmlns:a16="http://schemas.microsoft.com/office/drawing/2014/main" id="{125BBD05-50FA-4D4C-9B2A-F734E21F3D35}"/>
            </a:ext>
          </a:extLst>
        </xdr:cNvPr>
        <xdr:cNvCxnSpPr/>
      </xdr:nvCxnSpPr>
      <xdr:spPr>
        <a:xfrm flipV="1">
          <a:off x="12560300" y="4831694"/>
          <a:ext cx="762000" cy="39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5094</xdr:rowOff>
    </xdr:from>
    <xdr:to>
      <xdr:col>60</xdr:col>
      <xdr:colOff>123825</xdr:colOff>
      <xdr:row>31</xdr:row>
      <xdr:rowOff>106694</xdr:rowOff>
    </xdr:to>
    <xdr:sp macro="" textlink="">
      <xdr:nvSpPr>
        <xdr:cNvPr id="157" name="楕円 156">
          <a:extLst>
            <a:ext uri="{FF2B5EF4-FFF2-40B4-BE49-F238E27FC236}">
              <a16:creationId xmlns:a16="http://schemas.microsoft.com/office/drawing/2014/main" id="{86F54C37-7A42-4F53-AB9C-3944DB155D3A}"/>
            </a:ext>
          </a:extLst>
        </xdr:cNvPr>
        <xdr:cNvSpPr/>
      </xdr:nvSpPr>
      <xdr:spPr>
        <a:xfrm>
          <a:off x="11747500" y="532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87609</xdr:rowOff>
    </xdr:from>
    <xdr:to>
      <xdr:col>64</xdr:col>
      <xdr:colOff>73025</xdr:colOff>
      <xdr:row>31</xdr:row>
      <xdr:rowOff>55894</xdr:rowOff>
    </xdr:to>
    <xdr:cxnSp macro="">
      <xdr:nvCxnSpPr>
        <xdr:cNvPr id="158" name="直線コネクタ 157">
          <a:extLst>
            <a:ext uri="{FF2B5EF4-FFF2-40B4-BE49-F238E27FC236}">
              <a16:creationId xmlns:a16="http://schemas.microsoft.com/office/drawing/2014/main" id="{77430EE4-391A-4842-B860-E9480E397B3A}"/>
            </a:ext>
          </a:extLst>
        </xdr:cNvPr>
        <xdr:cNvCxnSpPr/>
      </xdr:nvCxnSpPr>
      <xdr:spPr>
        <a:xfrm flipV="1">
          <a:off x="11798300" y="5231109"/>
          <a:ext cx="762000" cy="13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9" name="n_1aveValue債務償還比率">
          <a:extLst>
            <a:ext uri="{FF2B5EF4-FFF2-40B4-BE49-F238E27FC236}">
              <a16:creationId xmlns:a16="http://schemas.microsoft.com/office/drawing/2014/main" id="{FF269005-8816-4D59-99B3-D2280F54126B}"/>
            </a:ext>
          </a:extLst>
        </xdr:cNvPr>
        <xdr:cNvSpPr txBox="1"/>
      </xdr:nvSpPr>
      <xdr:spPr>
        <a:xfrm>
          <a:off x="13836727" y="4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0" name="n_2aveValue債務償還比率">
          <a:extLst>
            <a:ext uri="{FF2B5EF4-FFF2-40B4-BE49-F238E27FC236}">
              <a16:creationId xmlns:a16="http://schemas.microsoft.com/office/drawing/2014/main" id="{40D18C81-5E9A-4BB9-93DB-AB1C8DEF7889}"/>
            </a:ext>
          </a:extLst>
        </xdr:cNvPr>
        <xdr:cNvSpPr txBox="1"/>
      </xdr:nvSpPr>
      <xdr:spPr>
        <a:xfrm>
          <a:off x="13087427" y="509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61" name="n_3aveValue債務償還比率">
          <a:extLst>
            <a:ext uri="{FF2B5EF4-FFF2-40B4-BE49-F238E27FC236}">
              <a16:creationId xmlns:a16="http://schemas.microsoft.com/office/drawing/2014/main" id="{04ACE5A7-3B53-44D3-BAE3-0596F6AD45A2}"/>
            </a:ext>
          </a:extLst>
        </xdr:cNvPr>
        <xdr:cNvSpPr txBox="1"/>
      </xdr:nvSpPr>
      <xdr:spPr>
        <a:xfrm>
          <a:off x="12325427" y="479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62" name="n_4aveValue債務償還比率">
          <a:extLst>
            <a:ext uri="{FF2B5EF4-FFF2-40B4-BE49-F238E27FC236}">
              <a16:creationId xmlns:a16="http://schemas.microsoft.com/office/drawing/2014/main" id="{35B7FF3C-50F6-401F-8262-AF0C6A470A08}"/>
            </a:ext>
          </a:extLst>
        </xdr:cNvPr>
        <xdr:cNvSpPr txBox="1"/>
      </xdr:nvSpPr>
      <xdr:spPr>
        <a:xfrm>
          <a:off x="11563427" y="49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22708</xdr:rowOff>
    </xdr:from>
    <xdr:ext cx="560923" cy="259045"/>
    <xdr:sp macro="" textlink="">
      <xdr:nvSpPr>
        <xdr:cNvPr id="163" name="n_1mainValue債務償還比率">
          <a:extLst>
            <a:ext uri="{FF2B5EF4-FFF2-40B4-BE49-F238E27FC236}">
              <a16:creationId xmlns:a16="http://schemas.microsoft.com/office/drawing/2014/main" id="{A4B40C1F-2405-4040-A5BE-401E2986B7A8}"/>
            </a:ext>
          </a:extLst>
        </xdr:cNvPr>
        <xdr:cNvSpPr txBox="1"/>
      </xdr:nvSpPr>
      <xdr:spPr>
        <a:xfrm>
          <a:off x="13791138" y="58520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98421</xdr:rowOff>
    </xdr:from>
    <xdr:ext cx="469744" cy="259045"/>
    <xdr:sp macro="" textlink="">
      <xdr:nvSpPr>
        <xdr:cNvPr id="164" name="n_2mainValue債務償還比率">
          <a:extLst>
            <a:ext uri="{FF2B5EF4-FFF2-40B4-BE49-F238E27FC236}">
              <a16:creationId xmlns:a16="http://schemas.microsoft.com/office/drawing/2014/main" id="{4DCDF785-4521-4140-B4AE-8D1B809C7F4C}"/>
            </a:ext>
          </a:extLst>
        </xdr:cNvPr>
        <xdr:cNvSpPr txBox="1"/>
      </xdr:nvSpPr>
      <xdr:spPr>
        <a:xfrm>
          <a:off x="13087427" y="455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129536</xdr:rowOff>
    </xdr:from>
    <xdr:ext cx="469744" cy="259045"/>
    <xdr:sp macro="" textlink="">
      <xdr:nvSpPr>
        <xdr:cNvPr id="165" name="n_3mainValue債務償還比率">
          <a:extLst>
            <a:ext uri="{FF2B5EF4-FFF2-40B4-BE49-F238E27FC236}">
              <a16:creationId xmlns:a16="http://schemas.microsoft.com/office/drawing/2014/main" id="{54711862-74F0-4A82-BC13-DA4B3E6E0480}"/>
            </a:ext>
          </a:extLst>
        </xdr:cNvPr>
        <xdr:cNvSpPr txBox="1"/>
      </xdr:nvSpPr>
      <xdr:spPr>
        <a:xfrm>
          <a:off x="12325427" y="527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97821</xdr:rowOff>
    </xdr:from>
    <xdr:ext cx="469744" cy="259045"/>
    <xdr:sp macro="" textlink="">
      <xdr:nvSpPr>
        <xdr:cNvPr id="166" name="n_4mainValue債務償還比率">
          <a:extLst>
            <a:ext uri="{FF2B5EF4-FFF2-40B4-BE49-F238E27FC236}">
              <a16:creationId xmlns:a16="http://schemas.microsoft.com/office/drawing/2014/main" id="{0E4F0F78-3F1C-4A32-8ADF-C7EFA87FEA11}"/>
            </a:ext>
          </a:extLst>
        </xdr:cNvPr>
        <xdr:cNvSpPr txBox="1"/>
      </xdr:nvSpPr>
      <xdr:spPr>
        <a:xfrm>
          <a:off x="11563427" y="541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2C163D0-48DD-4EED-9D82-57981B2C3CB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6947765-9538-4CE9-9AA7-263FBEE954C4}"/>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D2EDFE7-FC0C-4A0B-B25F-1E61BB9A6EE3}"/>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9742C0E9-EFD2-41B5-8D52-D02F0388807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D1CD23B0-D450-4B28-9084-3398B959956D}"/>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3AF3C171-EF9B-47D8-993E-DED4B9246151}"/>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4C05EC-2B8E-4855-8739-460DE4B12EE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21E000-86F4-4BD0-97E0-6333874CF8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D573E9-6F40-403A-ACC4-9D432720D2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C1D43C-3983-441D-B93A-5A49296523E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6DFC10-1D94-47E9-9565-1163AA4FE1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85DA06-9C2C-4D46-985D-577DB4F397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0498A6-B8B7-4D10-AE59-C333AF82904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D0F7BB-236F-437A-BF97-38E8D576CB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780019-5AE8-4030-BD50-C011CCFB9B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5A6C39-3C0E-44F7-AFAC-C88D3490BD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8D828D-DC05-4125-809A-18585F78B7C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F0DDE1-1355-403F-B467-97909AF30AE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B5C67BD-112F-4863-B368-E79D9D7C5E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83F8DD-096F-4B14-9C65-C47E71ED94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46E5DB-7E7F-4A2D-8E16-E921AFEC47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2F400F-255F-4897-8736-DCADFE5E17C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E99501-0D99-45AA-B5EE-C98BD0F2C4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0CE712-14D2-4613-AA30-CA87857025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2490EB-94B8-4BC0-A68E-504F135214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55DAC7-85EA-437E-B6C6-6BBC2F5FE7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355ED2-5CDD-485E-B23B-2A567DF17F6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1EB76B-BC47-41AB-ADE0-ED1696E53A3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EED63F9-CD3D-4F46-894A-AD10B1B6B45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D31FDE2-434A-4A5D-BCEE-06041F63774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30BADA-D2DF-4229-AA24-D885E30926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A10417-15C6-49E4-BCD0-F35AA230998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34B34B-9A3D-468A-A208-A8377ECCE99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57FD3E-0117-462A-9A4E-9DD3856FFB1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BC270B-4E01-4438-954C-B0AC9530E3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7CAD08-3A5C-47D9-AE7B-D147DD3B84B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8F38B8-9744-413F-896D-890B0ED9EC2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749509-16FC-455E-BAC1-7B004FDED6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BB9F13-5758-4A65-A188-E72BCA2C46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A20CBD-1486-45D8-8184-3BB0B00B79F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1941808-53A8-4289-952A-3809748488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34A21E4-5D0F-4D26-912B-D4AA2BB73B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54AD02-6660-4E6C-AFD2-088EE1A89D2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A00D7A-3F0C-4613-BA64-2F32C36A2BA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4B2C70-0C35-434C-8A3B-78D0692AA57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4B493B-6A93-47F6-8819-816E7765CF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7072A4-5124-4E8D-AED8-20710ABDF5A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5B329FA-9339-4696-8F10-14653F58FD4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998B158-4F5F-4B14-BBAE-FF96177C727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D5A0CC6-11DA-4307-B33C-CE34D7217BC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EDC5E81-BFBB-4CC4-A0BB-E6FFB2FE6B3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D4986BB-57C2-40FA-BEE3-88DD7DC306E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2667228-3EDA-432E-B103-A6342F03103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7185772-CB5D-4BA0-9CA1-961CB30906B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C48008D-F2F6-408F-99C9-66DCE65DB49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510DB2C-4FF2-48DA-8999-E0B00897A52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C47F02-83F0-42CC-85B9-3A36F2F9588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995CA31-1F5D-411D-B087-41A58E85665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E840BFA-380E-4A2A-AA46-401248B54E2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D851B74-A08E-499A-808A-0B66F83D12A8}"/>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21DC025-393D-4B94-8FB3-BCDF862BC7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7DB90BBD-FAC7-4CFB-BB39-28D8C753DA6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08826B5-190B-4F2E-84AD-DF3BE48DBB4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CA166B9C-2754-4B0D-ABE9-DE051DF0686E}"/>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64DD9E77-FCA5-4B45-88E3-1740A09CB880}"/>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B314BE4-08F2-4F7C-8331-423CD79DB6A9}"/>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1E67D42-09F2-484A-91C2-3DC98702264F}"/>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4DD8BDF1-56AA-415E-BAEE-1DD9E2D2AE54}"/>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8DC2040C-EECA-4EB1-BC6D-69140F6A61A2}"/>
            </a:ext>
          </a:extLst>
        </xdr:cNvPr>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40F1D53E-C52A-4EF1-AC92-9091035E0971}"/>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E56FCFE8-EA43-4F5A-B403-276349C07571}"/>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ACFEB7ED-A474-41D8-88BC-4AE3E0133D2D}"/>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CB823371-F9BE-401D-8B00-A89868DAF32B}"/>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86FA09FD-0A28-43D6-A328-46799B32E4A0}"/>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6CAE9D-20C4-43E6-845B-51E1F09552E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6745EA0-B7A3-4279-B138-FCC6F67A18C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68A610-E8D1-4BFB-9F20-8D0B04EF67E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578D44-66D4-4CEA-A660-56B4AAC396F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626596B6-A90B-40F4-996D-6643855EBF4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113574</xdr:rowOff>
    </xdr:from>
    <xdr:to>
      <xdr:col>24</xdr:col>
      <xdr:colOff>114300</xdr:colOff>
      <xdr:row>39</xdr:row>
      <xdr:rowOff>43724</xdr:rowOff>
    </xdr:to>
    <xdr:sp macro="" textlink="">
      <xdr:nvSpPr>
        <xdr:cNvPr id="75" name="楕円 74">
          <a:extLst>
            <a:ext uri="{FF2B5EF4-FFF2-40B4-BE49-F238E27FC236}">
              <a16:creationId xmlns:a16="http://schemas.microsoft.com/office/drawing/2014/main" id="{806E0E25-DCB9-4F07-9C59-FAFDDE90A15C}"/>
            </a:ext>
          </a:extLst>
        </xdr:cNvPr>
        <xdr:cNvSpPr/>
      </xdr:nvSpPr>
      <xdr:spPr>
        <a:xfrm>
          <a:off x="45847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92001</xdr:rowOff>
    </xdr:from>
    <xdr:ext cx="405111" cy="259045"/>
    <xdr:sp macro="" textlink="">
      <xdr:nvSpPr>
        <xdr:cNvPr id="76" name="【道路】&#10;有形固定資産減価償却率該当値テキスト">
          <a:extLst>
            <a:ext uri="{FF2B5EF4-FFF2-40B4-BE49-F238E27FC236}">
              <a16:creationId xmlns:a16="http://schemas.microsoft.com/office/drawing/2014/main" id="{7BA2DFEF-D0B4-41E6-BF47-FDB9671D9A3F}"/>
            </a:ext>
          </a:extLst>
        </xdr:cNvPr>
        <xdr:cNvSpPr txBox="1"/>
      </xdr:nvSpPr>
      <xdr:spPr>
        <a:xfrm>
          <a:off x="4673600"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64588</xdr:rowOff>
    </xdr:from>
    <xdr:to>
      <xdr:col>20</xdr:col>
      <xdr:colOff>38100</xdr:colOff>
      <xdr:row>38</xdr:row>
      <xdr:rowOff>166188</xdr:rowOff>
    </xdr:to>
    <xdr:sp macro="" textlink="">
      <xdr:nvSpPr>
        <xdr:cNvPr id="77" name="楕円 76">
          <a:extLst>
            <a:ext uri="{FF2B5EF4-FFF2-40B4-BE49-F238E27FC236}">
              <a16:creationId xmlns:a16="http://schemas.microsoft.com/office/drawing/2014/main" id="{64474849-5B2A-44EA-A136-40CAB24682DE}"/>
            </a:ext>
          </a:extLst>
        </xdr:cNvPr>
        <xdr:cNvSpPr/>
      </xdr:nvSpPr>
      <xdr:spPr>
        <a:xfrm>
          <a:off x="3746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115388</xdr:rowOff>
    </xdr:from>
    <xdr:to>
      <xdr:col>24</xdr:col>
      <xdr:colOff>63500</xdr:colOff>
      <xdr:row>38</xdr:row>
      <xdr:rowOff>164374</xdr:rowOff>
    </xdr:to>
    <xdr:cxnSp macro="">
      <xdr:nvCxnSpPr>
        <xdr:cNvPr id="78" name="直線コネクタ 77">
          <a:extLst>
            <a:ext uri="{FF2B5EF4-FFF2-40B4-BE49-F238E27FC236}">
              <a16:creationId xmlns:a16="http://schemas.microsoft.com/office/drawing/2014/main" id="{3B7C5BA2-3BED-4B13-BA1F-918450808605}"/>
            </a:ext>
          </a:extLst>
        </xdr:cNvPr>
        <xdr:cNvCxnSpPr/>
      </xdr:nvCxnSpPr>
      <xdr:spPr>
        <a:xfrm>
          <a:off x="3797300" y="6630488"/>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48260</xdr:rowOff>
    </xdr:from>
    <xdr:to>
      <xdr:col>15</xdr:col>
      <xdr:colOff>101600</xdr:colOff>
      <xdr:row>38</xdr:row>
      <xdr:rowOff>149860</xdr:rowOff>
    </xdr:to>
    <xdr:sp macro="" textlink="">
      <xdr:nvSpPr>
        <xdr:cNvPr id="79" name="楕円 78">
          <a:extLst>
            <a:ext uri="{FF2B5EF4-FFF2-40B4-BE49-F238E27FC236}">
              <a16:creationId xmlns:a16="http://schemas.microsoft.com/office/drawing/2014/main" id="{8E39275A-5161-4293-8306-07F9CEC0F994}"/>
            </a:ext>
          </a:extLst>
        </xdr:cNvPr>
        <xdr:cNvSpPr/>
      </xdr:nvSpPr>
      <xdr:spPr>
        <a:xfrm>
          <a:off x="2857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99060</xdr:rowOff>
    </xdr:from>
    <xdr:to>
      <xdr:col>19</xdr:col>
      <xdr:colOff>177800</xdr:colOff>
      <xdr:row>38</xdr:row>
      <xdr:rowOff>115388</xdr:rowOff>
    </xdr:to>
    <xdr:cxnSp macro="">
      <xdr:nvCxnSpPr>
        <xdr:cNvPr id="80" name="直線コネクタ 79">
          <a:extLst>
            <a:ext uri="{FF2B5EF4-FFF2-40B4-BE49-F238E27FC236}">
              <a16:creationId xmlns:a16="http://schemas.microsoft.com/office/drawing/2014/main" id="{89C58C12-2413-4E00-ACC8-7687D48B3D1C}"/>
            </a:ext>
          </a:extLst>
        </xdr:cNvPr>
        <xdr:cNvCxnSpPr/>
      </xdr:nvCxnSpPr>
      <xdr:spPr>
        <a:xfrm>
          <a:off x="2908300" y="66141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170724</xdr:rowOff>
    </xdr:from>
    <xdr:to>
      <xdr:col>10</xdr:col>
      <xdr:colOff>165100</xdr:colOff>
      <xdr:row>38</xdr:row>
      <xdr:rowOff>100874</xdr:rowOff>
    </xdr:to>
    <xdr:sp macro="" textlink="">
      <xdr:nvSpPr>
        <xdr:cNvPr id="81" name="楕円 80">
          <a:extLst>
            <a:ext uri="{FF2B5EF4-FFF2-40B4-BE49-F238E27FC236}">
              <a16:creationId xmlns:a16="http://schemas.microsoft.com/office/drawing/2014/main" id="{20295916-B912-4907-A461-59399465D3D0}"/>
            </a:ext>
          </a:extLst>
        </xdr:cNvPr>
        <xdr:cNvSpPr/>
      </xdr:nvSpPr>
      <xdr:spPr>
        <a:xfrm>
          <a:off x="1968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50074</xdr:rowOff>
    </xdr:from>
    <xdr:to>
      <xdr:col>15</xdr:col>
      <xdr:colOff>50800</xdr:colOff>
      <xdr:row>38</xdr:row>
      <xdr:rowOff>99060</xdr:rowOff>
    </xdr:to>
    <xdr:cxnSp macro="">
      <xdr:nvCxnSpPr>
        <xdr:cNvPr id="82" name="直線コネクタ 81">
          <a:extLst>
            <a:ext uri="{FF2B5EF4-FFF2-40B4-BE49-F238E27FC236}">
              <a16:creationId xmlns:a16="http://schemas.microsoft.com/office/drawing/2014/main" id="{E67E3587-A6D8-45CA-AA9C-AB44443EE66A}"/>
            </a:ext>
          </a:extLst>
        </xdr:cNvPr>
        <xdr:cNvCxnSpPr/>
      </xdr:nvCxnSpPr>
      <xdr:spPr>
        <a:xfrm>
          <a:off x="2019300" y="656517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118473</xdr:rowOff>
    </xdr:from>
    <xdr:to>
      <xdr:col>6</xdr:col>
      <xdr:colOff>38100</xdr:colOff>
      <xdr:row>38</xdr:row>
      <xdr:rowOff>48623</xdr:rowOff>
    </xdr:to>
    <xdr:sp macro="" textlink="">
      <xdr:nvSpPr>
        <xdr:cNvPr id="83" name="楕円 82">
          <a:extLst>
            <a:ext uri="{FF2B5EF4-FFF2-40B4-BE49-F238E27FC236}">
              <a16:creationId xmlns:a16="http://schemas.microsoft.com/office/drawing/2014/main" id="{854678D4-BE90-4E4C-98C3-AFB8DACE93EE}"/>
            </a:ext>
          </a:extLst>
        </xdr:cNvPr>
        <xdr:cNvSpPr/>
      </xdr:nvSpPr>
      <xdr:spPr>
        <a:xfrm>
          <a:off x="10795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169273</xdr:rowOff>
    </xdr:from>
    <xdr:to>
      <xdr:col>10</xdr:col>
      <xdr:colOff>114300</xdr:colOff>
      <xdr:row>38</xdr:row>
      <xdr:rowOff>50074</xdr:rowOff>
    </xdr:to>
    <xdr:cxnSp macro="">
      <xdr:nvCxnSpPr>
        <xdr:cNvPr id="84" name="直線コネクタ 83">
          <a:extLst>
            <a:ext uri="{FF2B5EF4-FFF2-40B4-BE49-F238E27FC236}">
              <a16:creationId xmlns:a16="http://schemas.microsoft.com/office/drawing/2014/main" id="{F77869E3-D26E-4343-9272-067354CA3209}"/>
            </a:ext>
          </a:extLst>
        </xdr:cNvPr>
        <xdr:cNvCxnSpPr/>
      </xdr:nvCxnSpPr>
      <xdr:spPr>
        <a:xfrm>
          <a:off x="1130300" y="651292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1221C59F-DAE7-4AB3-AE81-EDFFD0BBADA9}"/>
            </a:ext>
          </a:extLst>
        </xdr:cNvPr>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9040B451-8DF5-43C1-9474-4E6301866367}"/>
            </a:ext>
          </a:extLst>
        </xdr:cNvPr>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FD238F14-CCFB-4076-B6ED-68BC19798D19}"/>
            </a:ext>
          </a:extLst>
        </xdr:cNvPr>
        <xdr:cNvSpPr txBox="1"/>
      </xdr:nvSpPr>
      <xdr:spPr>
        <a:xfrm>
          <a:off x="1816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D8886278-BF50-439D-9FE9-43B83FE87478}"/>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157315</xdr:rowOff>
    </xdr:from>
    <xdr:ext cx="405111" cy="259045"/>
    <xdr:sp macro="" textlink="">
      <xdr:nvSpPr>
        <xdr:cNvPr id="89" name="n_1mainValue【道路】&#10;有形固定資産減価償却率">
          <a:extLst>
            <a:ext uri="{FF2B5EF4-FFF2-40B4-BE49-F238E27FC236}">
              <a16:creationId xmlns:a16="http://schemas.microsoft.com/office/drawing/2014/main" id="{883FD2FA-E416-4ECB-A95B-1E5AF9A4734F}"/>
            </a:ext>
          </a:extLst>
        </xdr:cNvPr>
        <xdr:cNvSpPr txBox="1"/>
      </xdr:nvSpPr>
      <xdr:spPr>
        <a:xfrm>
          <a:off x="3582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90" name="n_2mainValue【道路】&#10;有形固定資産減価償却率">
          <a:extLst>
            <a:ext uri="{FF2B5EF4-FFF2-40B4-BE49-F238E27FC236}">
              <a16:creationId xmlns:a16="http://schemas.microsoft.com/office/drawing/2014/main" id="{56D91F15-E314-4046-8237-C7CD1649378C}"/>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92001</xdr:rowOff>
    </xdr:from>
    <xdr:ext cx="405111" cy="259045"/>
    <xdr:sp macro="" textlink="">
      <xdr:nvSpPr>
        <xdr:cNvPr id="91" name="n_3mainValue【道路】&#10;有形固定資産減価償却率">
          <a:extLst>
            <a:ext uri="{FF2B5EF4-FFF2-40B4-BE49-F238E27FC236}">
              <a16:creationId xmlns:a16="http://schemas.microsoft.com/office/drawing/2014/main" id="{8AC3F516-6B46-423F-B416-50B1C228705B}"/>
            </a:ext>
          </a:extLst>
        </xdr:cNvPr>
        <xdr:cNvSpPr txBox="1"/>
      </xdr:nvSpPr>
      <xdr:spPr>
        <a:xfrm>
          <a:off x="1816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39750</xdr:rowOff>
    </xdr:from>
    <xdr:ext cx="405111" cy="259045"/>
    <xdr:sp macro="" textlink="">
      <xdr:nvSpPr>
        <xdr:cNvPr id="92" name="n_4mainValue【道路】&#10;有形固定資産減価償却率">
          <a:extLst>
            <a:ext uri="{FF2B5EF4-FFF2-40B4-BE49-F238E27FC236}">
              <a16:creationId xmlns:a16="http://schemas.microsoft.com/office/drawing/2014/main" id="{D614CBDC-9049-4683-A0CE-7F955438CB9E}"/>
            </a:ext>
          </a:extLst>
        </xdr:cNvPr>
        <xdr:cNvSpPr txBox="1"/>
      </xdr:nvSpPr>
      <xdr:spPr>
        <a:xfrm>
          <a:off x="9277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A26474EA-FA7E-4CD4-BBBD-5C21A399D12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0796F78-F43C-4A11-B2A2-1C5E351F5C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325C12FC-4861-4DA5-9A6E-B0EAA803AC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3ACA6F2-23A5-4626-834A-8E151946FE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C142864-AFDE-49E2-8C06-3AA4FB821F6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5E464F28-1C03-4983-A100-4D6BCF93B20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2CC1CB6D-6B34-49E0-8DC9-49682DEFBE0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7B5FCDED-3C31-4B80-AC6B-A8BCAA1DB7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CD9000F8-DC69-4E08-AE1E-0037F409902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55BF646F-7826-480B-A398-0ED46919D9B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482EC961-185F-4ADF-857D-20290CADEC8E}"/>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7DFC6D34-5151-4F56-9A9C-597823EBCDC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7A126A2A-BA1C-4BDA-98EA-5091CB4FA2F1}"/>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3B8FCEB-F8FF-4CFD-8491-7C366CEF8C3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42630884-EEB6-4F56-8606-FE151DFDB8E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CF9F8801-7871-4479-B9C0-28E1F73937E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9434FE03-BF30-4836-B15F-7B617CC4A6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E73AE8A0-DCE4-4E0C-B72E-EF3678CC757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38852524-03EB-4EF8-8F71-C47477298B1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374A73E3-3954-4EEF-BAC9-3D36DBD0237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2A28F872-0020-4341-B05F-F964EF74910A}"/>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130A64D-784E-47DF-95E1-9115858FE4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455F58C4-7791-464C-913D-590524D47E7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35C20BD3-1915-4254-AAD5-0F99244037C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61456C73-A89D-4F62-A1AE-ADA0684CFB5E}"/>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42AE1A1F-E9C7-4D68-837A-EED508FF2766}"/>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D906FE7B-0B41-477A-B5C6-981762FA4B24}"/>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588C7C99-65BC-4B8F-8371-87E08CC23D80}"/>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39463974-017F-4AA0-A663-EA5728064887}"/>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BFA413A2-4875-426A-9602-F87B141EC856}"/>
            </a:ext>
          </a:extLst>
        </xdr:cNvPr>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6CB9A4E-80CB-47B5-A7C3-1D0209D32AAF}"/>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64EAAD1E-5F3E-4568-A51B-97D55710A3B0}"/>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7E037C79-B015-4FC6-8176-341927AFAEAC}"/>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FB05BB73-4B23-44DC-A313-23ADEAFDDC2E}"/>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7B9C6B4B-4605-47F8-8979-D4419D937420}"/>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A12DAB-FCAD-4DCA-B508-2E6601E7B75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FC35206-2029-47EE-B0AD-9A5641CC1E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46A52BC-EDFB-48F0-9E3B-AEDE322C67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522E22F-CCCF-4113-8118-3CEFE388B7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A7C1A5A-0549-421F-84CE-BA130229ADA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31458</xdr:rowOff>
    </xdr:from>
    <xdr:to>
      <xdr:col>55</xdr:col>
      <xdr:colOff>50800</xdr:colOff>
      <xdr:row>39</xdr:row>
      <xdr:rowOff>133058</xdr:rowOff>
    </xdr:to>
    <xdr:sp macro="" textlink="">
      <xdr:nvSpPr>
        <xdr:cNvPr id="133" name="楕円 132">
          <a:extLst>
            <a:ext uri="{FF2B5EF4-FFF2-40B4-BE49-F238E27FC236}">
              <a16:creationId xmlns:a16="http://schemas.microsoft.com/office/drawing/2014/main" id="{795B138E-5A04-414A-8C25-CD321EEEAEEA}"/>
            </a:ext>
          </a:extLst>
        </xdr:cNvPr>
        <xdr:cNvSpPr/>
      </xdr:nvSpPr>
      <xdr:spPr>
        <a:xfrm>
          <a:off x="10426700" y="671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54335</xdr:rowOff>
    </xdr:from>
    <xdr:ext cx="534377" cy="259045"/>
    <xdr:sp macro="" textlink="">
      <xdr:nvSpPr>
        <xdr:cNvPr id="134" name="【道路】&#10;一人当たり延長該当値テキスト">
          <a:extLst>
            <a:ext uri="{FF2B5EF4-FFF2-40B4-BE49-F238E27FC236}">
              <a16:creationId xmlns:a16="http://schemas.microsoft.com/office/drawing/2014/main" id="{CE73BFAC-F5CB-45D6-8E7C-C979CFE5D728}"/>
            </a:ext>
          </a:extLst>
        </xdr:cNvPr>
        <xdr:cNvSpPr txBox="1"/>
      </xdr:nvSpPr>
      <xdr:spPr>
        <a:xfrm>
          <a:off x="10515600" y="656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53518</xdr:rowOff>
    </xdr:from>
    <xdr:to>
      <xdr:col>50</xdr:col>
      <xdr:colOff>165100</xdr:colOff>
      <xdr:row>39</xdr:row>
      <xdr:rowOff>155118</xdr:rowOff>
    </xdr:to>
    <xdr:sp macro="" textlink="">
      <xdr:nvSpPr>
        <xdr:cNvPr id="135" name="楕円 134">
          <a:extLst>
            <a:ext uri="{FF2B5EF4-FFF2-40B4-BE49-F238E27FC236}">
              <a16:creationId xmlns:a16="http://schemas.microsoft.com/office/drawing/2014/main" id="{202C0010-C57A-4787-9858-993465F651AE}"/>
            </a:ext>
          </a:extLst>
        </xdr:cNvPr>
        <xdr:cNvSpPr/>
      </xdr:nvSpPr>
      <xdr:spPr>
        <a:xfrm>
          <a:off x="9588500" y="674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82258</xdr:rowOff>
    </xdr:from>
    <xdr:to>
      <xdr:col>55</xdr:col>
      <xdr:colOff>0</xdr:colOff>
      <xdr:row>39</xdr:row>
      <xdr:rowOff>104318</xdr:rowOff>
    </xdr:to>
    <xdr:cxnSp macro="">
      <xdr:nvCxnSpPr>
        <xdr:cNvPr id="136" name="直線コネクタ 135">
          <a:extLst>
            <a:ext uri="{FF2B5EF4-FFF2-40B4-BE49-F238E27FC236}">
              <a16:creationId xmlns:a16="http://schemas.microsoft.com/office/drawing/2014/main" id="{28BA81BB-788A-4DC4-97FA-B5332609CA9B}"/>
            </a:ext>
          </a:extLst>
        </xdr:cNvPr>
        <xdr:cNvCxnSpPr/>
      </xdr:nvCxnSpPr>
      <xdr:spPr>
        <a:xfrm flipV="1">
          <a:off x="9639300" y="6768808"/>
          <a:ext cx="8382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79464</xdr:rowOff>
    </xdr:from>
    <xdr:to>
      <xdr:col>46</xdr:col>
      <xdr:colOff>38100</xdr:colOff>
      <xdr:row>40</xdr:row>
      <xdr:rowOff>9614</xdr:rowOff>
    </xdr:to>
    <xdr:sp macro="" textlink="">
      <xdr:nvSpPr>
        <xdr:cNvPr id="137" name="楕円 136">
          <a:extLst>
            <a:ext uri="{FF2B5EF4-FFF2-40B4-BE49-F238E27FC236}">
              <a16:creationId xmlns:a16="http://schemas.microsoft.com/office/drawing/2014/main" id="{4C899AE3-8023-44B9-BF7A-E6F0FC074B3C}"/>
            </a:ext>
          </a:extLst>
        </xdr:cNvPr>
        <xdr:cNvSpPr/>
      </xdr:nvSpPr>
      <xdr:spPr>
        <a:xfrm>
          <a:off x="8699500" y="67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104318</xdr:rowOff>
    </xdr:from>
    <xdr:to>
      <xdr:col>50</xdr:col>
      <xdr:colOff>114300</xdr:colOff>
      <xdr:row>39</xdr:row>
      <xdr:rowOff>130264</xdr:rowOff>
    </xdr:to>
    <xdr:cxnSp macro="">
      <xdr:nvCxnSpPr>
        <xdr:cNvPr id="138" name="直線コネクタ 137">
          <a:extLst>
            <a:ext uri="{FF2B5EF4-FFF2-40B4-BE49-F238E27FC236}">
              <a16:creationId xmlns:a16="http://schemas.microsoft.com/office/drawing/2014/main" id="{04B831AD-A198-42F2-B09C-285E86CA5D8E}"/>
            </a:ext>
          </a:extLst>
        </xdr:cNvPr>
        <xdr:cNvCxnSpPr/>
      </xdr:nvCxnSpPr>
      <xdr:spPr>
        <a:xfrm flipV="1">
          <a:off x="8750300" y="6790868"/>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104515</xdr:rowOff>
    </xdr:from>
    <xdr:to>
      <xdr:col>41</xdr:col>
      <xdr:colOff>101600</xdr:colOff>
      <xdr:row>40</xdr:row>
      <xdr:rowOff>34665</xdr:rowOff>
    </xdr:to>
    <xdr:sp macro="" textlink="">
      <xdr:nvSpPr>
        <xdr:cNvPr id="139" name="楕円 138">
          <a:extLst>
            <a:ext uri="{FF2B5EF4-FFF2-40B4-BE49-F238E27FC236}">
              <a16:creationId xmlns:a16="http://schemas.microsoft.com/office/drawing/2014/main" id="{E15B1E37-E5AF-4802-8982-9594EDD085DB}"/>
            </a:ext>
          </a:extLst>
        </xdr:cNvPr>
        <xdr:cNvSpPr/>
      </xdr:nvSpPr>
      <xdr:spPr>
        <a:xfrm>
          <a:off x="7810500" y="679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130264</xdr:rowOff>
    </xdr:from>
    <xdr:to>
      <xdr:col>45</xdr:col>
      <xdr:colOff>177800</xdr:colOff>
      <xdr:row>39</xdr:row>
      <xdr:rowOff>155315</xdr:rowOff>
    </xdr:to>
    <xdr:cxnSp macro="">
      <xdr:nvCxnSpPr>
        <xdr:cNvPr id="140" name="直線コネクタ 139">
          <a:extLst>
            <a:ext uri="{FF2B5EF4-FFF2-40B4-BE49-F238E27FC236}">
              <a16:creationId xmlns:a16="http://schemas.microsoft.com/office/drawing/2014/main" id="{F43A0174-2A36-439D-B6EC-6E5A230DA62A}"/>
            </a:ext>
          </a:extLst>
        </xdr:cNvPr>
        <xdr:cNvCxnSpPr/>
      </xdr:nvCxnSpPr>
      <xdr:spPr>
        <a:xfrm flipV="1">
          <a:off x="7861300" y="6816814"/>
          <a:ext cx="889000" cy="2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126670</xdr:rowOff>
    </xdr:from>
    <xdr:to>
      <xdr:col>36</xdr:col>
      <xdr:colOff>165100</xdr:colOff>
      <xdr:row>40</xdr:row>
      <xdr:rowOff>56820</xdr:rowOff>
    </xdr:to>
    <xdr:sp macro="" textlink="">
      <xdr:nvSpPr>
        <xdr:cNvPr id="141" name="楕円 140">
          <a:extLst>
            <a:ext uri="{FF2B5EF4-FFF2-40B4-BE49-F238E27FC236}">
              <a16:creationId xmlns:a16="http://schemas.microsoft.com/office/drawing/2014/main" id="{E49206D4-C471-419C-B2AF-50D33B6A5716}"/>
            </a:ext>
          </a:extLst>
        </xdr:cNvPr>
        <xdr:cNvSpPr/>
      </xdr:nvSpPr>
      <xdr:spPr>
        <a:xfrm>
          <a:off x="6921500" y="68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155315</xdr:rowOff>
    </xdr:from>
    <xdr:to>
      <xdr:col>41</xdr:col>
      <xdr:colOff>50800</xdr:colOff>
      <xdr:row>40</xdr:row>
      <xdr:rowOff>6020</xdr:rowOff>
    </xdr:to>
    <xdr:cxnSp macro="">
      <xdr:nvCxnSpPr>
        <xdr:cNvPr id="142" name="直線コネクタ 141">
          <a:extLst>
            <a:ext uri="{FF2B5EF4-FFF2-40B4-BE49-F238E27FC236}">
              <a16:creationId xmlns:a16="http://schemas.microsoft.com/office/drawing/2014/main" id="{3F8A143F-D41E-46F8-BC92-4CFA23CE97BF}"/>
            </a:ext>
          </a:extLst>
        </xdr:cNvPr>
        <xdr:cNvCxnSpPr/>
      </xdr:nvCxnSpPr>
      <xdr:spPr>
        <a:xfrm flipV="1">
          <a:off x="6972300" y="6841865"/>
          <a:ext cx="8890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F635707D-D7DA-4FFE-A4D5-0D05CDF25F51}"/>
            </a:ext>
          </a:extLst>
        </xdr:cNvPr>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873428FF-D7A6-4E0D-A524-C9BA996DA6D0}"/>
            </a:ext>
          </a:extLst>
        </xdr:cNvPr>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98176B33-5C5C-485B-99B5-43AD04D749D6}"/>
            </a:ext>
          </a:extLst>
        </xdr:cNvPr>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B14AFCB2-1ECD-4A55-B3CA-C7403C7B0DB7}"/>
            </a:ext>
          </a:extLst>
        </xdr:cNvPr>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195</xdr:rowOff>
    </xdr:from>
    <xdr:ext cx="534377" cy="259045"/>
    <xdr:sp macro="" textlink="">
      <xdr:nvSpPr>
        <xdr:cNvPr id="147" name="n_1mainValue【道路】&#10;一人当たり延長">
          <a:extLst>
            <a:ext uri="{FF2B5EF4-FFF2-40B4-BE49-F238E27FC236}">
              <a16:creationId xmlns:a16="http://schemas.microsoft.com/office/drawing/2014/main" id="{55569BC2-713C-43A0-B6B0-80EA2D6A8DE5}"/>
            </a:ext>
          </a:extLst>
        </xdr:cNvPr>
        <xdr:cNvSpPr txBox="1"/>
      </xdr:nvSpPr>
      <xdr:spPr>
        <a:xfrm>
          <a:off x="9359411" y="651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26141</xdr:rowOff>
    </xdr:from>
    <xdr:ext cx="534377" cy="259045"/>
    <xdr:sp macro="" textlink="">
      <xdr:nvSpPr>
        <xdr:cNvPr id="148" name="n_2mainValue【道路】&#10;一人当たり延長">
          <a:extLst>
            <a:ext uri="{FF2B5EF4-FFF2-40B4-BE49-F238E27FC236}">
              <a16:creationId xmlns:a16="http://schemas.microsoft.com/office/drawing/2014/main" id="{BD49BC85-BE66-4C35-8E56-75ECD1982FC8}"/>
            </a:ext>
          </a:extLst>
        </xdr:cNvPr>
        <xdr:cNvSpPr txBox="1"/>
      </xdr:nvSpPr>
      <xdr:spPr>
        <a:xfrm>
          <a:off x="8483111" y="654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51192</xdr:rowOff>
    </xdr:from>
    <xdr:ext cx="534377" cy="259045"/>
    <xdr:sp macro="" textlink="">
      <xdr:nvSpPr>
        <xdr:cNvPr id="149" name="n_3mainValue【道路】&#10;一人当たり延長">
          <a:extLst>
            <a:ext uri="{FF2B5EF4-FFF2-40B4-BE49-F238E27FC236}">
              <a16:creationId xmlns:a16="http://schemas.microsoft.com/office/drawing/2014/main" id="{38AB714C-8AD1-41BA-BA52-FAB83FE0625A}"/>
            </a:ext>
          </a:extLst>
        </xdr:cNvPr>
        <xdr:cNvSpPr txBox="1"/>
      </xdr:nvSpPr>
      <xdr:spPr>
        <a:xfrm>
          <a:off x="7594111" y="656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73347</xdr:rowOff>
    </xdr:from>
    <xdr:ext cx="534377" cy="259045"/>
    <xdr:sp macro="" textlink="">
      <xdr:nvSpPr>
        <xdr:cNvPr id="150" name="n_4mainValue【道路】&#10;一人当たり延長">
          <a:extLst>
            <a:ext uri="{FF2B5EF4-FFF2-40B4-BE49-F238E27FC236}">
              <a16:creationId xmlns:a16="http://schemas.microsoft.com/office/drawing/2014/main" id="{E068001F-9FE0-43E4-9C31-4B0B6AEE8AD8}"/>
            </a:ext>
          </a:extLst>
        </xdr:cNvPr>
        <xdr:cNvSpPr txBox="1"/>
      </xdr:nvSpPr>
      <xdr:spPr>
        <a:xfrm>
          <a:off x="6705111" y="658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E45E1B70-C3B7-45A2-A5F1-275F80B80E3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732E27A-6EDC-4625-8990-2753744C17E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E31A9CA-1744-49A1-AAAA-F092D67E482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A2D73ABF-3CBF-4062-A7BB-F08C63DF94A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10AEB97D-EE62-4A4E-8E08-EB2912DDA1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8CA5305A-3AE5-4B44-9D92-B3D9AE46EEF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3505E80-4B82-4270-9413-2DE14416B4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757299C6-75CE-4D2C-9738-A46E590CB3F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AC9AB008-302B-4648-AACB-CEDEDF5F1B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B42267BE-3FB9-47BC-A66C-DBA4E41C3A0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36594449-FC68-44B7-8346-3ADCF45115C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3A7E76DC-0A84-4FC2-9AC5-C8EE942DC421}"/>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6955D5F4-8DA2-4ECA-9FB9-4D28AC1B2431}"/>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66F901BF-8D3F-402E-8212-1BCC9FEF7C34}"/>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270A73E8-EC7B-4BE7-8021-CB0C42119B04}"/>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B6C0BFB7-627A-4655-B03E-FAC760016E51}"/>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BEED4204-F819-4893-AF7B-93FC32D8DAE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A10A5787-3C29-4931-BC66-2C8285EB7588}"/>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F8360CE5-235F-45F5-B95D-B3B83D67CF4E}"/>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E18FF83-5E8A-42DB-9F59-E3D5EED508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C32592A6-D2BB-48CF-961A-392799F372E6}"/>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79CC903-A9D9-4FD1-A211-421C35FF66A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F45D52C7-D4B2-4323-A7AF-9B6C4134A707}"/>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E2DDAA1-6989-4A18-B6B6-3C4C42A314A1}"/>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E61975FD-FB96-4FC5-8405-24D6FBDD5B9C}"/>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9D7908D3-E300-423A-BF0A-2FAB41BAD4FB}"/>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3C7B67F9-4C02-4AAF-BA9D-832908D5F286}"/>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7A2994C-9677-4BE5-9774-006A2230831D}"/>
            </a:ext>
          </a:extLst>
        </xdr:cNvPr>
        <xdr:cNvSpPr txBox="1"/>
      </xdr:nvSpPr>
      <xdr:spPr>
        <a:xfrm>
          <a:off x="4673600" y="9952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481DE36A-B493-43ED-9A8C-4456B6C5CFCE}"/>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3D8EA459-2002-46C0-B2FA-598319175732}"/>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6A2C6C35-B23B-4B40-A455-360E8D90A436}"/>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A56AF3FB-BA8D-46E9-AF7E-46A09B63F4B0}"/>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F4F575DE-847D-4B81-B6F5-22A250147592}"/>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2A0588-F170-40A4-BBDC-1C2239E7842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31470C-06A1-4DDF-8FF9-41BEE9F6C3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D29879-A0B0-4BFE-BDFD-51A7AB2873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D5F614B-5A8A-4CD2-9D2D-A3B8E3133D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3B210FD-03B1-44E3-83C4-4EE391896C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122936</xdr:rowOff>
    </xdr:from>
    <xdr:to>
      <xdr:col>24</xdr:col>
      <xdr:colOff>114300</xdr:colOff>
      <xdr:row>61</xdr:row>
      <xdr:rowOff>53086</xdr:rowOff>
    </xdr:to>
    <xdr:sp macro="" textlink="">
      <xdr:nvSpPr>
        <xdr:cNvPr id="189" name="楕円 188">
          <a:extLst>
            <a:ext uri="{FF2B5EF4-FFF2-40B4-BE49-F238E27FC236}">
              <a16:creationId xmlns:a16="http://schemas.microsoft.com/office/drawing/2014/main" id="{9274F5A9-1A69-4D8E-8D6C-AEF862D246AC}"/>
            </a:ext>
          </a:extLst>
        </xdr:cNvPr>
        <xdr:cNvSpPr/>
      </xdr:nvSpPr>
      <xdr:spPr>
        <a:xfrm>
          <a:off x="4584700" y="104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101363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3FF9D6E-59BC-4B7D-8625-C88BCDC7AC96}"/>
            </a:ext>
          </a:extLst>
        </xdr:cNvPr>
        <xdr:cNvSpPr txBox="1"/>
      </xdr:nvSpPr>
      <xdr:spPr>
        <a:xfrm>
          <a:off x="4673600" y="1038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88646</xdr:rowOff>
    </xdr:from>
    <xdr:to>
      <xdr:col>20</xdr:col>
      <xdr:colOff>38100</xdr:colOff>
      <xdr:row>61</xdr:row>
      <xdr:rowOff>18796</xdr:rowOff>
    </xdr:to>
    <xdr:sp macro="" textlink="">
      <xdr:nvSpPr>
        <xdr:cNvPr id="191" name="楕円 190">
          <a:extLst>
            <a:ext uri="{FF2B5EF4-FFF2-40B4-BE49-F238E27FC236}">
              <a16:creationId xmlns:a16="http://schemas.microsoft.com/office/drawing/2014/main" id="{6B8EBA7F-1A96-449D-919B-28ED60D8518B}"/>
            </a:ext>
          </a:extLst>
        </xdr:cNvPr>
        <xdr:cNvSpPr/>
      </xdr:nvSpPr>
      <xdr:spPr>
        <a:xfrm>
          <a:off x="37465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139446</xdr:rowOff>
    </xdr:from>
    <xdr:to>
      <xdr:col>24</xdr:col>
      <xdr:colOff>63500</xdr:colOff>
      <xdr:row>61</xdr:row>
      <xdr:rowOff>2286</xdr:rowOff>
    </xdr:to>
    <xdr:cxnSp macro="">
      <xdr:nvCxnSpPr>
        <xdr:cNvPr id="192" name="直線コネクタ 191">
          <a:extLst>
            <a:ext uri="{FF2B5EF4-FFF2-40B4-BE49-F238E27FC236}">
              <a16:creationId xmlns:a16="http://schemas.microsoft.com/office/drawing/2014/main" id="{6828D816-FDE7-44BB-AA94-931DA2D2B29B}"/>
            </a:ext>
          </a:extLst>
        </xdr:cNvPr>
        <xdr:cNvCxnSpPr/>
      </xdr:nvCxnSpPr>
      <xdr:spPr>
        <a:xfrm>
          <a:off x="3797300" y="1042644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54356</xdr:rowOff>
    </xdr:from>
    <xdr:to>
      <xdr:col>15</xdr:col>
      <xdr:colOff>101600</xdr:colOff>
      <xdr:row>60</xdr:row>
      <xdr:rowOff>155956</xdr:rowOff>
    </xdr:to>
    <xdr:sp macro="" textlink="">
      <xdr:nvSpPr>
        <xdr:cNvPr id="193" name="楕円 192">
          <a:extLst>
            <a:ext uri="{FF2B5EF4-FFF2-40B4-BE49-F238E27FC236}">
              <a16:creationId xmlns:a16="http://schemas.microsoft.com/office/drawing/2014/main" id="{0E598444-EC0E-4AC8-AE2D-2099C2C1BE77}"/>
            </a:ext>
          </a:extLst>
        </xdr:cNvPr>
        <xdr:cNvSpPr/>
      </xdr:nvSpPr>
      <xdr:spPr>
        <a:xfrm>
          <a:off x="2857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105156</xdr:rowOff>
    </xdr:from>
    <xdr:to>
      <xdr:col>19</xdr:col>
      <xdr:colOff>177800</xdr:colOff>
      <xdr:row>60</xdr:row>
      <xdr:rowOff>139446</xdr:rowOff>
    </xdr:to>
    <xdr:cxnSp macro="">
      <xdr:nvCxnSpPr>
        <xdr:cNvPr id="194" name="直線コネクタ 193">
          <a:extLst>
            <a:ext uri="{FF2B5EF4-FFF2-40B4-BE49-F238E27FC236}">
              <a16:creationId xmlns:a16="http://schemas.microsoft.com/office/drawing/2014/main" id="{B49B4591-28BB-4481-B96C-FB2404A8DB08}"/>
            </a:ext>
          </a:extLst>
        </xdr:cNvPr>
        <xdr:cNvCxnSpPr/>
      </xdr:nvCxnSpPr>
      <xdr:spPr>
        <a:xfrm>
          <a:off x="2908300" y="103921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5" name="楕円 194">
          <a:extLst>
            <a:ext uri="{FF2B5EF4-FFF2-40B4-BE49-F238E27FC236}">
              <a16:creationId xmlns:a16="http://schemas.microsoft.com/office/drawing/2014/main" id="{C967295C-2DC0-4A29-A8EB-14DCA24679CB}"/>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105156</xdr:rowOff>
    </xdr:to>
    <xdr:cxnSp macro="">
      <xdr:nvCxnSpPr>
        <xdr:cNvPr id="196" name="直線コネクタ 195">
          <a:extLst>
            <a:ext uri="{FF2B5EF4-FFF2-40B4-BE49-F238E27FC236}">
              <a16:creationId xmlns:a16="http://schemas.microsoft.com/office/drawing/2014/main" id="{66BF3CA4-3E63-4522-9115-4861F395D80C}"/>
            </a:ext>
          </a:extLst>
        </xdr:cNvPr>
        <xdr:cNvCxnSpPr/>
      </xdr:nvCxnSpPr>
      <xdr:spPr>
        <a:xfrm>
          <a:off x="2019300" y="10355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152654</xdr:rowOff>
    </xdr:from>
    <xdr:to>
      <xdr:col>6</xdr:col>
      <xdr:colOff>38100</xdr:colOff>
      <xdr:row>60</xdr:row>
      <xdr:rowOff>82804</xdr:rowOff>
    </xdr:to>
    <xdr:sp macro="" textlink="">
      <xdr:nvSpPr>
        <xdr:cNvPr id="197" name="楕円 196">
          <a:extLst>
            <a:ext uri="{FF2B5EF4-FFF2-40B4-BE49-F238E27FC236}">
              <a16:creationId xmlns:a16="http://schemas.microsoft.com/office/drawing/2014/main" id="{BEF6EF6F-0F35-4E36-ADAE-F322C34E0AA8}"/>
            </a:ext>
          </a:extLst>
        </xdr:cNvPr>
        <xdr:cNvSpPr/>
      </xdr:nvSpPr>
      <xdr:spPr>
        <a:xfrm>
          <a:off x="1079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32004</xdr:rowOff>
    </xdr:from>
    <xdr:to>
      <xdr:col>10</xdr:col>
      <xdr:colOff>114300</xdr:colOff>
      <xdr:row>60</xdr:row>
      <xdr:rowOff>68580</xdr:rowOff>
    </xdr:to>
    <xdr:cxnSp macro="">
      <xdr:nvCxnSpPr>
        <xdr:cNvPr id="198" name="直線コネクタ 197">
          <a:extLst>
            <a:ext uri="{FF2B5EF4-FFF2-40B4-BE49-F238E27FC236}">
              <a16:creationId xmlns:a16="http://schemas.microsoft.com/office/drawing/2014/main" id="{FD31C671-9225-467A-95A7-CD60CA04A2E0}"/>
            </a:ext>
          </a:extLst>
        </xdr:cNvPr>
        <xdr:cNvCxnSpPr/>
      </xdr:nvCxnSpPr>
      <xdr:spPr>
        <a:xfrm>
          <a:off x="1130300" y="10319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A1CA79C-1045-4524-B136-B596D8443BCB}"/>
            </a:ext>
          </a:extLst>
        </xdr:cNvPr>
        <xdr:cNvSpPr txBox="1"/>
      </xdr:nvSpPr>
      <xdr:spPr>
        <a:xfrm>
          <a:off x="35820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6652097-7A97-435B-807D-33E893EE834E}"/>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CF2FAEB-151C-4BCD-B951-F60350ED13F3}"/>
            </a:ext>
          </a:extLst>
        </xdr:cNvPr>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64FA7D5-F502-445E-81F5-D2CDE1C75354}"/>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AFDA99D-32C0-4119-A0FE-347B0664FCF8}"/>
            </a:ext>
          </a:extLst>
        </xdr:cNvPr>
        <xdr:cNvSpPr txBox="1"/>
      </xdr:nvSpPr>
      <xdr:spPr>
        <a:xfrm>
          <a:off x="3582044" y="1046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147083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C1715BC-CC1D-463F-8746-CD9F221131F9}"/>
            </a:ext>
          </a:extLst>
        </xdr:cNvPr>
        <xdr:cNvSpPr txBox="1"/>
      </xdr:nvSpPr>
      <xdr:spPr>
        <a:xfrm>
          <a:off x="2705744" y="1043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110507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895D936-FC69-4AD6-8437-3EB72D2A7BE0}"/>
            </a:ext>
          </a:extLst>
        </xdr:cNvPr>
        <xdr:cNvSpPr txBox="1"/>
      </xdr:nvSpPr>
      <xdr:spPr>
        <a:xfrm>
          <a:off x="1816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73931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F605F9-A690-44B1-B926-33D7AFCD83EC}"/>
            </a:ext>
          </a:extLst>
        </xdr:cNvPr>
        <xdr:cNvSpPr txBox="1"/>
      </xdr:nvSpPr>
      <xdr:spPr>
        <a:xfrm>
          <a:off x="927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CD45D31-3257-499A-914D-43B40DEDE4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516EABF-135F-42C1-BE59-4F2C72B1B6C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6F6A865-DB5F-4359-9F4C-1F87FAC5B5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8CCF5F4-3679-4925-8752-085036F5605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CFF7128-C39D-4E32-9795-CD3F5F6812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1EADC0E-27A8-4E33-9722-7D702854377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C8888C8-60CE-460A-9EF5-38D3165A4A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9D1F06F-1B34-4272-95D6-8B12952CE17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BFDDB9E-9E91-44C9-B1B8-CDF7235FE5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ABA803A-B332-491F-9FF2-C3182B3D26D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93496016-7798-47D8-A263-153D3F761B5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596F9E23-8F20-40E4-B770-53223313DC6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D45A7496-B911-4BB9-8685-B2C7F10612E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81EB80D1-2079-4418-86CD-4A964EB5404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15006398-2EE3-4F77-9C1B-B01287E4488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9BBF7EA6-B2C9-4AA1-944E-4373ECB3B74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C83B2668-8BFB-41FC-8499-153176D406B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B62D0921-1A93-4560-B8D3-F68F063E64E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406EC0CC-E907-4DDF-A7E8-665F60451F6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1657C12D-3210-4EC7-BC05-2E0241A3040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C628BDD5-BB83-4C5C-A43F-C58B6FEDFA8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5E9699DD-9136-4D76-B7F8-09C84E3E0078}"/>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5A477EA-08AB-47DF-B517-50438F7BA2D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F5AFC24-706A-4E49-9657-BD945238F87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833DD37-0414-49F2-9931-AAC30CE136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F030B32E-2D78-4763-9258-0EA0EA7CB848}"/>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6BDB4A5-49E6-4C96-ABD5-31B1E9A0A87C}"/>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8CC1DC28-F930-430A-A037-40490E11ACCB}"/>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F440AFD-7EE8-4B0B-A84C-7077C36F2D90}"/>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7F941FCE-AA08-4689-A759-C438D333CD39}"/>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63FF104-DDEC-4FE1-B88C-97DB5B45259A}"/>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278053F1-0D23-4596-A228-586252668D78}"/>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1968B068-9554-4916-AF5F-8B79A6CD0AD6}"/>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259CBBD0-669C-4EDC-8637-65BA361B54B6}"/>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6AC7D15F-0183-4804-8D01-BAEB158DBE49}"/>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ACD7669F-089E-4F1D-A1D1-BFA72E524389}"/>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FD984A-DE93-40C1-BBEC-0D2ABB80CA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B0050C7-54B7-43FA-A67F-275A26885D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68A0B2A-99E1-4B7E-9D8E-F6B1FE2571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1510BC4-CDFE-4B1A-8448-1B0EBE88612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800D66-0885-4A8E-B492-493BB89BD87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98211</xdr:rowOff>
    </xdr:from>
    <xdr:to>
      <xdr:col>55</xdr:col>
      <xdr:colOff>50800</xdr:colOff>
      <xdr:row>63</xdr:row>
      <xdr:rowOff>28361</xdr:rowOff>
    </xdr:to>
    <xdr:sp macro="" textlink="">
      <xdr:nvSpPr>
        <xdr:cNvPr id="248" name="楕円 247">
          <a:extLst>
            <a:ext uri="{FF2B5EF4-FFF2-40B4-BE49-F238E27FC236}">
              <a16:creationId xmlns:a16="http://schemas.microsoft.com/office/drawing/2014/main" id="{93DDB944-1426-4A61-862F-824FBB936DA5}"/>
            </a:ext>
          </a:extLst>
        </xdr:cNvPr>
        <xdr:cNvSpPr/>
      </xdr:nvSpPr>
      <xdr:spPr>
        <a:xfrm>
          <a:off x="10426700" y="1072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76638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0AD188A-698C-4775-875E-BFDF7F89742B}"/>
            </a:ext>
          </a:extLst>
        </xdr:cNvPr>
        <xdr:cNvSpPr txBox="1"/>
      </xdr:nvSpPr>
      <xdr:spPr>
        <a:xfrm>
          <a:off x="10515600" y="1070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106618</xdr:rowOff>
    </xdr:from>
    <xdr:to>
      <xdr:col>50</xdr:col>
      <xdr:colOff>165100</xdr:colOff>
      <xdr:row>63</xdr:row>
      <xdr:rowOff>36768</xdr:rowOff>
    </xdr:to>
    <xdr:sp macro="" textlink="">
      <xdr:nvSpPr>
        <xdr:cNvPr id="250" name="楕円 249">
          <a:extLst>
            <a:ext uri="{FF2B5EF4-FFF2-40B4-BE49-F238E27FC236}">
              <a16:creationId xmlns:a16="http://schemas.microsoft.com/office/drawing/2014/main" id="{19EDB774-5B73-4A45-AEC1-4487922902A8}"/>
            </a:ext>
          </a:extLst>
        </xdr:cNvPr>
        <xdr:cNvSpPr/>
      </xdr:nvSpPr>
      <xdr:spPr>
        <a:xfrm>
          <a:off x="9588500" y="1073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149011</xdr:rowOff>
    </xdr:from>
    <xdr:to>
      <xdr:col>55</xdr:col>
      <xdr:colOff>0</xdr:colOff>
      <xdr:row>62</xdr:row>
      <xdr:rowOff>157418</xdr:rowOff>
    </xdr:to>
    <xdr:cxnSp macro="">
      <xdr:nvCxnSpPr>
        <xdr:cNvPr id="251" name="直線コネクタ 250">
          <a:extLst>
            <a:ext uri="{FF2B5EF4-FFF2-40B4-BE49-F238E27FC236}">
              <a16:creationId xmlns:a16="http://schemas.microsoft.com/office/drawing/2014/main" id="{FBD3BED3-78D4-4E25-A272-1A93B66AC15B}"/>
            </a:ext>
          </a:extLst>
        </xdr:cNvPr>
        <xdr:cNvCxnSpPr/>
      </xdr:nvCxnSpPr>
      <xdr:spPr>
        <a:xfrm flipV="1">
          <a:off x="9639300" y="10778911"/>
          <a:ext cx="838200" cy="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116511</xdr:rowOff>
    </xdr:from>
    <xdr:to>
      <xdr:col>46</xdr:col>
      <xdr:colOff>38100</xdr:colOff>
      <xdr:row>63</xdr:row>
      <xdr:rowOff>46661</xdr:rowOff>
    </xdr:to>
    <xdr:sp macro="" textlink="">
      <xdr:nvSpPr>
        <xdr:cNvPr id="252" name="楕円 251">
          <a:extLst>
            <a:ext uri="{FF2B5EF4-FFF2-40B4-BE49-F238E27FC236}">
              <a16:creationId xmlns:a16="http://schemas.microsoft.com/office/drawing/2014/main" id="{35C234A0-2B75-42C9-A570-0A4792AC8A4C}"/>
            </a:ext>
          </a:extLst>
        </xdr:cNvPr>
        <xdr:cNvSpPr/>
      </xdr:nvSpPr>
      <xdr:spPr>
        <a:xfrm>
          <a:off x="8699500" y="1074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157418</xdr:rowOff>
    </xdr:from>
    <xdr:to>
      <xdr:col>50</xdr:col>
      <xdr:colOff>114300</xdr:colOff>
      <xdr:row>62</xdr:row>
      <xdr:rowOff>167311</xdr:rowOff>
    </xdr:to>
    <xdr:cxnSp macro="">
      <xdr:nvCxnSpPr>
        <xdr:cNvPr id="253" name="直線コネクタ 252">
          <a:extLst>
            <a:ext uri="{FF2B5EF4-FFF2-40B4-BE49-F238E27FC236}">
              <a16:creationId xmlns:a16="http://schemas.microsoft.com/office/drawing/2014/main" id="{DD374C9B-160F-413D-A296-AA083D5BFDDC}"/>
            </a:ext>
          </a:extLst>
        </xdr:cNvPr>
        <xdr:cNvCxnSpPr/>
      </xdr:nvCxnSpPr>
      <xdr:spPr>
        <a:xfrm flipV="1">
          <a:off x="8750300" y="10787318"/>
          <a:ext cx="889000" cy="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126066</xdr:rowOff>
    </xdr:from>
    <xdr:to>
      <xdr:col>41</xdr:col>
      <xdr:colOff>101600</xdr:colOff>
      <xdr:row>63</xdr:row>
      <xdr:rowOff>56216</xdr:rowOff>
    </xdr:to>
    <xdr:sp macro="" textlink="">
      <xdr:nvSpPr>
        <xdr:cNvPr id="254" name="楕円 253">
          <a:extLst>
            <a:ext uri="{FF2B5EF4-FFF2-40B4-BE49-F238E27FC236}">
              <a16:creationId xmlns:a16="http://schemas.microsoft.com/office/drawing/2014/main" id="{95726DD4-A660-4AF9-9158-EC1031886336}"/>
            </a:ext>
          </a:extLst>
        </xdr:cNvPr>
        <xdr:cNvSpPr/>
      </xdr:nvSpPr>
      <xdr:spPr>
        <a:xfrm>
          <a:off x="7810500" y="1075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167311</xdr:rowOff>
    </xdr:from>
    <xdr:to>
      <xdr:col>45</xdr:col>
      <xdr:colOff>177800</xdr:colOff>
      <xdr:row>63</xdr:row>
      <xdr:rowOff>5416</xdr:rowOff>
    </xdr:to>
    <xdr:cxnSp macro="">
      <xdr:nvCxnSpPr>
        <xdr:cNvPr id="255" name="直線コネクタ 254">
          <a:extLst>
            <a:ext uri="{FF2B5EF4-FFF2-40B4-BE49-F238E27FC236}">
              <a16:creationId xmlns:a16="http://schemas.microsoft.com/office/drawing/2014/main" id="{AA7D4AF1-A58B-4D43-9672-E0593C3691A8}"/>
            </a:ext>
          </a:extLst>
        </xdr:cNvPr>
        <xdr:cNvCxnSpPr/>
      </xdr:nvCxnSpPr>
      <xdr:spPr>
        <a:xfrm flipV="1">
          <a:off x="7861300" y="10797211"/>
          <a:ext cx="889000" cy="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134513</xdr:rowOff>
    </xdr:from>
    <xdr:to>
      <xdr:col>36</xdr:col>
      <xdr:colOff>165100</xdr:colOff>
      <xdr:row>63</xdr:row>
      <xdr:rowOff>64663</xdr:rowOff>
    </xdr:to>
    <xdr:sp macro="" textlink="">
      <xdr:nvSpPr>
        <xdr:cNvPr id="256" name="楕円 255">
          <a:extLst>
            <a:ext uri="{FF2B5EF4-FFF2-40B4-BE49-F238E27FC236}">
              <a16:creationId xmlns:a16="http://schemas.microsoft.com/office/drawing/2014/main" id="{0B1762A1-31A8-4C62-BA05-35495F0058B2}"/>
            </a:ext>
          </a:extLst>
        </xdr:cNvPr>
        <xdr:cNvSpPr/>
      </xdr:nvSpPr>
      <xdr:spPr>
        <a:xfrm>
          <a:off x="6921500" y="1076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5416</xdr:rowOff>
    </xdr:from>
    <xdr:to>
      <xdr:col>41</xdr:col>
      <xdr:colOff>50800</xdr:colOff>
      <xdr:row>63</xdr:row>
      <xdr:rowOff>13863</xdr:rowOff>
    </xdr:to>
    <xdr:cxnSp macro="">
      <xdr:nvCxnSpPr>
        <xdr:cNvPr id="257" name="直線コネクタ 256">
          <a:extLst>
            <a:ext uri="{FF2B5EF4-FFF2-40B4-BE49-F238E27FC236}">
              <a16:creationId xmlns:a16="http://schemas.microsoft.com/office/drawing/2014/main" id="{55640AD5-8CDC-41BC-9E5B-9E5246FF3FDF}"/>
            </a:ext>
          </a:extLst>
        </xdr:cNvPr>
        <xdr:cNvCxnSpPr/>
      </xdr:nvCxnSpPr>
      <xdr:spPr>
        <a:xfrm flipV="1">
          <a:off x="6972300" y="10806766"/>
          <a:ext cx="88900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462A5D0-A8A7-473F-BFB1-1D7D29DE2D88}"/>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E3FD57E-72CE-47E2-9397-563E77F1F0E7}"/>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D45B7AC-1BA3-42BF-8FD1-A2572B7FEFCC}"/>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FB8050C-E28A-4A06-A669-CD3D5AE0E8E1}"/>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27895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3F6A734-ECDB-4556-BB01-596FE0EEBBBF}"/>
            </a:ext>
          </a:extLst>
        </xdr:cNvPr>
        <xdr:cNvSpPr txBox="1"/>
      </xdr:nvSpPr>
      <xdr:spPr>
        <a:xfrm>
          <a:off x="9327095" y="1082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37788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E3DFA86-4C79-4428-AF89-D7BD648C9E70}"/>
            </a:ext>
          </a:extLst>
        </xdr:cNvPr>
        <xdr:cNvSpPr txBox="1"/>
      </xdr:nvSpPr>
      <xdr:spPr>
        <a:xfrm>
          <a:off x="8450795" y="1083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47343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00AE0E3-7F45-4F8C-8FAD-1193323A52B4}"/>
            </a:ext>
          </a:extLst>
        </xdr:cNvPr>
        <xdr:cNvSpPr txBox="1"/>
      </xdr:nvSpPr>
      <xdr:spPr>
        <a:xfrm>
          <a:off x="7561795" y="1084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55790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260DF89-0F97-4F67-AC2A-5109404308B7}"/>
            </a:ext>
          </a:extLst>
        </xdr:cNvPr>
        <xdr:cNvSpPr txBox="1"/>
      </xdr:nvSpPr>
      <xdr:spPr>
        <a:xfrm>
          <a:off x="6672795" y="1085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E6C6562-4638-4D64-81CB-5685C7D8424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03A50E7-C217-44B4-BD43-F7A0D9D188B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9F153F2-06EE-4738-82E4-3F1827C12C1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8F61F15-1AFD-441E-A5E9-DCE44B6D84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9D52FCF-765E-4074-B863-D1CDE2CE2BF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76A5970-9D56-4A44-840D-C843FBCDCF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D7B7836-F7BA-4FDA-95F2-25BB51E194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B82ADD4-66C7-494D-87F1-EBE984314F0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B8E04BB-FA84-4F8E-92A4-247520E523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07FCEC4-796A-457B-A28F-CF8ED5301F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45A7314-FC0C-46DF-9951-C1578057A93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7115ED69-DB98-4B27-B285-0319D1D4ED5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F0ACD46-57CF-427A-97E1-FEE0DE2FFEE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FF6964A6-697F-4162-95C5-F246CC38B76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5AF6CBD7-FCF4-4234-A184-5A1E782ADF0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443CD2FF-E257-478F-86E0-563D2D5BCA9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CDE12F0C-3629-488E-8EAE-3DCA89D2468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0C104329-C17B-463E-94F0-D6F3E59B78A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F77725CC-6358-4CD0-AACD-263CA3FE8D0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8EFB1CE7-8D51-4B9E-A02F-5935D921527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E2C2499F-DA03-486F-BF43-80E4EB5A4BB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FBEA930D-75E4-4F7C-8B99-1EB72FCA406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5ECDA672-9591-455A-9820-FF309E255AA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CC4B1E66-524E-48D1-AAD7-A8027E14F8C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5A20BCA7-0816-4B74-BBF2-9622DE2A076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E9D52773-CA59-429E-88EF-CC8F982A5BBC}"/>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A13D5CEF-2BA4-42FE-9FF5-06159696F352}"/>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E2DBC166-202F-412A-9D16-049D928F38FC}"/>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54CA1E67-EDDB-44CD-ACDA-1E5F6D05450B}"/>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DAF10403-A3CB-49F9-A99F-D6669EBCBC7B}"/>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ED1B4FE3-0E2B-4CD1-B3BD-ACA39D5D0DC1}"/>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43AFAFDB-5C9B-4FFA-8328-A39B7C4A06B4}"/>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429074F9-F76F-4DB5-85BB-7ECEADEC503F}"/>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4E15819D-5C56-4006-BD36-05FD7DBC550A}"/>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7043EDF7-2848-4696-A4F2-DD67818F4539}"/>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8B823DCA-6787-42C8-A614-B2F0CEF2655E}"/>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08D420-237E-4364-8C75-2153338DC12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7BD0335-6FDB-42EE-A4B5-359AE5F1C07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4362B85-B2DF-44A4-9356-77A2808328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2774CBC-90F4-4CA3-82C0-2F088386DB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F589DBEB-3FBA-4BE7-BE58-494BC1D4BDD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60779</xdr:rowOff>
    </xdr:from>
    <xdr:to>
      <xdr:col>24</xdr:col>
      <xdr:colOff>114300</xdr:colOff>
      <xdr:row>85</xdr:row>
      <xdr:rowOff>162379</xdr:rowOff>
    </xdr:to>
    <xdr:sp macro="" textlink="">
      <xdr:nvSpPr>
        <xdr:cNvPr id="307" name="楕円 306">
          <a:extLst>
            <a:ext uri="{FF2B5EF4-FFF2-40B4-BE49-F238E27FC236}">
              <a16:creationId xmlns:a16="http://schemas.microsoft.com/office/drawing/2014/main" id="{CD094549-0776-4F35-94B6-91C551C87BA1}"/>
            </a:ext>
          </a:extLst>
        </xdr:cNvPr>
        <xdr:cNvSpPr/>
      </xdr:nvSpPr>
      <xdr:spPr>
        <a:xfrm>
          <a:off x="4584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39206</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C470ADB5-137E-4D64-88CC-DC6D3346C608}"/>
            </a:ext>
          </a:extLst>
        </xdr:cNvPr>
        <xdr:cNvSpPr txBox="1"/>
      </xdr:nvSpPr>
      <xdr:spPr>
        <a:xfrm>
          <a:off x="4673600"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39551</xdr:rowOff>
    </xdr:from>
    <xdr:to>
      <xdr:col>20</xdr:col>
      <xdr:colOff>38100</xdr:colOff>
      <xdr:row>85</xdr:row>
      <xdr:rowOff>141151</xdr:rowOff>
    </xdr:to>
    <xdr:sp macro="" textlink="">
      <xdr:nvSpPr>
        <xdr:cNvPr id="309" name="楕円 308">
          <a:extLst>
            <a:ext uri="{FF2B5EF4-FFF2-40B4-BE49-F238E27FC236}">
              <a16:creationId xmlns:a16="http://schemas.microsoft.com/office/drawing/2014/main" id="{86AEEE56-2252-4BDB-86DB-9F0EACF958B5}"/>
            </a:ext>
          </a:extLst>
        </xdr:cNvPr>
        <xdr:cNvSpPr/>
      </xdr:nvSpPr>
      <xdr:spPr>
        <a:xfrm>
          <a:off x="3746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90351</xdr:rowOff>
    </xdr:from>
    <xdr:to>
      <xdr:col>24</xdr:col>
      <xdr:colOff>63500</xdr:colOff>
      <xdr:row>85</xdr:row>
      <xdr:rowOff>111579</xdr:rowOff>
    </xdr:to>
    <xdr:cxnSp macro="">
      <xdr:nvCxnSpPr>
        <xdr:cNvPr id="310" name="直線コネクタ 309">
          <a:extLst>
            <a:ext uri="{FF2B5EF4-FFF2-40B4-BE49-F238E27FC236}">
              <a16:creationId xmlns:a16="http://schemas.microsoft.com/office/drawing/2014/main" id="{70EC9999-9C1F-42E7-BEA9-29297B71E7CD}"/>
            </a:ext>
          </a:extLst>
        </xdr:cNvPr>
        <xdr:cNvCxnSpPr/>
      </xdr:nvCxnSpPr>
      <xdr:spPr>
        <a:xfrm>
          <a:off x="3797300" y="1466360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16692</xdr:rowOff>
    </xdr:from>
    <xdr:to>
      <xdr:col>15</xdr:col>
      <xdr:colOff>101600</xdr:colOff>
      <xdr:row>85</xdr:row>
      <xdr:rowOff>118292</xdr:rowOff>
    </xdr:to>
    <xdr:sp macro="" textlink="">
      <xdr:nvSpPr>
        <xdr:cNvPr id="311" name="楕円 310">
          <a:extLst>
            <a:ext uri="{FF2B5EF4-FFF2-40B4-BE49-F238E27FC236}">
              <a16:creationId xmlns:a16="http://schemas.microsoft.com/office/drawing/2014/main" id="{563D4DF1-2B30-4130-A68E-3950A20DEA06}"/>
            </a:ext>
          </a:extLst>
        </xdr:cNvPr>
        <xdr:cNvSpPr/>
      </xdr:nvSpPr>
      <xdr:spPr>
        <a:xfrm>
          <a:off x="2857500" y="145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67492</xdr:rowOff>
    </xdr:from>
    <xdr:to>
      <xdr:col>19</xdr:col>
      <xdr:colOff>177800</xdr:colOff>
      <xdr:row>85</xdr:row>
      <xdr:rowOff>90351</xdr:rowOff>
    </xdr:to>
    <xdr:cxnSp macro="">
      <xdr:nvCxnSpPr>
        <xdr:cNvPr id="312" name="直線コネクタ 311">
          <a:extLst>
            <a:ext uri="{FF2B5EF4-FFF2-40B4-BE49-F238E27FC236}">
              <a16:creationId xmlns:a16="http://schemas.microsoft.com/office/drawing/2014/main" id="{EEB44F3B-0F84-4135-A29F-F1DAA8875327}"/>
            </a:ext>
          </a:extLst>
        </xdr:cNvPr>
        <xdr:cNvCxnSpPr/>
      </xdr:nvCxnSpPr>
      <xdr:spPr>
        <a:xfrm>
          <a:off x="2908300" y="1464074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19957</xdr:rowOff>
    </xdr:from>
    <xdr:to>
      <xdr:col>10</xdr:col>
      <xdr:colOff>165100</xdr:colOff>
      <xdr:row>85</xdr:row>
      <xdr:rowOff>121557</xdr:rowOff>
    </xdr:to>
    <xdr:sp macro="" textlink="">
      <xdr:nvSpPr>
        <xdr:cNvPr id="313" name="楕円 312">
          <a:extLst>
            <a:ext uri="{FF2B5EF4-FFF2-40B4-BE49-F238E27FC236}">
              <a16:creationId xmlns:a16="http://schemas.microsoft.com/office/drawing/2014/main" id="{DBE5E0AF-6B29-4167-8020-3B304D1177AE}"/>
            </a:ext>
          </a:extLst>
        </xdr:cNvPr>
        <xdr:cNvSpPr/>
      </xdr:nvSpPr>
      <xdr:spPr>
        <a:xfrm>
          <a:off x="1968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67492</xdr:rowOff>
    </xdr:from>
    <xdr:to>
      <xdr:col>15</xdr:col>
      <xdr:colOff>50800</xdr:colOff>
      <xdr:row>85</xdr:row>
      <xdr:rowOff>70757</xdr:rowOff>
    </xdr:to>
    <xdr:cxnSp macro="">
      <xdr:nvCxnSpPr>
        <xdr:cNvPr id="314" name="直線コネクタ 313">
          <a:extLst>
            <a:ext uri="{FF2B5EF4-FFF2-40B4-BE49-F238E27FC236}">
              <a16:creationId xmlns:a16="http://schemas.microsoft.com/office/drawing/2014/main" id="{864C5B78-CFBC-4F92-B82F-765F4F488AE8}"/>
            </a:ext>
          </a:extLst>
        </xdr:cNvPr>
        <xdr:cNvCxnSpPr/>
      </xdr:nvCxnSpPr>
      <xdr:spPr>
        <a:xfrm flipV="1">
          <a:off x="2019300" y="1464074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33020</xdr:rowOff>
    </xdr:from>
    <xdr:to>
      <xdr:col>6</xdr:col>
      <xdr:colOff>38100</xdr:colOff>
      <xdr:row>85</xdr:row>
      <xdr:rowOff>134620</xdr:rowOff>
    </xdr:to>
    <xdr:sp macro="" textlink="">
      <xdr:nvSpPr>
        <xdr:cNvPr id="315" name="楕円 314">
          <a:extLst>
            <a:ext uri="{FF2B5EF4-FFF2-40B4-BE49-F238E27FC236}">
              <a16:creationId xmlns:a16="http://schemas.microsoft.com/office/drawing/2014/main" id="{FF8B1DC3-B3CF-4DA0-B2C1-01472DC4FC99}"/>
            </a:ext>
          </a:extLst>
        </xdr:cNvPr>
        <xdr:cNvSpPr/>
      </xdr:nvSpPr>
      <xdr:spPr>
        <a:xfrm>
          <a:off x="1079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70757</xdr:rowOff>
    </xdr:from>
    <xdr:to>
      <xdr:col>10</xdr:col>
      <xdr:colOff>114300</xdr:colOff>
      <xdr:row>85</xdr:row>
      <xdr:rowOff>83820</xdr:rowOff>
    </xdr:to>
    <xdr:cxnSp macro="">
      <xdr:nvCxnSpPr>
        <xdr:cNvPr id="316" name="直線コネクタ 315">
          <a:extLst>
            <a:ext uri="{FF2B5EF4-FFF2-40B4-BE49-F238E27FC236}">
              <a16:creationId xmlns:a16="http://schemas.microsoft.com/office/drawing/2014/main" id="{DFAC8896-8101-41B0-AD8A-07DE0D20E4D0}"/>
            </a:ext>
          </a:extLst>
        </xdr:cNvPr>
        <xdr:cNvCxnSpPr/>
      </xdr:nvCxnSpPr>
      <xdr:spPr>
        <a:xfrm flipV="1">
          <a:off x="1130300" y="146440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3D12DB66-A60A-4A3F-A8EB-CB0BE354E67F}"/>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66959E36-8F9D-4F22-8B7C-DE646DEC405A}"/>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9A07564F-2887-40DC-823C-14D3A618878B}"/>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75006189-416E-4952-83D0-A5F6222EA8B7}"/>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132278</xdr:rowOff>
    </xdr:from>
    <xdr:ext cx="405111" cy="259045"/>
    <xdr:sp macro="" textlink="">
      <xdr:nvSpPr>
        <xdr:cNvPr id="321" name="n_1mainValue【公営住宅】&#10;有形固定資産減価償却率">
          <a:extLst>
            <a:ext uri="{FF2B5EF4-FFF2-40B4-BE49-F238E27FC236}">
              <a16:creationId xmlns:a16="http://schemas.microsoft.com/office/drawing/2014/main" id="{1FD6292F-E963-47E3-95A4-9E1E1A5CCDD6}"/>
            </a:ext>
          </a:extLst>
        </xdr:cNvPr>
        <xdr:cNvSpPr txBox="1"/>
      </xdr:nvSpPr>
      <xdr:spPr>
        <a:xfrm>
          <a:off x="35820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109419</xdr:rowOff>
    </xdr:from>
    <xdr:ext cx="405111" cy="259045"/>
    <xdr:sp macro="" textlink="">
      <xdr:nvSpPr>
        <xdr:cNvPr id="322" name="n_2mainValue【公営住宅】&#10;有形固定資産減価償却率">
          <a:extLst>
            <a:ext uri="{FF2B5EF4-FFF2-40B4-BE49-F238E27FC236}">
              <a16:creationId xmlns:a16="http://schemas.microsoft.com/office/drawing/2014/main" id="{FD0438F5-0AC0-4B90-9648-2C2497E0B78F}"/>
            </a:ext>
          </a:extLst>
        </xdr:cNvPr>
        <xdr:cNvSpPr txBox="1"/>
      </xdr:nvSpPr>
      <xdr:spPr>
        <a:xfrm>
          <a:off x="2705744" y="1468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112684</xdr:rowOff>
    </xdr:from>
    <xdr:ext cx="405111" cy="259045"/>
    <xdr:sp macro="" textlink="">
      <xdr:nvSpPr>
        <xdr:cNvPr id="323" name="n_3mainValue【公営住宅】&#10;有形固定資産減価償却率">
          <a:extLst>
            <a:ext uri="{FF2B5EF4-FFF2-40B4-BE49-F238E27FC236}">
              <a16:creationId xmlns:a16="http://schemas.microsoft.com/office/drawing/2014/main" id="{7FE37978-4E42-4032-89EE-8001C71FE1B2}"/>
            </a:ext>
          </a:extLst>
        </xdr:cNvPr>
        <xdr:cNvSpPr txBox="1"/>
      </xdr:nvSpPr>
      <xdr:spPr>
        <a:xfrm>
          <a:off x="1816744" y="1468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125747</xdr:rowOff>
    </xdr:from>
    <xdr:ext cx="405111" cy="259045"/>
    <xdr:sp macro="" textlink="">
      <xdr:nvSpPr>
        <xdr:cNvPr id="324" name="n_4mainValue【公営住宅】&#10;有形固定資産減価償却率">
          <a:extLst>
            <a:ext uri="{FF2B5EF4-FFF2-40B4-BE49-F238E27FC236}">
              <a16:creationId xmlns:a16="http://schemas.microsoft.com/office/drawing/2014/main" id="{866B871A-BA5F-49FE-992C-34783E69811D}"/>
            </a:ext>
          </a:extLst>
        </xdr:cNvPr>
        <xdr:cNvSpPr txBox="1"/>
      </xdr:nvSpPr>
      <xdr:spPr>
        <a:xfrm>
          <a:off x="9277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3B7C3B2F-3ADF-4B6B-8117-538BA6592F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7AABD6F6-B785-4B03-A51F-5A6CE48C369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2637C2AC-66F6-40E9-81D7-700F612BC8A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5CCD49BE-CAD9-457C-811D-20E653072F4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8DA2D96-8812-4BFC-83B6-E6E8F731064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4728F7DA-DA5C-4043-8CC4-7684734BB2C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4A8298A1-B5EC-4276-B9EC-6D4917EC681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5F629DF6-8E59-4CA6-954C-1C4813CCE71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9F641ACC-F850-4D77-9A97-85DAB833E78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86A6891-A540-4264-9DE4-7E4CBDD08C2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A93E4251-9E57-402A-9136-EF25AADEAF6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7B1A4E9C-1E0A-403D-B299-1DE6FAE306B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EE805144-5B38-4821-893A-D142F0AE223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758BD15B-3806-4141-A289-C0CB7CA50E4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5AC63182-5DBF-4905-940C-78F828643AB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803E743F-B25A-4D0D-AAAE-EBE6910BC5F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E3220B73-9581-4F90-A48B-E241767CE33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D10BECCC-EDEA-4C50-9E66-B8A3CFE0182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27FA0B10-32B9-4097-A4F3-70C5E5D7453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4A70308C-EFF0-431C-9FB9-754BCAAE8EF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4591FD04-C1AF-4390-98D3-E286FD47A3E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6CE8B21D-CB06-42FE-AFDF-49F38400698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16E85877-F608-4820-8E26-BB5A72DE1A0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4C2E3DF7-996F-4C9D-8CEE-EC756034CBC0}"/>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3757DE58-00B0-4BB1-AEFC-49432860924F}"/>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7519A783-E797-42C7-97C4-8D9BC36C8E88}"/>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2F5C880C-68D9-4B89-A9AA-96704E5B7229}"/>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D996CF69-DF7E-406F-8650-B25AA0729266}"/>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1145BEC6-2EC4-49ED-A343-5980E5374338}"/>
            </a:ext>
          </a:extLst>
        </xdr:cNvPr>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CC85840C-7CC8-4711-9CA2-CF7D8F2B76C4}"/>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D4013B9A-5353-45AC-81BB-358B08AE9DF3}"/>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57CFD3B8-56BE-4EEF-A77A-40C18DE8DE40}"/>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61B3036A-590F-4B3D-8A19-AF98745C7ABB}"/>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8844427C-F653-40E8-87AA-293D85E68751}"/>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13169CD-C40B-4584-A530-60CA985870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DC49746-2E92-47F9-A409-F75E25BE411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93161AE-4105-4155-A428-699B12ABCED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3540819-1F31-4242-A85A-CC1797A0BF8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E64552B-0606-4512-BFB1-5048D00CCB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14987</xdr:rowOff>
    </xdr:from>
    <xdr:to>
      <xdr:col>55</xdr:col>
      <xdr:colOff>50800</xdr:colOff>
      <xdr:row>84</xdr:row>
      <xdr:rowOff>116587</xdr:rowOff>
    </xdr:to>
    <xdr:sp macro="" textlink="">
      <xdr:nvSpPr>
        <xdr:cNvPr id="364" name="楕円 363">
          <a:extLst>
            <a:ext uri="{FF2B5EF4-FFF2-40B4-BE49-F238E27FC236}">
              <a16:creationId xmlns:a16="http://schemas.microsoft.com/office/drawing/2014/main" id="{1DE0C4C1-9A74-4D7F-BA69-30B351435DCE}"/>
            </a:ext>
          </a:extLst>
        </xdr:cNvPr>
        <xdr:cNvSpPr/>
      </xdr:nvSpPr>
      <xdr:spPr>
        <a:xfrm>
          <a:off x="10426700" y="144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37864</xdr:rowOff>
    </xdr:from>
    <xdr:ext cx="469744" cy="259045"/>
    <xdr:sp macro="" textlink="">
      <xdr:nvSpPr>
        <xdr:cNvPr id="365" name="【公営住宅】&#10;一人当たり面積該当値テキスト">
          <a:extLst>
            <a:ext uri="{FF2B5EF4-FFF2-40B4-BE49-F238E27FC236}">
              <a16:creationId xmlns:a16="http://schemas.microsoft.com/office/drawing/2014/main" id="{BAEC7F45-4132-435B-BFF8-366C724F4D3B}"/>
            </a:ext>
          </a:extLst>
        </xdr:cNvPr>
        <xdr:cNvSpPr txBox="1"/>
      </xdr:nvSpPr>
      <xdr:spPr>
        <a:xfrm>
          <a:off x="10515600" y="142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25146</xdr:rowOff>
    </xdr:from>
    <xdr:to>
      <xdr:col>50</xdr:col>
      <xdr:colOff>165100</xdr:colOff>
      <xdr:row>84</xdr:row>
      <xdr:rowOff>126746</xdr:rowOff>
    </xdr:to>
    <xdr:sp macro="" textlink="">
      <xdr:nvSpPr>
        <xdr:cNvPr id="366" name="楕円 365">
          <a:extLst>
            <a:ext uri="{FF2B5EF4-FFF2-40B4-BE49-F238E27FC236}">
              <a16:creationId xmlns:a16="http://schemas.microsoft.com/office/drawing/2014/main" id="{C1895AEF-3852-4360-BD7F-D081A5D45FFB}"/>
            </a:ext>
          </a:extLst>
        </xdr:cNvPr>
        <xdr:cNvSpPr/>
      </xdr:nvSpPr>
      <xdr:spPr>
        <a:xfrm>
          <a:off x="9588500" y="1442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65787</xdr:rowOff>
    </xdr:from>
    <xdr:to>
      <xdr:col>55</xdr:col>
      <xdr:colOff>0</xdr:colOff>
      <xdr:row>84</xdr:row>
      <xdr:rowOff>75946</xdr:rowOff>
    </xdr:to>
    <xdr:cxnSp macro="">
      <xdr:nvCxnSpPr>
        <xdr:cNvPr id="367" name="直線コネクタ 366">
          <a:extLst>
            <a:ext uri="{FF2B5EF4-FFF2-40B4-BE49-F238E27FC236}">
              <a16:creationId xmlns:a16="http://schemas.microsoft.com/office/drawing/2014/main" id="{7F9EB91F-8AB7-464A-B6B4-F7EE2F6317F5}"/>
            </a:ext>
          </a:extLst>
        </xdr:cNvPr>
        <xdr:cNvCxnSpPr/>
      </xdr:nvCxnSpPr>
      <xdr:spPr>
        <a:xfrm flipV="1">
          <a:off x="9639300" y="14467587"/>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37085</xdr:rowOff>
    </xdr:from>
    <xdr:to>
      <xdr:col>46</xdr:col>
      <xdr:colOff>38100</xdr:colOff>
      <xdr:row>84</xdr:row>
      <xdr:rowOff>138685</xdr:rowOff>
    </xdr:to>
    <xdr:sp macro="" textlink="">
      <xdr:nvSpPr>
        <xdr:cNvPr id="368" name="楕円 367">
          <a:extLst>
            <a:ext uri="{FF2B5EF4-FFF2-40B4-BE49-F238E27FC236}">
              <a16:creationId xmlns:a16="http://schemas.microsoft.com/office/drawing/2014/main" id="{5D3C25F6-0DF2-4A17-A5FB-E85D85D9DB93}"/>
            </a:ext>
          </a:extLst>
        </xdr:cNvPr>
        <xdr:cNvSpPr/>
      </xdr:nvSpPr>
      <xdr:spPr>
        <a:xfrm>
          <a:off x="8699500" y="1443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75946</xdr:rowOff>
    </xdr:from>
    <xdr:to>
      <xdr:col>50</xdr:col>
      <xdr:colOff>114300</xdr:colOff>
      <xdr:row>84</xdr:row>
      <xdr:rowOff>87885</xdr:rowOff>
    </xdr:to>
    <xdr:cxnSp macro="">
      <xdr:nvCxnSpPr>
        <xdr:cNvPr id="369" name="直線コネクタ 368">
          <a:extLst>
            <a:ext uri="{FF2B5EF4-FFF2-40B4-BE49-F238E27FC236}">
              <a16:creationId xmlns:a16="http://schemas.microsoft.com/office/drawing/2014/main" id="{255F16E8-7F5F-416B-88DA-785D31AA31EB}"/>
            </a:ext>
          </a:extLst>
        </xdr:cNvPr>
        <xdr:cNvCxnSpPr/>
      </xdr:nvCxnSpPr>
      <xdr:spPr>
        <a:xfrm flipV="1">
          <a:off x="8750300" y="14477746"/>
          <a:ext cx="889000" cy="1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52832</xdr:rowOff>
    </xdr:from>
    <xdr:to>
      <xdr:col>41</xdr:col>
      <xdr:colOff>101600</xdr:colOff>
      <xdr:row>84</xdr:row>
      <xdr:rowOff>154432</xdr:rowOff>
    </xdr:to>
    <xdr:sp macro="" textlink="">
      <xdr:nvSpPr>
        <xdr:cNvPr id="370" name="楕円 369">
          <a:extLst>
            <a:ext uri="{FF2B5EF4-FFF2-40B4-BE49-F238E27FC236}">
              <a16:creationId xmlns:a16="http://schemas.microsoft.com/office/drawing/2014/main" id="{5D22B90F-2BE7-4641-AC78-F4D2769B2F50}"/>
            </a:ext>
          </a:extLst>
        </xdr:cNvPr>
        <xdr:cNvSpPr/>
      </xdr:nvSpPr>
      <xdr:spPr>
        <a:xfrm>
          <a:off x="7810500" y="1445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87885</xdr:rowOff>
    </xdr:from>
    <xdr:to>
      <xdr:col>45</xdr:col>
      <xdr:colOff>177800</xdr:colOff>
      <xdr:row>84</xdr:row>
      <xdr:rowOff>103632</xdr:rowOff>
    </xdr:to>
    <xdr:cxnSp macro="">
      <xdr:nvCxnSpPr>
        <xdr:cNvPr id="371" name="直線コネクタ 370">
          <a:extLst>
            <a:ext uri="{FF2B5EF4-FFF2-40B4-BE49-F238E27FC236}">
              <a16:creationId xmlns:a16="http://schemas.microsoft.com/office/drawing/2014/main" id="{F24F5352-98F1-453F-BAD5-C6F71BA45E32}"/>
            </a:ext>
          </a:extLst>
        </xdr:cNvPr>
        <xdr:cNvCxnSpPr/>
      </xdr:nvCxnSpPr>
      <xdr:spPr>
        <a:xfrm flipV="1">
          <a:off x="7861300" y="14489685"/>
          <a:ext cx="889000" cy="1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67690</xdr:rowOff>
    </xdr:from>
    <xdr:to>
      <xdr:col>36</xdr:col>
      <xdr:colOff>165100</xdr:colOff>
      <xdr:row>84</xdr:row>
      <xdr:rowOff>169290</xdr:rowOff>
    </xdr:to>
    <xdr:sp macro="" textlink="">
      <xdr:nvSpPr>
        <xdr:cNvPr id="372" name="楕円 371">
          <a:extLst>
            <a:ext uri="{FF2B5EF4-FFF2-40B4-BE49-F238E27FC236}">
              <a16:creationId xmlns:a16="http://schemas.microsoft.com/office/drawing/2014/main" id="{8DA9C4F0-BBF2-4D1A-A0B4-371B37E2A86B}"/>
            </a:ext>
          </a:extLst>
        </xdr:cNvPr>
        <xdr:cNvSpPr/>
      </xdr:nvSpPr>
      <xdr:spPr>
        <a:xfrm>
          <a:off x="6921500" y="1446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103632</xdr:rowOff>
    </xdr:from>
    <xdr:to>
      <xdr:col>41</xdr:col>
      <xdr:colOff>50800</xdr:colOff>
      <xdr:row>84</xdr:row>
      <xdr:rowOff>118490</xdr:rowOff>
    </xdr:to>
    <xdr:cxnSp macro="">
      <xdr:nvCxnSpPr>
        <xdr:cNvPr id="373" name="直線コネクタ 372">
          <a:extLst>
            <a:ext uri="{FF2B5EF4-FFF2-40B4-BE49-F238E27FC236}">
              <a16:creationId xmlns:a16="http://schemas.microsoft.com/office/drawing/2014/main" id="{362058D1-BCE6-4E06-B0E8-CEFE54F25C4E}"/>
            </a:ext>
          </a:extLst>
        </xdr:cNvPr>
        <xdr:cNvCxnSpPr/>
      </xdr:nvCxnSpPr>
      <xdr:spPr>
        <a:xfrm flipV="1">
          <a:off x="6972300" y="14505432"/>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44E4EE43-DB7B-495B-BD3B-F0B5009AC362}"/>
            </a:ext>
          </a:extLst>
        </xdr:cNvPr>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94790DB5-9A79-4B21-B519-D5570354AB02}"/>
            </a:ext>
          </a:extLst>
        </xdr:cNvPr>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64C4FE3F-2662-4542-BB63-F115DCA724DD}"/>
            </a:ext>
          </a:extLst>
        </xdr:cNvPr>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a:extLst>
            <a:ext uri="{FF2B5EF4-FFF2-40B4-BE49-F238E27FC236}">
              <a16:creationId xmlns:a16="http://schemas.microsoft.com/office/drawing/2014/main" id="{41F28E83-2295-4E46-8553-D4F26E53CEA8}"/>
            </a:ext>
          </a:extLst>
        </xdr:cNvPr>
        <xdr:cNvSpPr txBox="1"/>
      </xdr:nvSpPr>
      <xdr:spPr>
        <a:xfrm>
          <a:off x="6737427" y="146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143273</xdr:rowOff>
    </xdr:from>
    <xdr:ext cx="469744" cy="259045"/>
    <xdr:sp macro="" textlink="">
      <xdr:nvSpPr>
        <xdr:cNvPr id="378" name="n_1mainValue【公営住宅】&#10;一人当たり面積">
          <a:extLst>
            <a:ext uri="{FF2B5EF4-FFF2-40B4-BE49-F238E27FC236}">
              <a16:creationId xmlns:a16="http://schemas.microsoft.com/office/drawing/2014/main" id="{8B354347-D8FE-4BCD-93EE-EC77184BB581}"/>
            </a:ext>
          </a:extLst>
        </xdr:cNvPr>
        <xdr:cNvSpPr txBox="1"/>
      </xdr:nvSpPr>
      <xdr:spPr>
        <a:xfrm>
          <a:off x="9391727" y="1420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155212</xdr:rowOff>
    </xdr:from>
    <xdr:ext cx="469744" cy="259045"/>
    <xdr:sp macro="" textlink="">
      <xdr:nvSpPr>
        <xdr:cNvPr id="379" name="n_2mainValue【公営住宅】&#10;一人当たり面積">
          <a:extLst>
            <a:ext uri="{FF2B5EF4-FFF2-40B4-BE49-F238E27FC236}">
              <a16:creationId xmlns:a16="http://schemas.microsoft.com/office/drawing/2014/main" id="{C405AA5B-085E-4C92-8697-2A5AC8C3BC48}"/>
            </a:ext>
          </a:extLst>
        </xdr:cNvPr>
        <xdr:cNvSpPr txBox="1"/>
      </xdr:nvSpPr>
      <xdr:spPr>
        <a:xfrm>
          <a:off x="8515427" y="1421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170959</xdr:rowOff>
    </xdr:from>
    <xdr:ext cx="469744" cy="259045"/>
    <xdr:sp macro="" textlink="">
      <xdr:nvSpPr>
        <xdr:cNvPr id="380" name="n_3mainValue【公営住宅】&#10;一人当たり面積">
          <a:extLst>
            <a:ext uri="{FF2B5EF4-FFF2-40B4-BE49-F238E27FC236}">
              <a16:creationId xmlns:a16="http://schemas.microsoft.com/office/drawing/2014/main" id="{89BC6D3E-A350-447C-99FF-CDB512D656AA}"/>
            </a:ext>
          </a:extLst>
        </xdr:cNvPr>
        <xdr:cNvSpPr txBox="1"/>
      </xdr:nvSpPr>
      <xdr:spPr>
        <a:xfrm>
          <a:off x="7626427" y="1422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14367</xdr:rowOff>
    </xdr:from>
    <xdr:ext cx="469744" cy="259045"/>
    <xdr:sp macro="" textlink="">
      <xdr:nvSpPr>
        <xdr:cNvPr id="381" name="n_4mainValue【公営住宅】&#10;一人当たり面積">
          <a:extLst>
            <a:ext uri="{FF2B5EF4-FFF2-40B4-BE49-F238E27FC236}">
              <a16:creationId xmlns:a16="http://schemas.microsoft.com/office/drawing/2014/main" id="{DF5B1A59-4330-43AE-A452-531AFDEE943A}"/>
            </a:ext>
          </a:extLst>
        </xdr:cNvPr>
        <xdr:cNvSpPr txBox="1"/>
      </xdr:nvSpPr>
      <xdr:spPr>
        <a:xfrm>
          <a:off x="6737427" y="142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686A21-D565-4657-9367-17CB862DE3B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AEDDA83-9623-4BFB-A92E-5CAEB2ED9E5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F68DCB69-E69F-4DC3-9BDA-330C5C8CD1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B7C85A35-3EF4-4956-888A-3919C60EB25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F5EF1F86-1C69-4066-BEA5-F9F8FB784E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9F6CC356-24B5-4C1E-AE94-5014FC6A996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F9F6673-E579-4326-8E8E-8FDDA670FF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22D867A-D19E-4FCD-97B7-BD47523DA58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DBFDCC49-AE81-4315-838F-F3E3B982C37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79AE2448-9E5B-458F-A0CB-271A96D06E1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C6C26BC8-E30F-432F-93C0-F7D37D787D1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165AEB3E-6072-43AC-A73B-DB19286AE5D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4" name="テキスト ボックス 393">
          <a:extLst>
            <a:ext uri="{FF2B5EF4-FFF2-40B4-BE49-F238E27FC236}">
              <a16:creationId xmlns:a16="http://schemas.microsoft.com/office/drawing/2014/main" id="{F38AF205-E27D-4862-8CCE-31680EA94FD8}"/>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E96F1BB1-8BC1-4EE4-B69F-7544922D4C0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C54E6E6E-DFEE-4F0A-9073-40CD05D30D0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C3CAE195-DC66-402B-8937-5EBFC64C65B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D8A4EAE3-C2FA-4F26-8A50-B186DE3A952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F93E5E10-FB8D-4C10-B409-DDC3B2B753F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8B9921D4-B48B-4352-BA58-E2A372536CA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1691BC54-FF44-40D8-8B7B-326CF848DE6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2" name="テキスト ボックス 401">
          <a:extLst>
            <a:ext uri="{FF2B5EF4-FFF2-40B4-BE49-F238E27FC236}">
              <a16:creationId xmlns:a16="http://schemas.microsoft.com/office/drawing/2014/main" id="{71FBA70F-83AB-4032-BF8E-3CE5E52ABE0E}"/>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20AD6417-4D46-44BF-BBEF-E6A661B3C74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021A4E30-CFED-4AA5-AEB8-C35E004676B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129539</xdr:rowOff>
    </xdr:from>
    <xdr:to>
      <xdr:col>24</xdr:col>
      <xdr:colOff>62865</xdr:colOff>
      <xdr:row>108</xdr:row>
      <xdr:rowOff>26670</xdr:rowOff>
    </xdr:to>
    <xdr:cxnSp macro="">
      <xdr:nvCxnSpPr>
        <xdr:cNvPr id="405" name="直線コネクタ 404">
          <a:extLst>
            <a:ext uri="{FF2B5EF4-FFF2-40B4-BE49-F238E27FC236}">
              <a16:creationId xmlns:a16="http://schemas.microsoft.com/office/drawing/2014/main" id="{E45BA51E-1E59-4290-BCA5-C1E5398A1B3F}"/>
            </a:ext>
          </a:extLst>
        </xdr:cNvPr>
        <xdr:cNvCxnSpPr/>
      </xdr:nvCxnSpPr>
      <xdr:spPr>
        <a:xfrm flipV="1">
          <a:off x="4634865" y="17274539"/>
          <a:ext cx="0" cy="1268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30497</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A103BFB8-9C55-4354-B57B-85CF2FE082C9}"/>
            </a:ext>
          </a:extLst>
        </xdr:cNvPr>
        <xdr:cNvSpPr txBox="1"/>
      </xdr:nvSpPr>
      <xdr:spPr>
        <a:xfrm>
          <a:off x="4673600"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26670</xdr:rowOff>
    </xdr:from>
    <xdr:to>
      <xdr:col>24</xdr:col>
      <xdr:colOff>152400</xdr:colOff>
      <xdr:row>108</xdr:row>
      <xdr:rowOff>26670</xdr:rowOff>
    </xdr:to>
    <xdr:cxnSp macro="">
      <xdr:nvCxnSpPr>
        <xdr:cNvPr id="407" name="直線コネクタ 406">
          <a:extLst>
            <a:ext uri="{FF2B5EF4-FFF2-40B4-BE49-F238E27FC236}">
              <a16:creationId xmlns:a16="http://schemas.microsoft.com/office/drawing/2014/main" id="{31EE0988-9B44-4421-A7E2-9024A832660B}"/>
            </a:ext>
          </a:extLst>
        </xdr:cNvPr>
        <xdr:cNvCxnSpPr/>
      </xdr:nvCxnSpPr>
      <xdr:spPr>
        <a:xfrm>
          <a:off x="4546600" y="1854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76216</xdr:rowOff>
    </xdr:from>
    <xdr:ext cx="340478" cy="259045"/>
    <xdr:sp macro="" textlink="">
      <xdr:nvSpPr>
        <xdr:cNvPr id="408" name="【港湾・漁港】&#10;有形固定資産減価償却率最大値テキスト">
          <a:extLst>
            <a:ext uri="{FF2B5EF4-FFF2-40B4-BE49-F238E27FC236}">
              <a16:creationId xmlns:a16="http://schemas.microsoft.com/office/drawing/2014/main" id="{91A92154-C602-4D49-AE92-770BABACF44C}"/>
            </a:ext>
          </a:extLst>
        </xdr:cNvPr>
        <xdr:cNvSpPr txBox="1"/>
      </xdr:nvSpPr>
      <xdr:spPr>
        <a:xfrm>
          <a:off x="4673600" y="17049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129539</xdr:rowOff>
    </xdr:from>
    <xdr:to>
      <xdr:col>24</xdr:col>
      <xdr:colOff>152400</xdr:colOff>
      <xdr:row>100</xdr:row>
      <xdr:rowOff>129539</xdr:rowOff>
    </xdr:to>
    <xdr:cxnSp macro="">
      <xdr:nvCxnSpPr>
        <xdr:cNvPr id="409" name="直線コネクタ 408">
          <a:extLst>
            <a:ext uri="{FF2B5EF4-FFF2-40B4-BE49-F238E27FC236}">
              <a16:creationId xmlns:a16="http://schemas.microsoft.com/office/drawing/2014/main" id="{025577DB-FB45-44F4-8234-C4F134BBC15A}"/>
            </a:ext>
          </a:extLst>
        </xdr:cNvPr>
        <xdr:cNvCxnSpPr/>
      </xdr:nvCxnSpPr>
      <xdr:spPr>
        <a:xfrm>
          <a:off x="4546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51452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60D3E54-7C77-41C5-9EAF-296CAF66B538}"/>
            </a:ext>
          </a:extLst>
        </xdr:cNvPr>
        <xdr:cNvSpPr txBox="1"/>
      </xdr:nvSpPr>
      <xdr:spPr>
        <a:xfrm>
          <a:off x="4673600" y="18396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73025</xdr:rowOff>
    </xdr:from>
    <xdr:to>
      <xdr:col>24</xdr:col>
      <xdr:colOff>114300</xdr:colOff>
      <xdr:row>108</xdr:row>
      <xdr:rowOff>3175</xdr:rowOff>
    </xdr:to>
    <xdr:sp macro="" textlink="">
      <xdr:nvSpPr>
        <xdr:cNvPr id="411" name="フローチャート: 判断 410">
          <a:extLst>
            <a:ext uri="{FF2B5EF4-FFF2-40B4-BE49-F238E27FC236}">
              <a16:creationId xmlns:a16="http://schemas.microsoft.com/office/drawing/2014/main" id="{0D6E5C4D-60B5-42A1-B434-57068F11F346}"/>
            </a:ext>
          </a:extLst>
        </xdr:cNvPr>
        <xdr:cNvSpPr/>
      </xdr:nvSpPr>
      <xdr:spPr>
        <a:xfrm>
          <a:off x="4584700" y="1841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107</xdr:row>
      <xdr:rowOff>46355</xdr:rowOff>
    </xdr:from>
    <xdr:to>
      <xdr:col>20</xdr:col>
      <xdr:colOff>38100</xdr:colOff>
      <xdr:row>107</xdr:row>
      <xdr:rowOff>147955</xdr:rowOff>
    </xdr:to>
    <xdr:sp macro="" textlink="">
      <xdr:nvSpPr>
        <xdr:cNvPr id="412" name="フローチャート: 判断 411">
          <a:extLst>
            <a:ext uri="{FF2B5EF4-FFF2-40B4-BE49-F238E27FC236}">
              <a16:creationId xmlns:a16="http://schemas.microsoft.com/office/drawing/2014/main" id="{7CC8B661-2D4C-4669-BF3F-900F8640D54C}"/>
            </a:ext>
          </a:extLst>
        </xdr:cNvPr>
        <xdr:cNvSpPr/>
      </xdr:nvSpPr>
      <xdr:spPr>
        <a:xfrm>
          <a:off x="3746500" y="1839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101600</xdr:rowOff>
    </xdr:from>
    <xdr:to>
      <xdr:col>15</xdr:col>
      <xdr:colOff>101600</xdr:colOff>
      <xdr:row>107</xdr:row>
      <xdr:rowOff>31750</xdr:rowOff>
    </xdr:to>
    <xdr:sp macro="" textlink="">
      <xdr:nvSpPr>
        <xdr:cNvPr id="413" name="フローチャート: 判断 412">
          <a:extLst>
            <a:ext uri="{FF2B5EF4-FFF2-40B4-BE49-F238E27FC236}">
              <a16:creationId xmlns:a16="http://schemas.microsoft.com/office/drawing/2014/main" id="{2178A70F-8ABE-4DA3-88CD-AF78F4C23BAB}"/>
            </a:ext>
          </a:extLst>
        </xdr:cNvPr>
        <xdr:cNvSpPr/>
      </xdr:nvSpPr>
      <xdr:spPr>
        <a:xfrm>
          <a:off x="2857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63500</xdr:rowOff>
    </xdr:from>
    <xdr:to>
      <xdr:col>10</xdr:col>
      <xdr:colOff>165100</xdr:colOff>
      <xdr:row>106</xdr:row>
      <xdr:rowOff>165100</xdr:rowOff>
    </xdr:to>
    <xdr:sp macro="" textlink="">
      <xdr:nvSpPr>
        <xdr:cNvPr id="414" name="フローチャート: 判断 413">
          <a:extLst>
            <a:ext uri="{FF2B5EF4-FFF2-40B4-BE49-F238E27FC236}">
              <a16:creationId xmlns:a16="http://schemas.microsoft.com/office/drawing/2014/main" id="{332DC161-F376-4BDE-BD36-609A87934F61}"/>
            </a:ext>
          </a:extLst>
        </xdr:cNvPr>
        <xdr:cNvSpPr/>
      </xdr:nvSpPr>
      <xdr:spPr>
        <a:xfrm>
          <a:off x="196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33020</xdr:rowOff>
    </xdr:from>
    <xdr:to>
      <xdr:col>6</xdr:col>
      <xdr:colOff>38100</xdr:colOff>
      <xdr:row>106</xdr:row>
      <xdr:rowOff>134620</xdr:rowOff>
    </xdr:to>
    <xdr:sp macro="" textlink="">
      <xdr:nvSpPr>
        <xdr:cNvPr id="415" name="フローチャート: 判断 414">
          <a:extLst>
            <a:ext uri="{FF2B5EF4-FFF2-40B4-BE49-F238E27FC236}">
              <a16:creationId xmlns:a16="http://schemas.microsoft.com/office/drawing/2014/main" id="{9D08252C-5B28-4B7C-ACE6-202332A396B9}"/>
            </a:ext>
          </a:extLst>
        </xdr:cNvPr>
        <xdr:cNvSpPr/>
      </xdr:nvSpPr>
      <xdr:spPr>
        <a:xfrm>
          <a:off x="1079500" y="182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CB0D942-F42E-4E60-A6E6-092BE8E1A06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8F26223-8971-4B54-908F-EC093CC8E6A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A864DA3-D403-4EF7-AD83-26130F6D6E6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9318325-934E-4614-8567-E1A0700D77B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C72F11D-BD09-4C8B-A343-1FAE6D499F5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21" name="楕円 420">
          <a:extLst>
            <a:ext uri="{FF2B5EF4-FFF2-40B4-BE49-F238E27FC236}">
              <a16:creationId xmlns:a16="http://schemas.microsoft.com/office/drawing/2014/main" id="{AD64198B-8079-4FA7-AAB7-A4076E4A6C43}"/>
            </a:ext>
          </a:extLst>
        </xdr:cNvPr>
        <xdr:cNvSpPr/>
      </xdr:nvSpPr>
      <xdr:spPr>
        <a:xfrm>
          <a:off x="4584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33038</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3DE43DB9-E8A3-4D0B-A322-9FE194C74524}"/>
            </a:ext>
          </a:extLst>
        </xdr:cNvPr>
        <xdr:cNvSpPr txBox="1"/>
      </xdr:nvSpPr>
      <xdr:spPr>
        <a:xfrm>
          <a:off x="4673600" y="1803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160655</xdr:rowOff>
    </xdr:from>
    <xdr:to>
      <xdr:col>20</xdr:col>
      <xdr:colOff>38100</xdr:colOff>
      <xdr:row>106</xdr:row>
      <xdr:rowOff>90805</xdr:rowOff>
    </xdr:to>
    <xdr:sp macro="" textlink="">
      <xdr:nvSpPr>
        <xdr:cNvPr id="423" name="楕円 422">
          <a:extLst>
            <a:ext uri="{FF2B5EF4-FFF2-40B4-BE49-F238E27FC236}">
              <a16:creationId xmlns:a16="http://schemas.microsoft.com/office/drawing/2014/main" id="{7C26DBF1-0D51-4A7C-ADDA-D6C8E46588BC}"/>
            </a:ext>
          </a:extLst>
        </xdr:cNvPr>
        <xdr:cNvSpPr/>
      </xdr:nvSpPr>
      <xdr:spPr>
        <a:xfrm>
          <a:off x="3746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40005</xdr:rowOff>
    </xdr:from>
    <xdr:to>
      <xdr:col>24</xdr:col>
      <xdr:colOff>63500</xdr:colOff>
      <xdr:row>106</xdr:row>
      <xdr:rowOff>60961</xdr:rowOff>
    </xdr:to>
    <xdr:cxnSp macro="">
      <xdr:nvCxnSpPr>
        <xdr:cNvPr id="424" name="直線コネクタ 423">
          <a:extLst>
            <a:ext uri="{FF2B5EF4-FFF2-40B4-BE49-F238E27FC236}">
              <a16:creationId xmlns:a16="http://schemas.microsoft.com/office/drawing/2014/main" id="{EFD64644-CF1E-4DF7-A320-02232DC4AFB0}"/>
            </a:ext>
          </a:extLst>
        </xdr:cNvPr>
        <xdr:cNvCxnSpPr/>
      </xdr:nvCxnSpPr>
      <xdr:spPr>
        <a:xfrm>
          <a:off x="3797300" y="182137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126364</xdr:rowOff>
    </xdr:from>
    <xdr:to>
      <xdr:col>15</xdr:col>
      <xdr:colOff>101600</xdr:colOff>
      <xdr:row>106</xdr:row>
      <xdr:rowOff>56514</xdr:rowOff>
    </xdr:to>
    <xdr:sp macro="" textlink="">
      <xdr:nvSpPr>
        <xdr:cNvPr id="425" name="楕円 424">
          <a:extLst>
            <a:ext uri="{FF2B5EF4-FFF2-40B4-BE49-F238E27FC236}">
              <a16:creationId xmlns:a16="http://schemas.microsoft.com/office/drawing/2014/main" id="{571C9E81-0A76-4C38-A5A6-297349BEBEFA}"/>
            </a:ext>
          </a:extLst>
        </xdr:cNvPr>
        <xdr:cNvSpPr/>
      </xdr:nvSpPr>
      <xdr:spPr>
        <a:xfrm>
          <a:off x="2857500" y="181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5714</xdr:rowOff>
    </xdr:from>
    <xdr:to>
      <xdr:col>19</xdr:col>
      <xdr:colOff>177800</xdr:colOff>
      <xdr:row>106</xdr:row>
      <xdr:rowOff>40005</xdr:rowOff>
    </xdr:to>
    <xdr:cxnSp macro="">
      <xdr:nvCxnSpPr>
        <xdr:cNvPr id="426" name="直線コネクタ 425">
          <a:extLst>
            <a:ext uri="{FF2B5EF4-FFF2-40B4-BE49-F238E27FC236}">
              <a16:creationId xmlns:a16="http://schemas.microsoft.com/office/drawing/2014/main" id="{9816E81D-686F-4B6A-B09E-FA548D95F717}"/>
            </a:ext>
          </a:extLst>
        </xdr:cNvPr>
        <xdr:cNvCxnSpPr/>
      </xdr:nvCxnSpPr>
      <xdr:spPr>
        <a:xfrm>
          <a:off x="2908300" y="181794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95886</xdr:rowOff>
    </xdr:from>
    <xdr:to>
      <xdr:col>10</xdr:col>
      <xdr:colOff>165100</xdr:colOff>
      <xdr:row>106</xdr:row>
      <xdr:rowOff>26036</xdr:rowOff>
    </xdr:to>
    <xdr:sp macro="" textlink="">
      <xdr:nvSpPr>
        <xdr:cNvPr id="427" name="楕円 426">
          <a:extLst>
            <a:ext uri="{FF2B5EF4-FFF2-40B4-BE49-F238E27FC236}">
              <a16:creationId xmlns:a16="http://schemas.microsoft.com/office/drawing/2014/main" id="{DD68D811-42C0-4264-8ACF-7E053B4B40DF}"/>
            </a:ext>
          </a:extLst>
        </xdr:cNvPr>
        <xdr:cNvSpPr/>
      </xdr:nvSpPr>
      <xdr:spPr>
        <a:xfrm>
          <a:off x="1968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146686</xdr:rowOff>
    </xdr:from>
    <xdr:to>
      <xdr:col>15</xdr:col>
      <xdr:colOff>50800</xdr:colOff>
      <xdr:row>106</xdr:row>
      <xdr:rowOff>5714</xdr:rowOff>
    </xdr:to>
    <xdr:cxnSp macro="">
      <xdr:nvCxnSpPr>
        <xdr:cNvPr id="428" name="直線コネクタ 427">
          <a:extLst>
            <a:ext uri="{FF2B5EF4-FFF2-40B4-BE49-F238E27FC236}">
              <a16:creationId xmlns:a16="http://schemas.microsoft.com/office/drawing/2014/main" id="{517DB16E-493E-4F53-B1BA-B037EC46F53E}"/>
            </a:ext>
          </a:extLst>
        </xdr:cNvPr>
        <xdr:cNvCxnSpPr/>
      </xdr:nvCxnSpPr>
      <xdr:spPr>
        <a:xfrm>
          <a:off x="2019300" y="181489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61595</xdr:rowOff>
    </xdr:from>
    <xdr:to>
      <xdr:col>6</xdr:col>
      <xdr:colOff>38100</xdr:colOff>
      <xdr:row>105</xdr:row>
      <xdr:rowOff>163195</xdr:rowOff>
    </xdr:to>
    <xdr:sp macro="" textlink="">
      <xdr:nvSpPr>
        <xdr:cNvPr id="429" name="楕円 428">
          <a:extLst>
            <a:ext uri="{FF2B5EF4-FFF2-40B4-BE49-F238E27FC236}">
              <a16:creationId xmlns:a16="http://schemas.microsoft.com/office/drawing/2014/main" id="{290F1401-1022-4511-84AF-4AB673D82E27}"/>
            </a:ext>
          </a:extLst>
        </xdr:cNvPr>
        <xdr:cNvSpPr/>
      </xdr:nvSpPr>
      <xdr:spPr>
        <a:xfrm>
          <a:off x="1079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112395</xdr:rowOff>
    </xdr:from>
    <xdr:to>
      <xdr:col>10</xdr:col>
      <xdr:colOff>114300</xdr:colOff>
      <xdr:row>105</xdr:row>
      <xdr:rowOff>146686</xdr:rowOff>
    </xdr:to>
    <xdr:cxnSp macro="">
      <xdr:nvCxnSpPr>
        <xdr:cNvPr id="430" name="直線コネクタ 429">
          <a:extLst>
            <a:ext uri="{FF2B5EF4-FFF2-40B4-BE49-F238E27FC236}">
              <a16:creationId xmlns:a16="http://schemas.microsoft.com/office/drawing/2014/main" id="{28D09035-862E-4893-8743-7B61430DC930}"/>
            </a:ext>
          </a:extLst>
        </xdr:cNvPr>
        <xdr:cNvCxnSpPr/>
      </xdr:nvCxnSpPr>
      <xdr:spPr>
        <a:xfrm>
          <a:off x="1130300" y="181146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139082</xdr:rowOff>
    </xdr:from>
    <xdr:ext cx="405111" cy="259045"/>
    <xdr:sp macro="" textlink="">
      <xdr:nvSpPr>
        <xdr:cNvPr id="431" name="n_1aveValue【港湾・漁港】&#10;有形固定資産減価償却率">
          <a:extLst>
            <a:ext uri="{FF2B5EF4-FFF2-40B4-BE49-F238E27FC236}">
              <a16:creationId xmlns:a16="http://schemas.microsoft.com/office/drawing/2014/main" id="{FA208A93-8A61-4317-8392-C16C42953655}"/>
            </a:ext>
          </a:extLst>
        </xdr:cNvPr>
        <xdr:cNvSpPr txBox="1"/>
      </xdr:nvSpPr>
      <xdr:spPr>
        <a:xfrm>
          <a:off x="3582044" y="184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22877</xdr:rowOff>
    </xdr:from>
    <xdr:ext cx="405111" cy="259045"/>
    <xdr:sp macro="" textlink="">
      <xdr:nvSpPr>
        <xdr:cNvPr id="432" name="n_2aveValue【港湾・漁港】&#10;有形固定資産減価償却率">
          <a:extLst>
            <a:ext uri="{FF2B5EF4-FFF2-40B4-BE49-F238E27FC236}">
              <a16:creationId xmlns:a16="http://schemas.microsoft.com/office/drawing/2014/main" id="{BB3B7F6D-5BE2-4D36-94CE-4A1FFB7275CE}"/>
            </a:ext>
          </a:extLst>
        </xdr:cNvPr>
        <xdr:cNvSpPr txBox="1"/>
      </xdr:nvSpPr>
      <xdr:spPr>
        <a:xfrm>
          <a:off x="2705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156227</xdr:rowOff>
    </xdr:from>
    <xdr:ext cx="405111" cy="259045"/>
    <xdr:sp macro="" textlink="">
      <xdr:nvSpPr>
        <xdr:cNvPr id="433" name="n_3aveValue【港湾・漁港】&#10;有形固定資産減価償却率">
          <a:extLst>
            <a:ext uri="{FF2B5EF4-FFF2-40B4-BE49-F238E27FC236}">
              <a16:creationId xmlns:a16="http://schemas.microsoft.com/office/drawing/2014/main" id="{5D4951ED-048C-49D1-ABB2-F4D07E31B10C}"/>
            </a:ext>
          </a:extLst>
        </xdr:cNvPr>
        <xdr:cNvSpPr txBox="1"/>
      </xdr:nvSpPr>
      <xdr:spPr>
        <a:xfrm>
          <a:off x="1816744" y="183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125747</xdr:rowOff>
    </xdr:from>
    <xdr:ext cx="405111" cy="259045"/>
    <xdr:sp macro="" textlink="">
      <xdr:nvSpPr>
        <xdr:cNvPr id="434" name="n_4aveValue【港湾・漁港】&#10;有形固定資産減価償却率">
          <a:extLst>
            <a:ext uri="{FF2B5EF4-FFF2-40B4-BE49-F238E27FC236}">
              <a16:creationId xmlns:a16="http://schemas.microsoft.com/office/drawing/2014/main" id="{EC12615F-8FB2-4426-B662-4A45ECD3E04C}"/>
            </a:ext>
          </a:extLst>
        </xdr:cNvPr>
        <xdr:cNvSpPr txBox="1"/>
      </xdr:nvSpPr>
      <xdr:spPr>
        <a:xfrm>
          <a:off x="927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107332</xdr:rowOff>
    </xdr:from>
    <xdr:ext cx="405111" cy="259045"/>
    <xdr:sp macro="" textlink="">
      <xdr:nvSpPr>
        <xdr:cNvPr id="435" name="n_1mainValue【港湾・漁港】&#10;有形固定資産減価償却率">
          <a:extLst>
            <a:ext uri="{FF2B5EF4-FFF2-40B4-BE49-F238E27FC236}">
              <a16:creationId xmlns:a16="http://schemas.microsoft.com/office/drawing/2014/main" id="{733203CB-C5D8-485B-A1E9-0254031E1D43}"/>
            </a:ext>
          </a:extLst>
        </xdr:cNvPr>
        <xdr:cNvSpPr txBox="1"/>
      </xdr:nvSpPr>
      <xdr:spPr>
        <a:xfrm>
          <a:off x="3582044" y="1793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73041</xdr:rowOff>
    </xdr:from>
    <xdr:ext cx="405111" cy="259045"/>
    <xdr:sp macro="" textlink="">
      <xdr:nvSpPr>
        <xdr:cNvPr id="436" name="n_2mainValue【港湾・漁港】&#10;有形固定資産減価償却率">
          <a:extLst>
            <a:ext uri="{FF2B5EF4-FFF2-40B4-BE49-F238E27FC236}">
              <a16:creationId xmlns:a16="http://schemas.microsoft.com/office/drawing/2014/main" id="{66A1BAD0-849A-4C41-BC8E-AB2B70B4FA49}"/>
            </a:ext>
          </a:extLst>
        </xdr:cNvPr>
        <xdr:cNvSpPr txBox="1"/>
      </xdr:nvSpPr>
      <xdr:spPr>
        <a:xfrm>
          <a:off x="2705744" y="1790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42563</xdr:rowOff>
    </xdr:from>
    <xdr:ext cx="405111" cy="259045"/>
    <xdr:sp macro="" textlink="">
      <xdr:nvSpPr>
        <xdr:cNvPr id="437" name="n_3mainValue【港湾・漁港】&#10;有形固定資産減価償却率">
          <a:extLst>
            <a:ext uri="{FF2B5EF4-FFF2-40B4-BE49-F238E27FC236}">
              <a16:creationId xmlns:a16="http://schemas.microsoft.com/office/drawing/2014/main" id="{09DCFBFD-9AF7-4213-9928-DF6F5AF5FE54}"/>
            </a:ext>
          </a:extLst>
        </xdr:cNvPr>
        <xdr:cNvSpPr txBox="1"/>
      </xdr:nvSpPr>
      <xdr:spPr>
        <a:xfrm>
          <a:off x="1816744" y="1787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8272</xdr:rowOff>
    </xdr:from>
    <xdr:ext cx="405111" cy="259045"/>
    <xdr:sp macro="" textlink="">
      <xdr:nvSpPr>
        <xdr:cNvPr id="438" name="n_4mainValue【港湾・漁港】&#10;有形固定資産減価償却率">
          <a:extLst>
            <a:ext uri="{FF2B5EF4-FFF2-40B4-BE49-F238E27FC236}">
              <a16:creationId xmlns:a16="http://schemas.microsoft.com/office/drawing/2014/main" id="{18CF84A7-FA9A-4713-93DC-0700FBE2B75F}"/>
            </a:ext>
          </a:extLst>
        </xdr:cNvPr>
        <xdr:cNvSpPr txBox="1"/>
      </xdr:nvSpPr>
      <xdr:spPr>
        <a:xfrm>
          <a:off x="927744" y="1783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135691A-6C29-4290-AC19-B75A66798B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ADBED47D-79B4-4E5D-97E3-C4C21E224B0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4B09E831-238F-4480-B270-2F286C87289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6E8455D-3834-4BE1-B36D-863C066FA45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CC6E1D0-A31A-4687-99E0-6E15E5E7AB0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889DF2B-DB72-47DB-B10C-E1815CA3197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8EA9D56-7A48-4AFA-97C9-E90654DB1EB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71FD0D06-B1FD-46FA-ABB5-4A3F4FF61A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F54BCE0F-E61F-48E6-A624-A8008A7633F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4C840BCD-EE4D-47E6-B867-24F1739E068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5AD70C8-0548-421C-A214-D92EBF941BF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8CC58375-9E00-4360-A698-67C10F858EEF}"/>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C3DD27A-453D-4FEB-B8E4-071266C282F8}"/>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2" name="テキスト ボックス 451">
          <a:extLst>
            <a:ext uri="{FF2B5EF4-FFF2-40B4-BE49-F238E27FC236}">
              <a16:creationId xmlns:a16="http://schemas.microsoft.com/office/drawing/2014/main" id="{14F4A8F7-20DB-4380-AF92-35045B798398}"/>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1CF9C43-BD5F-44F8-B4D3-D994DDFBF77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462C1939-2960-4608-B89C-AF651AD815D3}"/>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8ABE59F5-DAC2-49E4-87B9-0C86474D96D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E0855908-67D2-4615-9C37-061EAA23FD3C}"/>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23C02B9-C950-4FA1-A5B0-354704AFEC7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4D2B9E64-540D-4E58-A674-DFFE1DC24F0B}"/>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42E5A919-85E1-4035-84FB-16741E27DFD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24397</xdr:rowOff>
    </xdr:from>
    <xdr:to>
      <xdr:col>54</xdr:col>
      <xdr:colOff>189865</xdr:colOff>
      <xdr:row>108</xdr:row>
      <xdr:rowOff>74757</xdr:rowOff>
    </xdr:to>
    <xdr:cxnSp macro="">
      <xdr:nvCxnSpPr>
        <xdr:cNvPr id="460" name="直線コネクタ 459">
          <a:extLst>
            <a:ext uri="{FF2B5EF4-FFF2-40B4-BE49-F238E27FC236}">
              <a16:creationId xmlns:a16="http://schemas.microsoft.com/office/drawing/2014/main" id="{D67151FB-2925-4F41-854E-D6C35AD4B576}"/>
            </a:ext>
          </a:extLst>
        </xdr:cNvPr>
        <xdr:cNvCxnSpPr/>
      </xdr:nvCxnSpPr>
      <xdr:spPr>
        <a:xfrm flipV="1">
          <a:off x="10476865" y="17512297"/>
          <a:ext cx="0" cy="107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78584</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684E9D50-3FD4-4913-A56A-EA4392834E73}"/>
            </a:ext>
          </a:extLst>
        </xdr:cNvPr>
        <xdr:cNvSpPr txBox="1"/>
      </xdr:nvSpPr>
      <xdr:spPr>
        <a:xfrm>
          <a:off x="10515600" y="1859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74757</xdr:rowOff>
    </xdr:from>
    <xdr:to>
      <xdr:col>55</xdr:col>
      <xdr:colOff>88900</xdr:colOff>
      <xdr:row>108</xdr:row>
      <xdr:rowOff>74757</xdr:rowOff>
    </xdr:to>
    <xdr:cxnSp macro="">
      <xdr:nvCxnSpPr>
        <xdr:cNvPr id="462" name="直線コネクタ 461">
          <a:extLst>
            <a:ext uri="{FF2B5EF4-FFF2-40B4-BE49-F238E27FC236}">
              <a16:creationId xmlns:a16="http://schemas.microsoft.com/office/drawing/2014/main" id="{242FC9D2-D059-40A2-8B4C-66A81BAC6266}"/>
            </a:ext>
          </a:extLst>
        </xdr:cNvPr>
        <xdr:cNvCxnSpPr/>
      </xdr:nvCxnSpPr>
      <xdr:spPr>
        <a:xfrm>
          <a:off x="10388600" y="185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142524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4A9B9C92-226A-4349-BF1A-7E8C73A8F6A8}"/>
            </a:ext>
          </a:extLst>
        </xdr:cNvPr>
        <xdr:cNvSpPr txBox="1"/>
      </xdr:nvSpPr>
      <xdr:spPr>
        <a:xfrm>
          <a:off x="10515600" y="172875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2,363,304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24397</xdr:rowOff>
    </xdr:from>
    <xdr:to>
      <xdr:col>55</xdr:col>
      <xdr:colOff>88900</xdr:colOff>
      <xdr:row>102</xdr:row>
      <xdr:rowOff>24397</xdr:rowOff>
    </xdr:to>
    <xdr:cxnSp macro="">
      <xdr:nvCxnSpPr>
        <xdr:cNvPr id="464" name="直線コネクタ 463">
          <a:extLst>
            <a:ext uri="{FF2B5EF4-FFF2-40B4-BE49-F238E27FC236}">
              <a16:creationId xmlns:a16="http://schemas.microsoft.com/office/drawing/2014/main" id="{656593F2-FFA3-4B7E-87A8-B5E021AF654D}"/>
            </a:ext>
          </a:extLst>
        </xdr:cNvPr>
        <xdr:cNvCxnSpPr/>
      </xdr:nvCxnSpPr>
      <xdr:spPr>
        <a:xfrm>
          <a:off x="10388600" y="17512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131797</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80798479-F5DC-4307-8BF0-31512ED1C334}"/>
            </a:ext>
          </a:extLst>
        </xdr:cNvPr>
        <xdr:cNvSpPr txBox="1"/>
      </xdr:nvSpPr>
      <xdr:spPr>
        <a:xfrm>
          <a:off x="10515600" y="181340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153370</xdr:rowOff>
    </xdr:from>
    <xdr:to>
      <xdr:col>55</xdr:col>
      <xdr:colOff>50800</xdr:colOff>
      <xdr:row>106</xdr:row>
      <xdr:rowOff>83520</xdr:rowOff>
    </xdr:to>
    <xdr:sp macro="" textlink="">
      <xdr:nvSpPr>
        <xdr:cNvPr id="466" name="フローチャート: 判断 465">
          <a:extLst>
            <a:ext uri="{FF2B5EF4-FFF2-40B4-BE49-F238E27FC236}">
              <a16:creationId xmlns:a16="http://schemas.microsoft.com/office/drawing/2014/main" id="{0FA12CD3-86A3-4C8A-83CF-4C77599351E8}"/>
            </a:ext>
          </a:extLst>
        </xdr:cNvPr>
        <xdr:cNvSpPr/>
      </xdr:nvSpPr>
      <xdr:spPr>
        <a:xfrm>
          <a:off x="10426700" y="181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164762</xdr:rowOff>
    </xdr:from>
    <xdr:to>
      <xdr:col>50</xdr:col>
      <xdr:colOff>165100</xdr:colOff>
      <xdr:row>106</xdr:row>
      <xdr:rowOff>94912</xdr:rowOff>
    </xdr:to>
    <xdr:sp macro="" textlink="">
      <xdr:nvSpPr>
        <xdr:cNvPr id="467" name="フローチャート: 判断 466">
          <a:extLst>
            <a:ext uri="{FF2B5EF4-FFF2-40B4-BE49-F238E27FC236}">
              <a16:creationId xmlns:a16="http://schemas.microsoft.com/office/drawing/2014/main" id="{1212F085-D84B-437E-A4D6-3D2F16E7B60A}"/>
            </a:ext>
          </a:extLst>
        </xdr:cNvPr>
        <xdr:cNvSpPr/>
      </xdr:nvSpPr>
      <xdr:spPr>
        <a:xfrm>
          <a:off x="9588500" y="1816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46191</xdr:rowOff>
    </xdr:from>
    <xdr:to>
      <xdr:col>46</xdr:col>
      <xdr:colOff>38100</xdr:colOff>
      <xdr:row>105</xdr:row>
      <xdr:rowOff>147791</xdr:rowOff>
    </xdr:to>
    <xdr:sp macro="" textlink="">
      <xdr:nvSpPr>
        <xdr:cNvPr id="468" name="フローチャート: 判断 467">
          <a:extLst>
            <a:ext uri="{FF2B5EF4-FFF2-40B4-BE49-F238E27FC236}">
              <a16:creationId xmlns:a16="http://schemas.microsoft.com/office/drawing/2014/main" id="{8739971A-08FF-4C8D-99DC-0D3C95F4FBFC}"/>
            </a:ext>
          </a:extLst>
        </xdr:cNvPr>
        <xdr:cNvSpPr/>
      </xdr:nvSpPr>
      <xdr:spPr>
        <a:xfrm>
          <a:off x="8699500" y="1804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65745</xdr:rowOff>
    </xdr:from>
    <xdr:to>
      <xdr:col>41</xdr:col>
      <xdr:colOff>101600</xdr:colOff>
      <xdr:row>105</xdr:row>
      <xdr:rowOff>167345</xdr:rowOff>
    </xdr:to>
    <xdr:sp macro="" textlink="">
      <xdr:nvSpPr>
        <xdr:cNvPr id="469" name="フローチャート: 判断 468">
          <a:extLst>
            <a:ext uri="{FF2B5EF4-FFF2-40B4-BE49-F238E27FC236}">
              <a16:creationId xmlns:a16="http://schemas.microsoft.com/office/drawing/2014/main" id="{1F77EFFF-542E-4773-8EA8-BA44F621043B}"/>
            </a:ext>
          </a:extLst>
        </xdr:cNvPr>
        <xdr:cNvSpPr/>
      </xdr:nvSpPr>
      <xdr:spPr>
        <a:xfrm>
          <a:off x="7810500" y="180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79463</xdr:rowOff>
    </xdr:from>
    <xdr:to>
      <xdr:col>36</xdr:col>
      <xdr:colOff>165100</xdr:colOff>
      <xdr:row>106</xdr:row>
      <xdr:rowOff>9613</xdr:rowOff>
    </xdr:to>
    <xdr:sp macro="" textlink="">
      <xdr:nvSpPr>
        <xdr:cNvPr id="470" name="フローチャート: 判断 469">
          <a:extLst>
            <a:ext uri="{FF2B5EF4-FFF2-40B4-BE49-F238E27FC236}">
              <a16:creationId xmlns:a16="http://schemas.microsoft.com/office/drawing/2014/main" id="{F056B4B3-386A-4C74-A0E6-C987E7DA3D5E}"/>
            </a:ext>
          </a:extLst>
        </xdr:cNvPr>
        <xdr:cNvSpPr/>
      </xdr:nvSpPr>
      <xdr:spPr>
        <a:xfrm>
          <a:off x="6921500" y="1808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824B746-C408-40B5-A91A-F3878FCF592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C09953F-EFEE-4F19-97B1-86603A50557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070C2F5-994D-4405-91F3-B8E64B903F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950C4FF-087E-4FB9-9585-7AE35BE24A2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F9E106A-2F9B-4572-8888-6CDAF895281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8899</xdr:rowOff>
    </xdr:from>
    <xdr:to>
      <xdr:col>55</xdr:col>
      <xdr:colOff>50800</xdr:colOff>
      <xdr:row>102</xdr:row>
      <xdr:rowOff>110499</xdr:rowOff>
    </xdr:to>
    <xdr:sp macro="" textlink="">
      <xdr:nvSpPr>
        <xdr:cNvPr id="476" name="楕円 475">
          <a:extLst>
            <a:ext uri="{FF2B5EF4-FFF2-40B4-BE49-F238E27FC236}">
              <a16:creationId xmlns:a16="http://schemas.microsoft.com/office/drawing/2014/main" id="{84F6E030-7F18-4DF9-ABEA-CCF54954D60B}"/>
            </a:ext>
          </a:extLst>
        </xdr:cNvPr>
        <xdr:cNvSpPr/>
      </xdr:nvSpPr>
      <xdr:spPr>
        <a:xfrm>
          <a:off x="10426700" y="1749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98074</xdr:rowOff>
    </xdr:from>
    <xdr:ext cx="690189" cy="259045"/>
    <xdr:sp macro="" textlink="">
      <xdr:nvSpPr>
        <xdr:cNvPr id="477" name="【港湾・漁港】&#10;一人当たり有形固定資産（償却資産）額該当値テキスト">
          <a:extLst>
            <a:ext uri="{FF2B5EF4-FFF2-40B4-BE49-F238E27FC236}">
              <a16:creationId xmlns:a16="http://schemas.microsoft.com/office/drawing/2014/main" id="{6BA393E9-E5AB-47AE-9A24-E402F59DBB3E}"/>
            </a:ext>
          </a:extLst>
        </xdr:cNvPr>
        <xdr:cNvSpPr txBox="1"/>
      </xdr:nvSpPr>
      <xdr:spPr>
        <a:xfrm>
          <a:off x="10515600" y="174145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45357</xdr:rowOff>
    </xdr:from>
    <xdr:to>
      <xdr:col>50</xdr:col>
      <xdr:colOff>165100</xdr:colOff>
      <xdr:row>102</xdr:row>
      <xdr:rowOff>146957</xdr:rowOff>
    </xdr:to>
    <xdr:sp macro="" textlink="">
      <xdr:nvSpPr>
        <xdr:cNvPr id="478" name="楕円 477">
          <a:extLst>
            <a:ext uri="{FF2B5EF4-FFF2-40B4-BE49-F238E27FC236}">
              <a16:creationId xmlns:a16="http://schemas.microsoft.com/office/drawing/2014/main" id="{FD19F954-8E65-4075-AD4A-92AA274DA17D}"/>
            </a:ext>
          </a:extLst>
        </xdr:cNvPr>
        <xdr:cNvSpPr/>
      </xdr:nvSpPr>
      <xdr:spPr>
        <a:xfrm>
          <a:off x="9588500" y="1753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59699</xdr:rowOff>
    </xdr:from>
    <xdr:to>
      <xdr:col>55</xdr:col>
      <xdr:colOff>0</xdr:colOff>
      <xdr:row>102</xdr:row>
      <xdr:rowOff>96157</xdr:rowOff>
    </xdr:to>
    <xdr:cxnSp macro="">
      <xdr:nvCxnSpPr>
        <xdr:cNvPr id="479" name="直線コネクタ 478">
          <a:extLst>
            <a:ext uri="{FF2B5EF4-FFF2-40B4-BE49-F238E27FC236}">
              <a16:creationId xmlns:a16="http://schemas.microsoft.com/office/drawing/2014/main" id="{A5343B51-E120-4EA1-AFB8-A0F08EA9B718}"/>
            </a:ext>
          </a:extLst>
        </xdr:cNvPr>
        <xdr:cNvCxnSpPr/>
      </xdr:nvCxnSpPr>
      <xdr:spPr>
        <a:xfrm flipV="1">
          <a:off x="9639300" y="17547599"/>
          <a:ext cx="838200" cy="3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76836</xdr:rowOff>
    </xdr:from>
    <xdr:to>
      <xdr:col>46</xdr:col>
      <xdr:colOff>38100</xdr:colOff>
      <xdr:row>103</xdr:row>
      <xdr:rowOff>6986</xdr:rowOff>
    </xdr:to>
    <xdr:sp macro="" textlink="">
      <xdr:nvSpPr>
        <xdr:cNvPr id="480" name="楕円 479">
          <a:extLst>
            <a:ext uri="{FF2B5EF4-FFF2-40B4-BE49-F238E27FC236}">
              <a16:creationId xmlns:a16="http://schemas.microsoft.com/office/drawing/2014/main" id="{34D0D5B6-52AD-4F8F-BF26-8BFECBD2F64C}"/>
            </a:ext>
          </a:extLst>
        </xdr:cNvPr>
        <xdr:cNvSpPr/>
      </xdr:nvSpPr>
      <xdr:spPr>
        <a:xfrm>
          <a:off x="8699500" y="1756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96157</xdr:rowOff>
    </xdr:from>
    <xdr:to>
      <xdr:col>50</xdr:col>
      <xdr:colOff>114300</xdr:colOff>
      <xdr:row>102</xdr:row>
      <xdr:rowOff>127636</xdr:rowOff>
    </xdr:to>
    <xdr:cxnSp macro="">
      <xdr:nvCxnSpPr>
        <xdr:cNvPr id="481" name="直線コネクタ 480">
          <a:extLst>
            <a:ext uri="{FF2B5EF4-FFF2-40B4-BE49-F238E27FC236}">
              <a16:creationId xmlns:a16="http://schemas.microsoft.com/office/drawing/2014/main" id="{943D2312-0229-4057-83AE-177CFEB5ACBA}"/>
            </a:ext>
          </a:extLst>
        </xdr:cNvPr>
        <xdr:cNvCxnSpPr/>
      </xdr:nvCxnSpPr>
      <xdr:spPr>
        <a:xfrm flipV="1">
          <a:off x="8750300" y="17584057"/>
          <a:ext cx="889000" cy="3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109027</xdr:rowOff>
    </xdr:from>
    <xdr:to>
      <xdr:col>41</xdr:col>
      <xdr:colOff>101600</xdr:colOff>
      <xdr:row>103</xdr:row>
      <xdr:rowOff>39177</xdr:rowOff>
    </xdr:to>
    <xdr:sp macro="" textlink="">
      <xdr:nvSpPr>
        <xdr:cNvPr id="482" name="楕円 481">
          <a:extLst>
            <a:ext uri="{FF2B5EF4-FFF2-40B4-BE49-F238E27FC236}">
              <a16:creationId xmlns:a16="http://schemas.microsoft.com/office/drawing/2014/main" id="{17B95C9D-D57F-4056-A07B-BED5DE5F6433}"/>
            </a:ext>
          </a:extLst>
        </xdr:cNvPr>
        <xdr:cNvSpPr/>
      </xdr:nvSpPr>
      <xdr:spPr>
        <a:xfrm>
          <a:off x="7810500" y="1759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127636</xdr:rowOff>
    </xdr:from>
    <xdr:to>
      <xdr:col>45</xdr:col>
      <xdr:colOff>177800</xdr:colOff>
      <xdr:row>102</xdr:row>
      <xdr:rowOff>159827</xdr:rowOff>
    </xdr:to>
    <xdr:cxnSp macro="">
      <xdr:nvCxnSpPr>
        <xdr:cNvPr id="483" name="直線コネクタ 482">
          <a:extLst>
            <a:ext uri="{FF2B5EF4-FFF2-40B4-BE49-F238E27FC236}">
              <a16:creationId xmlns:a16="http://schemas.microsoft.com/office/drawing/2014/main" id="{B666103E-3C5C-4799-88F3-E328F1286A63}"/>
            </a:ext>
          </a:extLst>
        </xdr:cNvPr>
        <xdr:cNvCxnSpPr/>
      </xdr:nvCxnSpPr>
      <xdr:spPr>
        <a:xfrm flipV="1">
          <a:off x="7861300" y="17615536"/>
          <a:ext cx="889000" cy="3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135937</xdr:rowOff>
    </xdr:from>
    <xdr:to>
      <xdr:col>36</xdr:col>
      <xdr:colOff>165100</xdr:colOff>
      <xdr:row>103</xdr:row>
      <xdr:rowOff>66087</xdr:rowOff>
    </xdr:to>
    <xdr:sp macro="" textlink="">
      <xdr:nvSpPr>
        <xdr:cNvPr id="484" name="楕円 483">
          <a:extLst>
            <a:ext uri="{FF2B5EF4-FFF2-40B4-BE49-F238E27FC236}">
              <a16:creationId xmlns:a16="http://schemas.microsoft.com/office/drawing/2014/main" id="{65B8B684-72C3-404E-A9D8-443DE7399419}"/>
            </a:ext>
          </a:extLst>
        </xdr:cNvPr>
        <xdr:cNvSpPr/>
      </xdr:nvSpPr>
      <xdr:spPr>
        <a:xfrm>
          <a:off x="6921500" y="1762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159827</xdr:rowOff>
    </xdr:from>
    <xdr:to>
      <xdr:col>41</xdr:col>
      <xdr:colOff>50800</xdr:colOff>
      <xdr:row>103</xdr:row>
      <xdr:rowOff>15287</xdr:rowOff>
    </xdr:to>
    <xdr:cxnSp macro="">
      <xdr:nvCxnSpPr>
        <xdr:cNvPr id="485" name="直線コネクタ 484">
          <a:extLst>
            <a:ext uri="{FF2B5EF4-FFF2-40B4-BE49-F238E27FC236}">
              <a16:creationId xmlns:a16="http://schemas.microsoft.com/office/drawing/2014/main" id="{26F6EF6F-2496-4ED5-B0C1-B3A7B150A9D3}"/>
            </a:ext>
          </a:extLst>
        </xdr:cNvPr>
        <xdr:cNvCxnSpPr/>
      </xdr:nvCxnSpPr>
      <xdr:spPr>
        <a:xfrm flipV="1">
          <a:off x="6972300" y="17647727"/>
          <a:ext cx="889000" cy="2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86039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F61D828C-5170-4450-B7D7-ABFCDAB59A03}"/>
            </a:ext>
          </a:extLst>
        </xdr:cNvPr>
        <xdr:cNvSpPr txBox="1"/>
      </xdr:nvSpPr>
      <xdr:spPr>
        <a:xfrm>
          <a:off x="9327095" y="1825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105</xdr:row>
      <xdr:rowOff>138918</xdr:rowOff>
    </xdr:from>
    <xdr:ext cx="690189" cy="259045"/>
    <xdr:sp macro="" textlink="">
      <xdr:nvSpPr>
        <xdr:cNvPr id="487" name="n_2aveValue【港湾・漁港】&#10;一人当たり有形固定資産（償却資産）額">
          <a:extLst>
            <a:ext uri="{FF2B5EF4-FFF2-40B4-BE49-F238E27FC236}">
              <a16:creationId xmlns:a16="http://schemas.microsoft.com/office/drawing/2014/main" id="{C7219167-7D9C-41DB-B41A-7138B61B6923}"/>
            </a:ext>
          </a:extLst>
        </xdr:cNvPr>
        <xdr:cNvSpPr txBox="1"/>
      </xdr:nvSpPr>
      <xdr:spPr>
        <a:xfrm>
          <a:off x="8405205" y="18141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158472</xdr:rowOff>
    </xdr:from>
    <xdr:ext cx="690189" cy="259045"/>
    <xdr:sp macro="" textlink="">
      <xdr:nvSpPr>
        <xdr:cNvPr id="488" name="n_3aveValue【港湾・漁港】&#10;一人当たり有形固定資産（償却資産）額">
          <a:extLst>
            <a:ext uri="{FF2B5EF4-FFF2-40B4-BE49-F238E27FC236}">
              <a16:creationId xmlns:a16="http://schemas.microsoft.com/office/drawing/2014/main" id="{106843D7-12D3-4137-99ED-AF80B0EAA6E6}"/>
            </a:ext>
          </a:extLst>
        </xdr:cNvPr>
        <xdr:cNvSpPr txBox="1"/>
      </xdr:nvSpPr>
      <xdr:spPr>
        <a:xfrm>
          <a:off x="7516205" y="18160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740</xdr:rowOff>
    </xdr:from>
    <xdr:ext cx="690189" cy="259045"/>
    <xdr:sp macro="" textlink="">
      <xdr:nvSpPr>
        <xdr:cNvPr id="489" name="n_4aveValue【港湾・漁港】&#10;一人当たり有形固定資産（償却資産）額">
          <a:extLst>
            <a:ext uri="{FF2B5EF4-FFF2-40B4-BE49-F238E27FC236}">
              <a16:creationId xmlns:a16="http://schemas.microsoft.com/office/drawing/2014/main" id="{734D03D7-A4C5-46D5-90DA-D62F14012919}"/>
            </a:ext>
          </a:extLst>
        </xdr:cNvPr>
        <xdr:cNvSpPr txBox="1"/>
      </xdr:nvSpPr>
      <xdr:spPr>
        <a:xfrm>
          <a:off x="6627205" y="18174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163484</xdr:rowOff>
    </xdr:from>
    <xdr:ext cx="690189" cy="259045"/>
    <xdr:sp macro="" textlink="">
      <xdr:nvSpPr>
        <xdr:cNvPr id="490" name="n_1mainValue【港湾・漁港】&#10;一人当たり有形固定資産（償却資産）額">
          <a:extLst>
            <a:ext uri="{FF2B5EF4-FFF2-40B4-BE49-F238E27FC236}">
              <a16:creationId xmlns:a16="http://schemas.microsoft.com/office/drawing/2014/main" id="{3E072408-F434-4709-A476-B07B0EB316DC}"/>
            </a:ext>
          </a:extLst>
        </xdr:cNvPr>
        <xdr:cNvSpPr txBox="1"/>
      </xdr:nvSpPr>
      <xdr:spPr>
        <a:xfrm>
          <a:off x="9281505" y="17308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101</xdr:row>
      <xdr:rowOff>23513</xdr:rowOff>
    </xdr:from>
    <xdr:ext cx="690189" cy="259045"/>
    <xdr:sp macro="" textlink="">
      <xdr:nvSpPr>
        <xdr:cNvPr id="491" name="n_2mainValue【港湾・漁港】&#10;一人当たり有形固定資産（償却資産）額">
          <a:extLst>
            <a:ext uri="{FF2B5EF4-FFF2-40B4-BE49-F238E27FC236}">
              <a16:creationId xmlns:a16="http://schemas.microsoft.com/office/drawing/2014/main" id="{D295C97C-5BD5-4994-82BA-2F7F09DC102F}"/>
            </a:ext>
          </a:extLst>
        </xdr:cNvPr>
        <xdr:cNvSpPr txBox="1"/>
      </xdr:nvSpPr>
      <xdr:spPr>
        <a:xfrm>
          <a:off x="8405205" y="173399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101</xdr:row>
      <xdr:rowOff>55704</xdr:rowOff>
    </xdr:from>
    <xdr:ext cx="690189" cy="259045"/>
    <xdr:sp macro="" textlink="">
      <xdr:nvSpPr>
        <xdr:cNvPr id="492" name="n_3mainValue【港湾・漁港】&#10;一人当たり有形固定資産（償却資産）額">
          <a:extLst>
            <a:ext uri="{FF2B5EF4-FFF2-40B4-BE49-F238E27FC236}">
              <a16:creationId xmlns:a16="http://schemas.microsoft.com/office/drawing/2014/main" id="{FB18F4C9-117A-4B1C-B924-39CA711046B8}"/>
            </a:ext>
          </a:extLst>
        </xdr:cNvPr>
        <xdr:cNvSpPr txBox="1"/>
      </xdr:nvSpPr>
      <xdr:spPr>
        <a:xfrm>
          <a:off x="7516205" y="173721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101</xdr:row>
      <xdr:rowOff>82614</xdr:rowOff>
    </xdr:from>
    <xdr:ext cx="690189" cy="259045"/>
    <xdr:sp macro="" textlink="">
      <xdr:nvSpPr>
        <xdr:cNvPr id="493" name="n_4mainValue【港湾・漁港】&#10;一人当たり有形固定資産（償却資産）額">
          <a:extLst>
            <a:ext uri="{FF2B5EF4-FFF2-40B4-BE49-F238E27FC236}">
              <a16:creationId xmlns:a16="http://schemas.microsoft.com/office/drawing/2014/main" id="{5FE9B2C4-0C9B-4EE6-9C47-F2CE6F73E849}"/>
            </a:ext>
          </a:extLst>
        </xdr:cNvPr>
        <xdr:cNvSpPr txBox="1"/>
      </xdr:nvSpPr>
      <xdr:spPr>
        <a:xfrm>
          <a:off x="6627205" y="173990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7AF4E8D-24F0-4C9B-8E06-592F0E1F4FD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1E31493-CBB0-4D01-9BB4-AA202C8B96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E36C39D-599E-46FA-B4D7-54691BDC678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A26C7FA-4197-404E-9E2F-874E5D221F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32A26EC-368C-4A09-BA58-F9186521A3A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2FB9F18-4022-41E2-899C-4AE97D561E2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9D9E0B2C-F6EC-4562-B419-C4AF32060B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C860832-94EA-43D2-ACB1-EF75C4FC574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D4D4E09-88B6-4189-AAAE-B1F576B4C84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F90D9C5-7E5A-4022-B4AE-1137E8B4324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591FF8F-6B15-440D-98BE-48C6B1674D5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C5B6D723-7D5E-448E-9BF3-7F5D17230312}"/>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5F0A6D96-D949-4038-A643-B2D4B0F99A3D}"/>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C4B359E6-C09E-46AA-8A25-7A651E9C4E4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D2962010-72A9-48E1-9BE8-C4AD8EB0E113}"/>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B24D4CF5-D37E-4884-902B-2D59D9F9FBFA}"/>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B6B05A07-07BB-478C-8F33-2A70BA161FF5}"/>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25218F6F-634B-45EE-AD27-660519224E1F}"/>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7C245D73-5243-488D-AA39-1E32BACED39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85154A4-B59D-4F99-BAC6-9C67EAA562A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FB3D93E3-318F-4D53-843B-8DEAEECE9C08}"/>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834B326D-C158-4DE3-AF01-8A4646F790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516" name="直線コネクタ 515">
          <a:extLst>
            <a:ext uri="{FF2B5EF4-FFF2-40B4-BE49-F238E27FC236}">
              <a16:creationId xmlns:a16="http://schemas.microsoft.com/office/drawing/2014/main" id="{93C57AE1-4CF4-43A9-9A64-E3C6BADB8773}"/>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1C2611EF-2E5B-4458-8756-78084B67ABA2}"/>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8" name="直線コネクタ 517">
          <a:extLst>
            <a:ext uri="{FF2B5EF4-FFF2-40B4-BE49-F238E27FC236}">
              <a16:creationId xmlns:a16="http://schemas.microsoft.com/office/drawing/2014/main" id="{6134F4F5-AE89-4894-B8F6-E73D5055C87B}"/>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36A85145-9A3B-45F8-A624-7FE124959598}"/>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520" name="直線コネクタ 519">
          <a:extLst>
            <a:ext uri="{FF2B5EF4-FFF2-40B4-BE49-F238E27FC236}">
              <a16:creationId xmlns:a16="http://schemas.microsoft.com/office/drawing/2014/main" id="{8F811F39-1FDB-48A5-94DF-13CE083CE2CA}"/>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39133</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CABA46AE-554E-4770-8A4B-05FD790D4807}"/>
            </a:ext>
          </a:extLst>
        </xdr:cNvPr>
        <xdr:cNvSpPr txBox="1"/>
      </xdr:nvSpPr>
      <xdr:spPr>
        <a:xfrm>
          <a:off x="16357600" y="603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522" name="フローチャート: 判断 521">
          <a:extLst>
            <a:ext uri="{FF2B5EF4-FFF2-40B4-BE49-F238E27FC236}">
              <a16:creationId xmlns:a16="http://schemas.microsoft.com/office/drawing/2014/main" id="{D571A7C3-FA9C-48C1-BB8C-6661A1D5850D}"/>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523" name="フローチャート: 判断 522">
          <a:extLst>
            <a:ext uri="{FF2B5EF4-FFF2-40B4-BE49-F238E27FC236}">
              <a16:creationId xmlns:a16="http://schemas.microsoft.com/office/drawing/2014/main" id="{4A56E8C7-EA8A-4A80-8001-587FB6F0D82E}"/>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524" name="フローチャート: 判断 523">
          <a:extLst>
            <a:ext uri="{FF2B5EF4-FFF2-40B4-BE49-F238E27FC236}">
              <a16:creationId xmlns:a16="http://schemas.microsoft.com/office/drawing/2014/main" id="{D7259399-A8FA-41E4-AA1A-8A8B9E76677B}"/>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525" name="フローチャート: 判断 524">
          <a:extLst>
            <a:ext uri="{FF2B5EF4-FFF2-40B4-BE49-F238E27FC236}">
              <a16:creationId xmlns:a16="http://schemas.microsoft.com/office/drawing/2014/main" id="{2E5E99CC-2BAA-487E-AF4C-3F0E7D855D38}"/>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526" name="フローチャート: 判断 525">
          <a:extLst>
            <a:ext uri="{FF2B5EF4-FFF2-40B4-BE49-F238E27FC236}">
              <a16:creationId xmlns:a16="http://schemas.microsoft.com/office/drawing/2014/main" id="{7B78F1FB-5D76-4B6E-90FB-483EC874C73A}"/>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E1D0732-5573-4EEF-92F9-11FD37AF4F9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6D5B0D3-1B6D-4967-B8E2-F72CAFB3EB3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5DE8F47-CE56-4AD2-8AC7-1ACAA5D473B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6A00510-EE2F-4881-BC24-430486E0D2B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EC618EB-135D-4829-A6C7-9D615B4B13A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82550</xdr:rowOff>
    </xdr:from>
    <xdr:to>
      <xdr:col>85</xdr:col>
      <xdr:colOff>177800</xdr:colOff>
      <xdr:row>42</xdr:row>
      <xdr:rowOff>12700</xdr:rowOff>
    </xdr:to>
    <xdr:sp macro="" textlink="">
      <xdr:nvSpPr>
        <xdr:cNvPr id="532" name="楕円 531">
          <a:extLst>
            <a:ext uri="{FF2B5EF4-FFF2-40B4-BE49-F238E27FC236}">
              <a16:creationId xmlns:a16="http://schemas.microsoft.com/office/drawing/2014/main" id="{F4193F60-172F-496E-ADFA-B5AFE5393728}"/>
            </a:ext>
          </a:extLst>
        </xdr:cNvPr>
        <xdr:cNvSpPr/>
      </xdr:nvSpPr>
      <xdr:spPr>
        <a:xfrm>
          <a:off x="16268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168927</xdr:rowOff>
    </xdr:from>
    <xdr:ext cx="469744" cy="259045"/>
    <xdr:sp macro="" textlink="">
      <xdr:nvSpPr>
        <xdr:cNvPr id="533" name="【認定こども園・幼稚園・保育所】&#10;有形固定資産減価償却率該当値テキスト">
          <a:extLst>
            <a:ext uri="{FF2B5EF4-FFF2-40B4-BE49-F238E27FC236}">
              <a16:creationId xmlns:a16="http://schemas.microsoft.com/office/drawing/2014/main" id="{D423361B-7B49-4903-94DA-A6F4578859E9}"/>
            </a:ext>
          </a:extLst>
        </xdr:cNvPr>
        <xdr:cNvSpPr txBox="1"/>
      </xdr:nvSpPr>
      <xdr:spPr>
        <a:xfrm>
          <a:off x="16357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534" name="楕円 533">
          <a:extLst>
            <a:ext uri="{FF2B5EF4-FFF2-40B4-BE49-F238E27FC236}">
              <a16:creationId xmlns:a16="http://schemas.microsoft.com/office/drawing/2014/main" id="{E443AA19-53CC-42D8-A30A-53DA0E06D41C}"/>
            </a:ext>
          </a:extLst>
        </xdr:cNvPr>
        <xdr:cNvSpPr/>
      </xdr:nvSpPr>
      <xdr:spPr>
        <a:xfrm>
          <a:off x="1543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133350</xdr:rowOff>
    </xdr:to>
    <xdr:cxnSp macro="">
      <xdr:nvCxnSpPr>
        <xdr:cNvPr id="535" name="直線コネクタ 534">
          <a:extLst>
            <a:ext uri="{FF2B5EF4-FFF2-40B4-BE49-F238E27FC236}">
              <a16:creationId xmlns:a16="http://schemas.microsoft.com/office/drawing/2014/main" id="{03790E9F-9DA5-4C42-B5EC-4E4979C59233}"/>
            </a:ext>
          </a:extLst>
        </xdr:cNvPr>
        <xdr:cNvCxnSpPr/>
      </xdr:nvCxnSpPr>
      <xdr:spPr>
        <a:xfrm>
          <a:off x="15481300" y="7139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11684</xdr:rowOff>
    </xdr:from>
    <xdr:to>
      <xdr:col>76</xdr:col>
      <xdr:colOff>165100</xdr:colOff>
      <xdr:row>41</xdr:row>
      <xdr:rowOff>113284</xdr:rowOff>
    </xdr:to>
    <xdr:sp macro="" textlink="">
      <xdr:nvSpPr>
        <xdr:cNvPr id="536" name="楕円 535">
          <a:extLst>
            <a:ext uri="{FF2B5EF4-FFF2-40B4-BE49-F238E27FC236}">
              <a16:creationId xmlns:a16="http://schemas.microsoft.com/office/drawing/2014/main" id="{E8BD1917-4B28-4E85-A3E7-F4AC1E9CDC80}"/>
            </a:ext>
          </a:extLst>
        </xdr:cNvPr>
        <xdr:cNvSpPr/>
      </xdr:nvSpPr>
      <xdr:spPr>
        <a:xfrm>
          <a:off x="14541500" y="70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62484</xdr:rowOff>
    </xdr:from>
    <xdr:to>
      <xdr:col>81</xdr:col>
      <xdr:colOff>50800</xdr:colOff>
      <xdr:row>41</xdr:row>
      <xdr:rowOff>110490</xdr:rowOff>
    </xdr:to>
    <xdr:cxnSp macro="">
      <xdr:nvCxnSpPr>
        <xdr:cNvPr id="537" name="直線コネクタ 536">
          <a:extLst>
            <a:ext uri="{FF2B5EF4-FFF2-40B4-BE49-F238E27FC236}">
              <a16:creationId xmlns:a16="http://schemas.microsoft.com/office/drawing/2014/main" id="{AABFE11A-46DB-40E6-9FE0-FD4969241AF2}"/>
            </a:ext>
          </a:extLst>
        </xdr:cNvPr>
        <xdr:cNvCxnSpPr/>
      </xdr:nvCxnSpPr>
      <xdr:spPr>
        <a:xfrm>
          <a:off x="14592300" y="709193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135128</xdr:rowOff>
    </xdr:from>
    <xdr:to>
      <xdr:col>72</xdr:col>
      <xdr:colOff>38100</xdr:colOff>
      <xdr:row>41</xdr:row>
      <xdr:rowOff>65278</xdr:rowOff>
    </xdr:to>
    <xdr:sp macro="" textlink="">
      <xdr:nvSpPr>
        <xdr:cNvPr id="538" name="楕円 537">
          <a:extLst>
            <a:ext uri="{FF2B5EF4-FFF2-40B4-BE49-F238E27FC236}">
              <a16:creationId xmlns:a16="http://schemas.microsoft.com/office/drawing/2014/main" id="{AAEF68F0-94F6-4A0F-9539-A09F9C857DF9}"/>
            </a:ext>
          </a:extLst>
        </xdr:cNvPr>
        <xdr:cNvSpPr/>
      </xdr:nvSpPr>
      <xdr:spPr>
        <a:xfrm>
          <a:off x="13652500" y="699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14478</xdr:rowOff>
    </xdr:from>
    <xdr:to>
      <xdr:col>76</xdr:col>
      <xdr:colOff>114300</xdr:colOff>
      <xdr:row>41</xdr:row>
      <xdr:rowOff>62484</xdr:rowOff>
    </xdr:to>
    <xdr:cxnSp macro="">
      <xdr:nvCxnSpPr>
        <xdr:cNvPr id="539" name="直線コネクタ 538">
          <a:extLst>
            <a:ext uri="{FF2B5EF4-FFF2-40B4-BE49-F238E27FC236}">
              <a16:creationId xmlns:a16="http://schemas.microsoft.com/office/drawing/2014/main" id="{6D4697BE-E443-4D7C-9FBA-53AC69FE2151}"/>
            </a:ext>
          </a:extLst>
        </xdr:cNvPr>
        <xdr:cNvCxnSpPr/>
      </xdr:nvCxnSpPr>
      <xdr:spPr>
        <a:xfrm>
          <a:off x="13703300" y="704392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130556</xdr:rowOff>
    </xdr:from>
    <xdr:to>
      <xdr:col>67</xdr:col>
      <xdr:colOff>101600</xdr:colOff>
      <xdr:row>40</xdr:row>
      <xdr:rowOff>60706</xdr:rowOff>
    </xdr:to>
    <xdr:sp macro="" textlink="">
      <xdr:nvSpPr>
        <xdr:cNvPr id="540" name="楕円 539">
          <a:extLst>
            <a:ext uri="{FF2B5EF4-FFF2-40B4-BE49-F238E27FC236}">
              <a16:creationId xmlns:a16="http://schemas.microsoft.com/office/drawing/2014/main" id="{B66739F2-B44D-408F-A5B6-9A31CD685022}"/>
            </a:ext>
          </a:extLst>
        </xdr:cNvPr>
        <xdr:cNvSpPr/>
      </xdr:nvSpPr>
      <xdr:spPr>
        <a:xfrm>
          <a:off x="12763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9906</xdr:rowOff>
    </xdr:from>
    <xdr:to>
      <xdr:col>71</xdr:col>
      <xdr:colOff>177800</xdr:colOff>
      <xdr:row>41</xdr:row>
      <xdr:rowOff>14478</xdr:rowOff>
    </xdr:to>
    <xdr:cxnSp macro="">
      <xdr:nvCxnSpPr>
        <xdr:cNvPr id="541" name="直線コネクタ 540">
          <a:extLst>
            <a:ext uri="{FF2B5EF4-FFF2-40B4-BE49-F238E27FC236}">
              <a16:creationId xmlns:a16="http://schemas.microsoft.com/office/drawing/2014/main" id="{90799511-8A5D-4A15-B800-E844F73CCFD0}"/>
            </a:ext>
          </a:extLst>
        </xdr:cNvPr>
        <xdr:cNvCxnSpPr/>
      </xdr:nvCxnSpPr>
      <xdr:spPr>
        <a:xfrm>
          <a:off x="12814300" y="6867906"/>
          <a:ext cx="889000" cy="1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DF3BF08-158B-42FF-97D2-45CD8EAB09D1}"/>
            </a:ext>
          </a:extLst>
        </xdr:cNvPr>
        <xdr:cNvSpPr txBox="1"/>
      </xdr:nvSpPr>
      <xdr:spPr>
        <a:xfrm>
          <a:off x="15266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E0B4BAD4-1B26-4A14-AD48-CC0D81D9F182}"/>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82B0C383-8DCF-4191-A067-2652BF1813DF}"/>
            </a:ext>
          </a:extLst>
        </xdr:cNvPr>
        <xdr:cNvSpPr txBox="1"/>
      </xdr:nvSpPr>
      <xdr:spPr>
        <a:xfrm>
          <a:off x="13500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45CB2510-7744-47CE-BD32-BFA7DD311F7C}"/>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069CFCB4-3365-4CEA-A302-D0D7F34754B6}"/>
            </a:ext>
          </a:extLst>
        </xdr:cNvPr>
        <xdr:cNvSpPr txBox="1"/>
      </xdr:nvSpPr>
      <xdr:spPr>
        <a:xfrm>
          <a:off x="15266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104411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D2004802-E1F7-41EE-90A2-A57F2F4330E9}"/>
            </a:ext>
          </a:extLst>
        </xdr:cNvPr>
        <xdr:cNvSpPr txBox="1"/>
      </xdr:nvSpPr>
      <xdr:spPr>
        <a:xfrm>
          <a:off x="14389744" y="713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56405</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F4F3BE15-150C-450F-A0E2-B66F6AA409BF}"/>
            </a:ext>
          </a:extLst>
        </xdr:cNvPr>
        <xdr:cNvSpPr txBox="1"/>
      </xdr:nvSpPr>
      <xdr:spPr>
        <a:xfrm>
          <a:off x="13500744" y="708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51833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482B9D99-C56F-4D8E-947D-87D9433386B1}"/>
            </a:ext>
          </a:extLst>
        </xdr:cNvPr>
        <xdr:cNvSpPr txBox="1"/>
      </xdr:nvSpPr>
      <xdr:spPr>
        <a:xfrm>
          <a:off x="12611744" y="690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7D589042-FD38-4130-9050-B7A0BF568A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D16F3A3-EBBF-474F-B346-1A4BF88298E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A60AB2A-1260-4B41-A4B2-A8D80B06FFC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5148C4DA-0512-497B-ACB8-B0BEB88217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0CFF78E-0B14-474E-9920-463C7C4438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DA011ADE-A647-4E8E-90D8-35A59CB839C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CAF6AF3-21BF-4686-B439-1498920DA77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CBE83B50-DEC4-4BEC-B6AE-14EB0DFA693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06D8922-B962-4FDB-8618-84362FB4D1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245A38B-A69E-4C0D-ADFF-0F961AC0572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BEEF42D-1479-4D77-ADD4-E305E7B4EB3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9DEF8D9C-D5F0-4153-8471-7272DCE3100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9B57D50-C791-468E-B98E-C9CEEE7FABA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92F0025B-F138-4775-AB6E-B46B6C6C2FF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1714670E-6A53-4734-A777-B91111F79DD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930248A1-7AA5-40C0-9144-6002B0CAB12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BF6D2037-DC33-432F-A135-156EA39BEDE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6152FF98-B0E3-41AF-B98B-F764B3E0A86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9DD0E56-9F1F-4288-B66D-1AE0505CAF2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68DC29F3-912B-40F4-8160-46BD36D4D92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1A2C29B-B2C9-48C0-AC82-511505B74C1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47707FF6-7681-45BB-AD18-88509430509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2F566694-6012-4FF6-9E07-749C282EE2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573" name="直線コネクタ 572">
          <a:extLst>
            <a:ext uri="{FF2B5EF4-FFF2-40B4-BE49-F238E27FC236}">
              <a16:creationId xmlns:a16="http://schemas.microsoft.com/office/drawing/2014/main" id="{61DE503C-F604-474F-AA17-C172A706D093}"/>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7C339D93-DB40-4F58-B440-E611D2EAC4F4}"/>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575" name="直線コネクタ 574">
          <a:extLst>
            <a:ext uri="{FF2B5EF4-FFF2-40B4-BE49-F238E27FC236}">
              <a16:creationId xmlns:a16="http://schemas.microsoft.com/office/drawing/2014/main" id="{8A2A47D6-1274-43EE-95D7-BBA8DA02B4B8}"/>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087841D7-070A-478C-8710-E9E1B8660BA7}"/>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577" name="直線コネクタ 576">
          <a:extLst>
            <a:ext uri="{FF2B5EF4-FFF2-40B4-BE49-F238E27FC236}">
              <a16:creationId xmlns:a16="http://schemas.microsoft.com/office/drawing/2014/main" id="{2BA81DC0-59DD-4616-91F8-19F96DE6F08F}"/>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1FFD9F10-1B58-446C-8B1A-E62EBAA4AA38}"/>
            </a:ext>
          </a:extLst>
        </xdr:cNvPr>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579" name="フローチャート: 判断 578">
          <a:extLst>
            <a:ext uri="{FF2B5EF4-FFF2-40B4-BE49-F238E27FC236}">
              <a16:creationId xmlns:a16="http://schemas.microsoft.com/office/drawing/2014/main" id="{F3D3FDC9-EE17-4BC1-ABF0-CB6667617BA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580" name="フローチャート: 判断 579">
          <a:extLst>
            <a:ext uri="{FF2B5EF4-FFF2-40B4-BE49-F238E27FC236}">
              <a16:creationId xmlns:a16="http://schemas.microsoft.com/office/drawing/2014/main" id="{F6E7A72A-2855-4D0B-BADD-CB9071EB13F1}"/>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581" name="フローチャート: 判断 580">
          <a:extLst>
            <a:ext uri="{FF2B5EF4-FFF2-40B4-BE49-F238E27FC236}">
              <a16:creationId xmlns:a16="http://schemas.microsoft.com/office/drawing/2014/main" id="{3A86CFC6-DD7F-45E5-8337-41FC14B99564}"/>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582" name="フローチャート: 判断 581">
          <a:extLst>
            <a:ext uri="{FF2B5EF4-FFF2-40B4-BE49-F238E27FC236}">
              <a16:creationId xmlns:a16="http://schemas.microsoft.com/office/drawing/2014/main" id="{268BDF2B-929C-42A7-9D4C-CC323A433A83}"/>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583" name="フローチャート: 判断 582">
          <a:extLst>
            <a:ext uri="{FF2B5EF4-FFF2-40B4-BE49-F238E27FC236}">
              <a16:creationId xmlns:a16="http://schemas.microsoft.com/office/drawing/2014/main" id="{25495EC8-34ED-4727-859B-48C24D5E0472}"/>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30E3DC7-2B47-467D-B04B-360953E0977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2688964-AB05-4651-9215-D1E63B6B4DF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9FC245E-212C-4AF5-AA0C-EAEF22D7FE1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9FA2EBC-936B-475F-AD8C-EA5DF899E0A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9DCE1AC-07AD-4EA2-9F29-04E988E5EE7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84455</xdr:rowOff>
    </xdr:from>
    <xdr:to>
      <xdr:col>116</xdr:col>
      <xdr:colOff>114300</xdr:colOff>
      <xdr:row>42</xdr:row>
      <xdr:rowOff>14605</xdr:rowOff>
    </xdr:to>
    <xdr:sp macro="" textlink="">
      <xdr:nvSpPr>
        <xdr:cNvPr id="589" name="楕円 588">
          <a:extLst>
            <a:ext uri="{FF2B5EF4-FFF2-40B4-BE49-F238E27FC236}">
              <a16:creationId xmlns:a16="http://schemas.microsoft.com/office/drawing/2014/main" id="{555700DE-AC88-4CE6-9E5A-D356A2E7DD8B}"/>
            </a:ext>
          </a:extLst>
        </xdr:cNvPr>
        <xdr:cNvSpPr/>
      </xdr:nvSpPr>
      <xdr:spPr>
        <a:xfrm>
          <a:off x="221107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170832</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ACB20C25-AA3B-46B3-AD37-76AE893416B1}"/>
            </a:ext>
          </a:extLst>
        </xdr:cNvPr>
        <xdr:cNvSpPr txBox="1"/>
      </xdr:nvSpPr>
      <xdr:spPr>
        <a:xfrm>
          <a:off x="22199600" y="7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86360</xdr:rowOff>
    </xdr:from>
    <xdr:to>
      <xdr:col>112</xdr:col>
      <xdr:colOff>38100</xdr:colOff>
      <xdr:row>42</xdr:row>
      <xdr:rowOff>16510</xdr:rowOff>
    </xdr:to>
    <xdr:sp macro="" textlink="">
      <xdr:nvSpPr>
        <xdr:cNvPr id="591" name="楕円 590">
          <a:extLst>
            <a:ext uri="{FF2B5EF4-FFF2-40B4-BE49-F238E27FC236}">
              <a16:creationId xmlns:a16="http://schemas.microsoft.com/office/drawing/2014/main" id="{B20E613D-3C21-480A-8181-D198882EC507}"/>
            </a:ext>
          </a:extLst>
        </xdr:cNvPr>
        <xdr:cNvSpPr/>
      </xdr:nvSpPr>
      <xdr:spPr>
        <a:xfrm>
          <a:off x="21272500" y="7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135255</xdr:rowOff>
    </xdr:from>
    <xdr:to>
      <xdr:col>116</xdr:col>
      <xdr:colOff>63500</xdr:colOff>
      <xdr:row>41</xdr:row>
      <xdr:rowOff>137160</xdr:rowOff>
    </xdr:to>
    <xdr:cxnSp macro="">
      <xdr:nvCxnSpPr>
        <xdr:cNvPr id="592" name="直線コネクタ 591">
          <a:extLst>
            <a:ext uri="{FF2B5EF4-FFF2-40B4-BE49-F238E27FC236}">
              <a16:creationId xmlns:a16="http://schemas.microsoft.com/office/drawing/2014/main" id="{A914A62A-7415-417A-B721-F606487C54CE}"/>
            </a:ext>
          </a:extLst>
        </xdr:cNvPr>
        <xdr:cNvCxnSpPr/>
      </xdr:nvCxnSpPr>
      <xdr:spPr>
        <a:xfrm flipV="1">
          <a:off x="21323300" y="71647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88265</xdr:rowOff>
    </xdr:from>
    <xdr:to>
      <xdr:col>107</xdr:col>
      <xdr:colOff>101600</xdr:colOff>
      <xdr:row>42</xdr:row>
      <xdr:rowOff>18415</xdr:rowOff>
    </xdr:to>
    <xdr:sp macro="" textlink="">
      <xdr:nvSpPr>
        <xdr:cNvPr id="593" name="楕円 592">
          <a:extLst>
            <a:ext uri="{FF2B5EF4-FFF2-40B4-BE49-F238E27FC236}">
              <a16:creationId xmlns:a16="http://schemas.microsoft.com/office/drawing/2014/main" id="{BE8D97B9-EFAB-47A1-80E1-CE278C571164}"/>
            </a:ext>
          </a:extLst>
        </xdr:cNvPr>
        <xdr:cNvSpPr/>
      </xdr:nvSpPr>
      <xdr:spPr>
        <a:xfrm>
          <a:off x="20383500" y="711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137160</xdr:rowOff>
    </xdr:from>
    <xdr:to>
      <xdr:col>111</xdr:col>
      <xdr:colOff>177800</xdr:colOff>
      <xdr:row>41</xdr:row>
      <xdr:rowOff>139065</xdr:rowOff>
    </xdr:to>
    <xdr:cxnSp macro="">
      <xdr:nvCxnSpPr>
        <xdr:cNvPr id="594" name="直線コネクタ 593">
          <a:extLst>
            <a:ext uri="{FF2B5EF4-FFF2-40B4-BE49-F238E27FC236}">
              <a16:creationId xmlns:a16="http://schemas.microsoft.com/office/drawing/2014/main" id="{152EEDDC-8862-4D8C-A11D-521D883818DB}"/>
            </a:ext>
          </a:extLst>
        </xdr:cNvPr>
        <xdr:cNvCxnSpPr/>
      </xdr:nvCxnSpPr>
      <xdr:spPr>
        <a:xfrm flipV="1">
          <a:off x="20434300" y="71666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90170</xdr:rowOff>
    </xdr:from>
    <xdr:to>
      <xdr:col>102</xdr:col>
      <xdr:colOff>165100</xdr:colOff>
      <xdr:row>42</xdr:row>
      <xdr:rowOff>20320</xdr:rowOff>
    </xdr:to>
    <xdr:sp macro="" textlink="">
      <xdr:nvSpPr>
        <xdr:cNvPr id="595" name="楕円 594">
          <a:extLst>
            <a:ext uri="{FF2B5EF4-FFF2-40B4-BE49-F238E27FC236}">
              <a16:creationId xmlns:a16="http://schemas.microsoft.com/office/drawing/2014/main" id="{69CEA253-D7E3-4E38-B882-9E32EE59559C}"/>
            </a:ext>
          </a:extLst>
        </xdr:cNvPr>
        <xdr:cNvSpPr/>
      </xdr:nvSpPr>
      <xdr:spPr>
        <a:xfrm>
          <a:off x="19494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139065</xdr:rowOff>
    </xdr:from>
    <xdr:to>
      <xdr:col>107</xdr:col>
      <xdr:colOff>50800</xdr:colOff>
      <xdr:row>41</xdr:row>
      <xdr:rowOff>140970</xdr:rowOff>
    </xdr:to>
    <xdr:cxnSp macro="">
      <xdr:nvCxnSpPr>
        <xdr:cNvPr id="596" name="直線コネクタ 595">
          <a:extLst>
            <a:ext uri="{FF2B5EF4-FFF2-40B4-BE49-F238E27FC236}">
              <a16:creationId xmlns:a16="http://schemas.microsoft.com/office/drawing/2014/main" id="{F1CA5949-9756-44D8-BA48-776ECA66271A}"/>
            </a:ext>
          </a:extLst>
        </xdr:cNvPr>
        <xdr:cNvCxnSpPr/>
      </xdr:nvCxnSpPr>
      <xdr:spPr>
        <a:xfrm flipV="1">
          <a:off x="19545300" y="71685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27305</xdr:rowOff>
    </xdr:from>
    <xdr:to>
      <xdr:col>98</xdr:col>
      <xdr:colOff>38100</xdr:colOff>
      <xdr:row>41</xdr:row>
      <xdr:rowOff>128905</xdr:rowOff>
    </xdr:to>
    <xdr:sp macro="" textlink="">
      <xdr:nvSpPr>
        <xdr:cNvPr id="597" name="楕円 596">
          <a:extLst>
            <a:ext uri="{FF2B5EF4-FFF2-40B4-BE49-F238E27FC236}">
              <a16:creationId xmlns:a16="http://schemas.microsoft.com/office/drawing/2014/main" id="{D247B99D-7AA8-41F1-B8CF-81175F0E414A}"/>
            </a:ext>
          </a:extLst>
        </xdr:cNvPr>
        <xdr:cNvSpPr/>
      </xdr:nvSpPr>
      <xdr:spPr>
        <a:xfrm>
          <a:off x="186055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78105</xdr:rowOff>
    </xdr:from>
    <xdr:to>
      <xdr:col>102</xdr:col>
      <xdr:colOff>114300</xdr:colOff>
      <xdr:row>41</xdr:row>
      <xdr:rowOff>140970</xdr:rowOff>
    </xdr:to>
    <xdr:cxnSp macro="">
      <xdr:nvCxnSpPr>
        <xdr:cNvPr id="598" name="直線コネクタ 597">
          <a:extLst>
            <a:ext uri="{FF2B5EF4-FFF2-40B4-BE49-F238E27FC236}">
              <a16:creationId xmlns:a16="http://schemas.microsoft.com/office/drawing/2014/main" id="{878DED77-DEC5-47CD-A47F-494993B9F138}"/>
            </a:ext>
          </a:extLst>
        </xdr:cNvPr>
        <xdr:cNvCxnSpPr/>
      </xdr:nvCxnSpPr>
      <xdr:spPr>
        <a:xfrm>
          <a:off x="18656300" y="71075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D2EAE41B-C975-49E0-949C-2F32AA86D278}"/>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0C1FAAE5-8935-473D-8626-7608A60253E7}"/>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9F381DC7-C683-4438-A7A4-33A308EC6737}"/>
            </a:ext>
          </a:extLst>
        </xdr:cNvPr>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143BBC20-9805-4F5D-B029-9F7161F6A289}"/>
            </a:ext>
          </a:extLst>
        </xdr:cNvPr>
        <xdr:cNvSpPr txBox="1"/>
      </xdr:nvSpPr>
      <xdr:spPr>
        <a:xfrm>
          <a:off x="18421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7637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DF82684A-93B9-4D99-B095-88EBB156A350}"/>
            </a:ext>
          </a:extLst>
        </xdr:cNvPr>
        <xdr:cNvSpPr txBox="1"/>
      </xdr:nvSpPr>
      <xdr:spPr>
        <a:xfrm>
          <a:off x="21075727"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9542</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9FFAB1F4-A7C3-4DE4-8731-DADE86BFFBA9}"/>
            </a:ext>
          </a:extLst>
        </xdr:cNvPr>
        <xdr:cNvSpPr txBox="1"/>
      </xdr:nvSpPr>
      <xdr:spPr>
        <a:xfrm>
          <a:off x="20199427"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11447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C90ED90E-2CBB-4371-B1DB-11F05C62EEAD}"/>
            </a:ext>
          </a:extLst>
        </xdr:cNvPr>
        <xdr:cNvSpPr txBox="1"/>
      </xdr:nvSpPr>
      <xdr:spPr>
        <a:xfrm>
          <a:off x="19310427"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120032</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2D6B0F7C-FED6-47F0-919E-78BC6A2356CA}"/>
            </a:ext>
          </a:extLst>
        </xdr:cNvPr>
        <xdr:cNvSpPr txBox="1"/>
      </xdr:nvSpPr>
      <xdr:spPr>
        <a:xfrm>
          <a:off x="18421427" y="714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82414E1-9524-4E41-B092-26EB0A7D22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82B7CBBB-96FE-414D-A7AA-67FE1363D0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44C071D-7092-4253-88D5-AF0D8EA5A78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715CDA0-4241-47EC-8F38-3D672510BE9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2B222C8-2BBE-40DC-8F10-14B7D8DEED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7489746-DF8A-45A0-823D-DF796B7221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00DE073-DCF2-4188-92C6-F5B5A88EC1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A4BB976-65D9-43A5-8411-8A7AC51A58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93CB3BF-3063-4D47-A1CF-EB4E98B71D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629606A1-209E-4F60-8657-28C13995261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30E69D4-5DC3-496D-836F-ABCCD1BB035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5AF8F7A6-A4B0-4C3F-9E68-CCB068D9651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97AA34F7-95AA-4BE8-94A4-D9F8A258B54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22CF2938-DD75-41CF-A455-D149A13D789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AC6D38B7-2785-481C-A9C2-AAD68D22E1D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47AE5B1C-2607-4C7D-AF1B-D48E6386B6D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6E65A04C-FB87-4A65-80EF-8ACF028201D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F279A53C-4883-482B-9AD3-FDC2CA7F4FA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2ACA3CFA-51CC-494D-B419-1CC15941C33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86C7E728-2A19-48DB-B9E7-712C13F6E78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723F01FF-065D-43CB-A761-0778D1011A8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E6F2BAE4-4C02-4AFF-8A7C-A88B704A9C9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E4C068D4-CA9B-419C-BBBC-5797F055C94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9838CD8E-17EE-447F-A052-5CBAC100C9D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89707194-84D4-44FC-899D-D576626A1C0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330425DF-34BD-43BE-8863-71A0F54C04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633" name="直線コネクタ 632">
          <a:extLst>
            <a:ext uri="{FF2B5EF4-FFF2-40B4-BE49-F238E27FC236}">
              <a16:creationId xmlns:a16="http://schemas.microsoft.com/office/drawing/2014/main" id="{4AE4EAC9-827E-4FD3-979C-A37F069A5834}"/>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33CC9BFD-8448-4B7D-8EC4-B0F2331097CA}"/>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635" name="直線コネクタ 634">
          <a:extLst>
            <a:ext uri="{FF2B5EF4-FFF2-40B4-BE49-F238E27FC236}">
              <a16:creationId xmlns:a16="http://schemas.microsoft.com/office/drawing/2014/main" id="{11F6CEAD-6436-4065-8E1A-0A6BCEE91C77}"/>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9644FD44-5D0B-4375-AA71-08D140EC97C2}"/>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637" name="直線コネクタ 636">
          <a:extLst>
            <a:ext uri="{FF2B5EF4-FFF2-40B4-BE49-F238E27FC236}">
              <a16:creationId xmlns:a16="http://schemas.microsoft.com/office/drawing/2014/main" id="{F3C9DC58-FF4B-4488-AFF9-4AD11E13FE9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40598B87-EBAD-4872-8693-5B12001DDD0B}"/>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639" name="フローチャート: 判断 638">
          <a:extLst>
            <a:ext uri="{FF2B5EF4-FFF2-40B4-BE49-F238E27FC236}">
              <a16:creationId xmlns:a16="http://schemas.microsoft.com/office/drawing/2014/main" id="{6C674A84-94F5-43DF-86FC-916C754307DD}"/>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640" name="フローチャート: 判断 639">
          <a:extLst>
            <a:ext uri="{FF2B5EF4-FFF2-40B4-BE49-F238E27FC236}">
              <a16:creationId xmlns:a16="http://schemas.microsoft.com/office/drawing/2014/main" id="{8021A9C0-C75B-4E14-82CA-8D21C394761C}"/>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641" name="フローチャート: 判断 640">
          <a:extLst>
            <a:ext uri="{FF2B5EF4-FFF2-40B4-BE49-F238E27FC236}">
              <a16:creationId xmlns:a16="http://schemas.microsoft.com/office/drawing/2014/main" id="{64AE581F-4803-4A9E-BE85-E133CC67CA1F}"/>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642" name="フローチャート: 判断 641">
          <a:extLst>
            <a:ext uri="{FF2B5EF4-FFF2-40B4-BE49-F238E27FC236}">
              <a16:creationId xmlns:a16="http://schemas.microsoft.com/office/drawing/2014/main" id="{2D2EE5B4-33AA-4CF0-8CDC-63F37B2A586C}"/>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3" name="フローチャート: 判断 642">
          <a:extLst>
            <a:ext uri="{FF2B5EF4-FFF2-40B4-BE49-F238E27FC236}">
              <a16:creationId xmlns:a16="http://schemas.microsoft.com/office/drawing/2014/main" id="{0C0BFA44-5DF3-4C02-9175-9A3DCEBA748B}"/>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1D96FFF-B5CD-4B42-839A-B725FEF4F0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45C9284-ACB4-470B-940D-C21F1D1304A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FCAE9B7-F864-45C6-A96D-539C25FB1F4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25B642C-FD33-4BB9-9576-6578B36A9F6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2FF02E5-1563-472B-9769-9EE5A2AE0DC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1451</xdr:rowOff>
    </xdr:from>
    <xdr:to>
      <xdr:col>85</xdr:col>
      <xdr:colOff>177800</xdr:colOff>
      <xdr:row>62</xdr:row>
      <xdr:rowOff>103051</xdr:rowOff>
    </xdr:to>
    <xdr:sp macro="" textlink="">
      <xdr:nvSpPr>
        <xdr:cNvPr id="649" name="楕円 648">
          <a:extLst>
            <a:ext uri="{FF2B5EF4-FFF2-40B4-BE49-F238E27FC236}">
              <a16:creationId xmlns:a16="http://schemas.microsoft.com/office/drawing/2014/main" id="{918CF974-D287-4389-B8D1-4689E6F9B859}"/>
            </a:ext>
          </a:extLst>
        </xdr:cNvPr>
        <xdr:cNvSpPr/>
      </xdr:nvSpPr>
      <xdr:spPr>
        <a:xfrm>
          <a:off x="162687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151328</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DC15AA94-1237-45E0-91D7-7844F13158BE}"/>
            </a:ext>
          </a:extLst>
        </xdr:cNvPr>
        <xdr:cNvSpPr txBox="1"/>
      </xdr:nvSpPr>
      <xdr:spPr>
        <a:xfrm>
          <a:off x="16357600"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50437</xdr:rowOff>
    </xdr:from>
    <xdr:to>
      <xdr:col>81</xdr:col>
      <xdr:colOff>101600</xdr:colOff>
      <xdr:row>62</xdr:row>
      <xdr:rowOff>152037</xdr:rowOff>
    </xdr:to>
    <xdr:sp macro="" textlink="">
      <xdr:nvSpPr>
        <xdr:cNvPr id="651" name="楕円 650">
          <a:extLst>
            <a:ext uri="{FF2B5EF4-FFF2-40B4-BE49-F238E27FC236}">
              <a16:creationId xmlns:a16="http://schemas.microsoft.com/office/drawing/2014/main" id="{413AA09A-3E1D-4C96-92FB-0AE086F0B26F}"/>
            </a:ext>
          </a:extLst>
        </xdr:cNvPr>
        <xdr:cNvSpPr/>
      </xdr:nvSpPr>
      <xdr:spPr>
        <a:xfrm>
          <a:off x="15430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52251</xdr:rowOff>
    </xdr:from>
    <xdr:to>
      <xdr:col>85</xdr:col>
      <xdr:colOff>127000</xdr:colOff>
      <xdr:row>62</xdr:row>
      <xdr:rowOff>101237</xdr:rowOff>
    </xdr:to>
    <xdr:cxnSp macro="">
      <xdr:nvCxnSpPr>
        <xdr:cNvPr id="652" name="直線コネクタ 651">
          <a:extLst>
            <a:ext uri="{FF2B5EF4-FFF2-40B4-BE49-F238E27FC236}">
              <a16:creationId xmlns:a16="http://schemas.microsoft.com/office/drawing/2014/main" id="{28282A7C-872E-4E9C-BD08-5F40CE235CB3}"/>
            </a:ext>
          </a:extLst>
        </xdr:cNvPr>
        <xdr:cNvCxnSpPr/>
      </xdr:nvCxnSpPr>
      <xdr:spPr>
        <a:xfrm flipV="1">
          <a:off x="15481300" y="10682151"/>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153307</xdr:rowOff>
    </xdr:from>
    <xdr:to>
      <xdr:col>76</xdr:col>
      <xdr:colOff>165100</xdr:colOff>
      <xdr:row>62</xdr:row>
      <xdr:rowOff>83457</xdr:rowOff>
    </xdr:to>
    <xdr:sp macro="" textlink="">
      <xdr:nvSpPr>
        <xdr:cNvPr id="653" name="楕円 652">
          <a:extLst>
            <a:ext uri="{FF2B5EF4-FFF2-40B4-BE49-F238E27FC236}">
              <a16:creationId xmlns:a16="http://schemas.microsoft.com/office/drawing/2014/main" id="{DF39443B-91C5-4C7A-8C8C-38D4850BB080}"/>
            </a:ext>
          </a:extLst>
        </xdr:cNvPr>
        <xdr:cNvSpPr/>
      </xdr:nvSpPr>
      <xdr:spPr>
        <a:xfrm>
          <a:off x="14541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32657</xdr:rowOff>
    </xdr:from>
    <xdr:to>
      <xdr:col>81</xdr:col>
      <xdr:colOff>50800</xdr:colOff>
      <xdr:row>62</xdr:row>
      <xdr:rowOff>101237</xdr:rowOff>
    </xdr:to>
    <xdr:cxnSp macro="">
      <xdr:nvCxnSpPr>
        <xdr:cNvPr id="654" name="直線コネクタ 653">
          <a:extLst>
            <a:ext uri="{FF2B5EF4-FFF2-40B4-BE49-F238E27FC236}">
              <a16:creationId xmlns:a16="http://schemas.microsoft.com/office/drawing/2014/main" id="{350896CE-450A-4A11-B9DA-7CA02972D22D}"/>
            </a:ext>
          </a:extLst>
        </xdr:cNvPr>
        <xdr:cNvCxnSpPr/>
      </xdr:nvCxnSpPr>
      <xdr:spPr>
        <a:xfrm>
          <a:off x="14592300" y="106625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91259</xdr:rowOff>
    </xdr:from>
    <xdr:to>
      <xdr:col>72</xdr:col>
      <xdr:colOff>38100</xdr:colOff>
      <xdr:row>62</xdr:row>
      <xdr:rowOff>21409</xdr:rowOff>
    </xdr:to>
    <xdr:sp macro="" textlink="">
      <xdr:nvSpPr>
        <xdr:cNvPr id="655" name="楕円 654">
          <a:extLst>
            <a:ext uri="{FF2B5EF4-FFF2-40B4-BE49-F238E27FC236}">
              <a16:creationId xmlns:a16="http://schemas.microsoft.com/office/drawing/2014/main" id="{1C4D6F65-A9F0-40E6-8533-35CB74BA8528}"/>
            </a:ext>
          </a:extLst>
        </xdr:cNvPr>
        <xdr:cNvSpPr/>
      </xdr:nvSpPr>
      <xdr:spPr>
        <a:xfrm>
          <a:off x="13652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142059</xdr:rowOff>
    </xdr:from>
    <xdr:to>
      <xdr:col>76</xdr:col>
      <xdr:colOff>114300</xdr:colOff>
      <xdr:row>62</xdr:row>
      <xdr:rowOff>32657</xdr:rowOff>
    </xdr:to>
    <xdr:cxnSp macro="">
      <xdr:nvCxnSpPr>
        <xdr:cNvPr id="656" name="直線コネクタ 655">
          <a:extLst>
            <a:ext uri="{FF2B5EF4-FFF2-40B4-BE49-F238E27FC236}">
              <a16:creationId xmlns:a16="http://schemas.microsoft.com/office/drawing/2014/main" id="{A9D0770D-7A16-4902-9761-A6DC6B57B2C7}"/>
            </a:ext>
          </a:extLst>
        </xdr:cNvPr>
        <xdr:cNvCxnSpPr/>
      </xdr:nvCxnSpPr>
      <xdr:spPr>
        <a:xfrm>
          <a:off x="13703300" y="1060050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25944</xdr:rowOff>
    </xdr:from>
    <xdr:to>
      <xdr:col>67</xdr:col>
      <xdr:colOff>101600</xdr:colOff>
      <xdr:row>61</xdr:row>
      <xdr:rowOff>127544</xdr:rowOff>
    </xdr:to>
    <xdr:sp macro="" textlink="">
      <xdr:nvSpPr>
        <xdr:cNvPr id="657" name="楕円 656">
          <a:extLst>
            <a:ext uri="{FF2B5EF4-FFF2-40B4-BE49-F238E27FC236}">
              <a16:creationId xmlns:a16="http://schemas.microsoft.com/office/drawing/2014/main" id="{82663C4A-C2DA-4F29-8B5F-F8947B08509A}"/>
            </a:ext>
          </a:extLst>
        </xdr:cNvPr>
        <xdr:cNvSpPr/>
      </xdr:nvSpPr>
      <xdr:spPr>
        <a:xfrm>
          <a:off x="12763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76744</xdr:rowOff>
    </xdr:from>
    <xdr:to>
      <xdr:col>71</xdr:col>
      <xdr:colOff>177800</xdr:colOff>
      <xdr:row>61</xdr:row>
      <xdr:rowOff>142059</xdr:rowOff>
    </xdr:to>
    <xdr:cxnSp macro="">
      <xdr:nvCxnSpPr>
        <xdr:cNvPr id="658" name="直線コネクタ 657">
          <a:extLst>
            <a:ext uri="{FF2B5EF4-FFF2-40B4-BE49-F238E27FC236}">
              <a16:creationId xmlns:a16="http://schemas.microsoft.com/office/drawing/2014/main" id="{0EB18606-D108-4932-B248-80E72FCD6726}"/>
            </a:ext>
          </a:extLst>
        </xdr:cNvPr>
        <xdr:cNvCxnSpPr/>
      </xdr:nvCxnSpPr>
      <xdr:spPr>
        <a:xfrm>
          <a:off x="12814300" y="1053519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659" name="n_1aveValue【学校施設】&#10;有形固定資産減価償却率">
          <a:extLst>
            <a:ext uri="{FF2B5EF4-FFF2-40B4-BE49-F238E27FC236}">
              <a16:creationId xmlns:a16="http://schemas.microsoft.com/office/drawing/2014/main" id="{6E74884E-3452-4B23-A3E3-19D8F36F4B3F}"/>
            </a:ext>
          </a:extLst>
        </xdr:cNvPr>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660" name="n_2aveValue【学校施設】&#10;有形固定資産減価償却率">
          <a:extLst>
            <a:ext uri="{FF2B5EF4-FFF2-40B4-BE49-F238E27FC236}">
              <a16:creationId xmlns:a16="http://schemas.microsoft.com/office/drawing/2014/main" id="{B914038C-7294-4B35-8E05-561FAB70A764}"/>
            </a:ext>
          </a:extLst>
        </xdr:cNvPr>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661" name="n_3aveValue【学校施設】&#10;有形固定資産減価償却率">
          <a:extLst>
            <a:ext uri="{FF2B5EF4-FFF2-40B4-BE49-F238E27FC236}">
              <a16:creationId xmlns:a16="http://schemas.microsoft.com/office/drawing/2014/main" id="{66788A15-7615-495F-A635-9D4069A5BB19}"/>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662" name="n_4aveValue【学校施設】&#10;有形固定資産減価償却率">
          <a:extLst>
            <a:ext uri="{FF2B5EF4-FFF2-40B4-BE49-F238E27FC236}">
              <a16:creationId xmlns:a16="http://schemas.microsoft.com/office/drawing/2014/main" id="{963079D8-BC0E-49A5-9077-8D13460D19A0}"/>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143164</xdr:rowOff>
    </xdr:from>
    <xdr:ext cx="405111" cy="259045"/>
    <xdr:sp macro="" textlink="">
      <xdr:nvSpPr>
        <xdr:cNvPr id="663" name="n_1mainValue【学校施設】&#10;有形固定資産減価償却率">
          <a:extLst>
            <a:ext uri="{FF2B5EF4-FFF2-40B4-BE49-F238E27FC236}">
              <a16:creationId xmlns:a16="http://schemas.microsoft.com/office/drawing/2014/main" id="{3EA395D3-E564-4397-8B13-F5F47AC89A4C}"/>
            </a:ext>
          </a:extLst>
        </xdr:cNvPr>
        <xdr:cNvSpPr txBox="1"/>
      </xdr:nvSpPr>
      <xdr:spPr>
        <a:xfrm>
          <a:off x="152660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74584</xdr:rowOff>
    </xdr:from>
    <xdr:ext cx="405111" cy="259045"/>
    <xdr:sp macro="" textlink="">
      <xdr:nvSpPr>
        <xdr:cNvPr id="664" name="n_2mainValue【学校施設】&#10;有形固定資産減価償却率">
          <a:extLst>
            <a:ext uri="{FF2B5EF4-FFF2-40B4-BE49-F238E27FC236}">
              <a16:creationId xmlns:a16="http://schemas.microsoft.com/office/drawing/2014/main" id="{553AB00F-4023-4ED5-801A-6C54C597FDC6}"/>
            </a:ext>
          </a:extLst>
        </xdr:cNvPr>
        <xdr:cNvSpPr txBox="1"/>
      </xdr:nvSpPr>
      <xdr:spPr>
        <a:xfrm>
          <a:off x="14389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12536</xdr:rowOff>
    </xdr:from>
    <xdr:ext cx="405111" cy="259045"/>
    <xdr:sp macro="" textlink="">
      <xdr:nvSpPr>
        <xdr:cNvPr id="665" name="n_3mainValue【学校施設】&#10;有形固定資産減価償却率">
          <a:extLst>
            <a:ext uri="{FF2B5EF4-FFF2-40B4-BE49-F238E27FC236}">
              <a16:creationId xmlns:a16="http://schemas.microsoft.com/office/drawing/2014/main" id="{1AAB20E1-818F-49C7-9E54-45D752FD8EAA}"/>
            </a:ext>
          </a:extLst>
        </xdr:cNvPr>
        <xdr:cNvSpPr txBox="1"/>
      </xdr:nvSpPr>
      <xdr:spPr>
        <a:xfrm>
          <a:off x="1350074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118671</xdr:rowOff>
    </xdr:from>
    <xdr:ext cx="405111" cy="259045"/>
    <xdr:sp macro="" textlink="">
      <xdr:nvSpPr>
        <xdr:cNvPr id="666" name="n_4mainValue【学校施設】&#10;有形固定資産減価償却率">
          <a:extLst>
            <a:ext uri="{FF2B5EF4-FFF2-40B4-BE49-F238E27FC236}">
              <a16:creationId xmlns:a16="http://schemas.microsoft.com/office/drawing/2014/main" id="{7649F0C4-749C-400F-ADA4-057B08491A97}"/>
            </a:ext>
          </a:extLst>
        </xdr:cNvPr>
        <xdr:cNvSpPr txBox="1"/>
      </xdr:nvSpPr>
      <xdr:spPr>
        <a:xfrm>
          <a:off x="12611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5CF56BF9-6328-47EF-AB55-409C763E121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402BB61C-7042-47FA-B711-5BF23B6118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8F812663-7565-4C09-8726-783598E76C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FD016DCF-3759-462B-BD04-F062C35CA1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E417B77C-5ACE-4A15-9A9D-2D263EDAEF2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E22CB6-4D07-40D5-8BD9-55E1C42EA0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F0CBB44B-9A77-4868-841C-75A3F68FD5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C073BEF0-E038-44A8-9CE1-6306909D9A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6C96B8D7-5ACB-4D40-91AF-F947AA8387A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8CFC911-1A4E-4AE4-B202-572D5034217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859B9DB7-C844-4246-B810-A35E146FB4E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632ED713-B281-4995-8330-40E1AAF96FD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A8184C94-06D4-45EF-9E66-AFD7C064262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C306139A-808A-45EE-80C2-6829B1EAC7E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A757F89D-728B-4C82-B769-992AC6E25FC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531B7ACF-37D4-442A-B366-0AB25CBFB06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D4BE1C18-1F99-48B0-BE04-A2046A2BCA4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D63ACF48-DF5F-4CB3-9581-9A9E32CAD17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65C4E817-C3E8-42DC-9710-08E639C0599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8019ADE6-AA5E-4E7C-8C9C-1FE87669FCA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722BF7FC-F8AC-4B37-9A25-C26250EBC68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E0702AB8-3A49-499A-B18E-A43E4F63F59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A8055A9F-2A03-4649-BB23-A43F2C2AD32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1C960AA-D22A-45BC-950F-734E879FEE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A4C8E1F0-2F5C-493C-8C16-6F5B4B8928E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学校施設】&#10;一人当たり面積グラフ枠">
          <a:extLst>
            <a:ext uri="{FF2B5EF4-FFF2-40B4-BE49-F238E27FC236}">
              <a16:creationId xmlns:a16="http://schemas.microsoft.com/office/drawing/2014/main" id="{35DDE6A7-E7AD-4C49-A5D6-26A537DCCA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693" name="直線コネクタ 692">
          <a:extLst>
            <a:ext uri="{FF2B5EF4-FFF2-40B4-BE49-F238E27FC236}">
              <a16:creationId xmlns:a16="http://schemas.microsoft.com/office/drawing/2014/main" id="{CBC3E5B2-063D-4FD2-A851-CD3B5E2C6F64}"/>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94" name="【学校施設】&#10;一人当たり面積最小値テキスト">
          <a:extLst>
            <a:ext uri="{FF2B5EF4-FFF2-40B4-BE49-F238E27FC236}">
              <a16:creationId xmlns:a16="http://schemas.microsoft.com/office/drawing/2014/main" id="{9FFCA16C-B40B-4470-90F3-8B7AD5EE0E38}"/>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95" name="直線コネクタ 694">
          <a:extLst>
            <a:ext uri="{FF2B5EF4-FFF2-40B4-BE49-F238E27FC236}">
              <a16:creationId xmlns:a16="http://schemas.microsoft.com/office/drawing/2014/main" id="{6FDA6222-D0E5-48AB-A464-A71E0BC8DB22}"/>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96" name="【学校施設】&#10;一人当たり面積最大値テキスト">
          <a:extLst>
            <a:ext uri="{FF2B5EF4-FFF2-40B4-BE49-F238E27FC236}">
              <a16:creationId xmlns:a16="http://schemas.microsoft.com/office/drawing/2014/main" id="{E1EBED43-6E22-4B02-8BFC-4D35CB6DD9F6}"/>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97" name="直線コネクタ 696">
          <a:extLst>
            <a:ext uri="{FF2B5EF4-FFF2-40B4-BE49-F238E27FC236}">
              <a16:creationId xmlns:a16="http://schemas.microsoft.com/office/drawing/2014/main" id="{D5F9305F-574E-4D31-8AFB-9A20F1D29805}"/>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6984</xdr:rowOff>
    </xdr:from>
    <xdr:ext cx="469744" cy="259045"/>
    <xdr:sp macro="" textlink="">
      <xdr:nvSpPr>
        <xdr:cNvPr id="698" name="【学校施設】&#10;一人当たり面積平均値テキスト">
          <a:extLst>
            <a:ext uri="{FF2B5EF4-FFF2-40B4-BE49-F238E27FC236}">
              <a16:creationId xmlns:a16="http://schemas.microsoft.com/office/drawing/2014/main" id="{8A444EAC-83B1-4B91-9B99-B0F2E1ACC0C2}"/>
            </a:ext>
          </a:extLst>
        </xdr:cNvPr>
        <xdr:cNvSpPr txBox="1"/>
      </xdr:nvSpPr>
      <xdr:spPr>
        <a:xfrm>
          <a:off x="22199600" y="10465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99" name="フローチャート: 判断 698">
          <a:extLst>
            <a:ext uri="{FF2B5EF4-FFF2-40B4-BE49-F238E27FC236}">
              <a16:creationId xmlns:a16="http://schemas.microsoft.com/office/drawing/2014/main" id="{7560B65A-4BCB-4EFD-9ECF-D0DB3012CB12}"/>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700" name="フローチャート: 判断 699">
          <a:extLst>
            <a:ext uri="{FF2B5EF4-FFF2-40B4-BE49-F238E27FC236}">
              <a16:creationId xmlns:a16="http://schemas.microsoft.com/office/drawing/2014/main" id="{6CD9C2E5-97F3-4D08-9F5F-C1F5D19A6A84}"/>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701" name="フローチャート: 判断 700">
          <a:extLst>
            <a:ext uri="{FF2B5EF4-FFF2-40B4-BE49-F238E27FC236}">
              <a16:creationId xmlns:a16="http://schemas.microsoft.com/office/drawing/2014/main" id="{7950BB5B-15BA-468E-93A7-13DCDECEF6BB}"/>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702" name="フローチャート: 判断 701">
          <a:extLst>
            <a:ext uri="{FF2B5EF4-FFF2-40B4-BE49-F238E27FC236}">
              <a16:creationId xmlns:a16="http://schemas.microsoft.com/office/drawing/2014/main" id="{145C295E-7CDF-4E68-B93F-5BF1C77297FB}"/>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703" name="フローチャート: 判断 702">
          <a:extLst>
            <a:ext uri="{FF2B5EF4-FFF2-40B4-BE49-F238E27FC236}">
              <a16:creationId xmlns:a16="http://schemas.microsoft.com/office/drawing/2014/main" id="{98B23199-3C57-4A12-A3AE-11172E26E74A}"/>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8E51C25-999D-462A-B42D-872A3C69C58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7DDE2D4-CF10-402B-9F6B-326475546A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1D5791A-AF77-45BE-884D-946A8A3F3C7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B68C0DC-47ED-49E1-AD2B-CE2F0056FB2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3788FF80-9DE6-49B9-BC3C-A40951A29F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15167</xdr:rowOff>
    </xdr:from>
    <xdr:to>
      <xdr:col>116</xdr:col>
      <xdr:colOff>114300</xdr:colOff>
      <xdr:row>60</xdr:row>
      <xdr:rowOff>116767</xdr:rowOff>
    </xdr:to>
    <xdr:sp macro="" textlink="">
      <xdr:nvSpPr>
        <xdr:cNvPr id="709" name="楕円 708">
          <a:extLst>
            <a:ext uri="{FF2B5EF4-FFF2-40B4-BE49-F238E27FC236}">
              <a16:creationId xmlns:a16="http://schemas.microsoft.com/office/drawing/2014/main" id="{F7A158A4-7693-46B7-B817-93D2C81814A8}"/>
            </a:ext>
          </a:extLst>
        </xdr:cNvPr>
        <xdr:cNvSpPr/>
      </xdr:nvSpPr>
      <xdr:spPr>
        <a:xfrm>
          <a:off x="22110700" y="1030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38044</xdr:rowOff>
    </xdr:from>
    <xdr:ext cx="469744" cy="259045"/>
    <xdr:sp macro="" textlink="">
      <xdr:nvSpPr>
        <xdr:cNvPr id="710" name="【学校施設】&#10;一人当たり面積該当値テキスト">
          <a:extLst>
            <a:ext uri="{FF2B5EF4-FFF2-40B4-BE49-F238E27FC236}">
              <a16:creationId xmlns:a16="http://schemas.microsoft.com/office/drawing/2014/main" id="{5822CACC-2441-4176-BD27-7F70F94A7A8B}"/>
            </a:ext>
          </a:extLst>
        </xdr:cNvPr>
        <xdr:cNvSpPr txBox="1"/>
      </xdr:nvSpPr>
      <xdr:spPr>
        <a:xfrm>
          <a:off x="22199600" y="1015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43906</xdr:rowOff>
    </xdr:from>
    <xdr:to>
      <xdr:col>112</xdr:col>
      <xdr:colOff>38100</xdr:colOff>
      <xdr:row>60</xdr:row>
      <xdr:rowOff>145506</xdr:rowOff>
    </xdr:to>
    <xdr:sp macro="" textlink="">
      <xdr:nvSpPr>
        <xdr:cNvPr id="711" name="楕円 710">
          <a:extLst>
            <a:ext uri="{FF2B5EF4-FFF2-40B4-BE49-F238E27FC236}">
              <a16:creationId xmlns:a16="http://schemas.microsoft.com/office/drawing/2014/main" id="{41F71FB9-4113-4437-BD07-06E9DAADD821}"/>
            </a:ext>
          </a:extLst>
        </xdr:cNvPr>
        <xdr:cNvSpPr/>
      </xdr:nvSpPr>
      <xdr:spPr>
        <a:xfrm>
          <a:off x="21272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65967</xdr:rowOff>
    </xdr:from>
    <xdr:to>
      <xdr:col>116</xdr:col>
      <xdr:colOff>63500</xdr:colOff>
      <xdr:row>60</xdr:row>
      <xdr:rowOff>94706</xdr:rowOff>
    </xdr:to>
    <xdr:cxnSp macro="">
      <xdr:nvCxnSpPr>
        <xdr:cNvPr id="712" name="直線コネクタ 711">
          <a:extLst>
            <a:ext uri="{FF2B5EF4-FFF2-40B4-BE49-F238E27FC236}">
              <a16:creationId xmlns:a16="http://schemas.microsoft.com/office/drawing/2014/main" id="{7843F52C-48D9-48E1-A7BF-414DFF12C144}"/>
            </a:ext>
          </a:extLst>
        </xdr:cNvPr>
        <xdr:cNvCxnSpPr/>
      </xdr:nvCxnSpPr>
      <xdr:spPr>
        <a:xfrm flipV="1">
          <a:off x="21323300" y="10352967"/>
          <a:ext cx="838200" cy="2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26270</xdr:rowOff>
    </xdr:from>
    <xdr:to>
      <xdr:col>107</xdr:col>
      <xdr:colOff>101600</xdr:colOff>
      <xdr:row>60</xdr:row>
      <xdr:rowOff>127870</xdr:rowOff>
    </xdr:to>
    <xdr:sp macro="" textlink="">
      <xdr:nvSpPr>
        <xdr:cNvPr id="713" name="楕円 712">
          <a:extLst>
            <a:ext uri="{FF2B5EF4-FFF2-40B4-BE49-F238E27FC236}">
              <a16:creationId xmlns:a16="http://schemas.microsoft.com/office/drawing/2014/main" id="{19D0B18F-BBCC-4232-BFEC-DD1421E45F69}"/>
            </a:ext>
          </a:extLst>
        </xdr:cNvPr>
        <xdr:cNvSpPr/>
      </xdr:nvSpPr>
      <xdr:spPr>
        <a:xfrm>
          <a:off x="20383500" y="1031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77070</xdr:rowOff>
    </xdr:from>
    <xdr:to>
      <xdr:col>111</xdr:col>
      <xdr:colOff>177800</xdr:colOff>
      <xdr:row>60</xdr:row>
      <xdr:rowOff>94706</xdr:rowOff>
    </xdr:to>
    <xdr:cxnSp macro="">
      <xdr:nvCxnSpPr>
        <xdr:cNvPr id="714" name="直線コネクタ 713">
          <a:extLst>
            <a:ext uri="{FF2B5EF4-FFF2-40B4-BE49-F238E27FC236}">
              <a16:creationId xmlns:a16="http://schemas.microsoft.com/office/drawing/2014/main" id="{0B6F73DB-ADF3-42CD-BBF8-9AEBD1AEDC95}"/>
            </a:ext>
          </a:extLst>
        </xdr:cNvPr>
        <xdr:cNvCxnSpPr/>
      </xdr:nvCxnSpPr>
      <xdr:spPr>
        <a:xfrm>
          <a:off x="20434300" y="10364070"/>
          <a:ext cx="889000" cy="1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81788</xdr:rowOff>
    </xdr:from>
    <xdr:to>
      <xdr:col>102</xdr:col>
      <xdr:colOff>165100</xdr:colOff>
      <xdr:row>61</xdr:row>
      <xdr:rowOff>11938</xdr:rowOff>
    </xdr:to>
    <xdr:sp macro="" textlink="">
      <xdr:nvSpPr>
        <xdr:cNvPr id="715" name="楕円 714">
          <a:extLst>
            <a:ext uri="{FF2B5EF4-FFF2-40B4-BE49-F238E27FC236}">
              <a16:creationId xmlns:a16="http://schemas.microsoft.com/office/drawing/2014/main" id="{E9F2C212-81B2-4A15-822D-CE361F4215FF}"/>
            </a:ext>
          </a:extLst>
        </xdr:cNvPr>
        <xdr:cNvSpPr/>
      </xdr:nvSpPr>
      <xdr:spPr>
        <a:xfrm>
          <a:off x="19494500" y="103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77070</xdr:rowOff>
    </xdr:from>
    <xdr:to>
      <xdr:col>107</xdr:col>
      <xdr:colOff>50800</xdr:colOff>
      <xdr:row>60</xdr:row>
      <xdr:rowOff>132588</xdr:rowOff>
    </xdr:to>
    <xdr:cxnSp macro="">
      <xdr:nvCxnSpPr>
        <xdr:cNvPr id="716" name="直線コネクタ 715">
          <a:extLst>
            <a:ext uri="{FF2B5EF4-FFF2-40B4-BE49-F238E27FC236}">
              <a16:creationId xmlns:a16="http://schemas.microsoft.com/office/drawing/2014/main" id="{4EB2FE5D-B4A9-456C-9967-89AD14CC73FD}"/>
            </a:ext>
          </a:extLst>
        </xdr:cNvPr>
        <xdr:cNvCxnSpPr/>
      </xdr:nvCxnSpPr>
      <xdr:spPr>
        <a:xfrm flipV="1">
          <a:off x="19545300" y="1036407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91585</xdr:rowOff>
    </xdr:from>
    <xdr:to>
      <xdr:col>98</xdr:col>
      <xdr:colOff>38100</xdr:colOff>
      <xdr:row>61</xdr:row>
      <xdr:rowOff>21735</xdr:rowOff>
    </xdr:to>
    <xdr:sp macro="" textlink="">
      <xdr:nvSpPr>
        <xdr:cNvPr id="717" name="楕円 716">
          <a:extLst>
            <a:ext uri="{FF2B5EF4-FFF2-40B4-BE49-F238E27FC236}">
              <a16:creationId xmlns:a16="http://schemas.microsoft.com/office/drawing/2014/main" id="{0562A424-942E-4726-8ED6-D10267B7B46D}"/>
            </a:ext>
          </a:extLst>
        </xdr:cNvPr>
        <xdr:cNvSpPr/>
      </xdr:nvSpPr>
      <xdr:spPr>
        <a:xfrm>
          <a:off x="18605500" y="1037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132588</xdr:rowOff>
    </xdr:from>
    <xdr:to>
      <xdr:col>102</xdr:col>
      <xdr:colOff>114300</xdr:colOff>
      <xdr:row>60</xdr:row>
      <xdr:rowOff>142385</xdr:rowOff>
    </xdr:to>
    <xdr:cxnSp macro="">
      <xdr:nvCxnSpPr>
        <xdr:cNvPr id="718" name="直線コネクタ 717">
          <a:extLst>
            <a:ext uri="{FF2B5EF4-FFF2-40B4-BE49-F238E27FC236}">
              <a16:creationId xmlns:a16="http://schemas.microsoft.com/office/drawing/2014/main" id="{47E5D3F0-BC8F-4631-B91D-A0E9DD0D162E}"/>
            </a:ext>
          </a:extLst>
        </xdr:cNvPr>
        <xdr:cNvCxnSpPr/>
      </xdr:nvCxnSpPr>
      <xdr:spPr>
        <a:xfrm flipV="1">
          <a:off x="18656300" y="104195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128795</xdr:rowOff>
    </xdr:from>
    <xdr:ext cx="469744" cy="259045"/>
    <xdr:sp macro="" textlink="">
      <xdr:nvSpPr>
        <xdr:cNvPr id="719" name="n_1aveValue【学校施設】&#10;一人当たり面積">
          <a:extLst>
            <a:ext uri="{FF2B5EF4-FFF2-40B4-BE49-F238E27FC236}">
              <a16:creationId xmlns:a16="http://schemas.microsoft.com/office/drawing/2014/main" id="{B4DE858B-491C-4E1A-AC53-D0CDF0B25436}"/>
            </a:ext>
          </a:extLst>
        </xdr:cNvPr>
        <xdr:cNvSpPr txBox="1"/>
      </xdr:nvSpPr>
      <xdr:spPr>
        <a:xfrm>
          <a:off x="21075727"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720" name="n_2aveValue【学校施設】&#10;一人当たり面積">
          <a:extLst>
            <a:ext uri="{FF2B5EF4-FFF2-40B4-BE49-F238E27FC236}">
              <a16:creationId xmlns:a16="http://schemas.microsoft.com/office/drawing/2014/main" id="{BB6A6EC1-1FB4-4B5E-BF9D-BD2F8487A0FA}"/>
            </a:ext>
          </a:extLst>
        </xdr:cNvPr>
        <xdr:cNvSpPr txBox="1"/>
      </xdr:nvSpPr>
      <xdr:spPr>
        <a:xfrm>
          <a:off x="20199427" y="105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721" name="n_3aveValue【学校施設】&#10;一人当たり面積">
          <a:extLst>
            <a:ext uri="{FF2B5EF4-FFF2-40B4-BE49-F238E27FC236}">
              <a16:creationId xmlns:a16="http://schemas.microsoft.com/office/drawing/2014/main" id="{83A9223C-485E-4A30-A3E4-F59674014527}"/>
            </a:ext>
          </a:extLst>
        </xdr:cNvPr>
        <xdr:cNvSpPr txBox="1"/>
      </xdr:nvSpPr>
      <xdr:spPr>
        <a:xfrm>
          <a:off x="19310427" y="106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100383</xdr:rowOff>
    </xdr:from>
    <xdr:ext cx="469744" cy="259045"/>
    <xdr:sp macro="" textlink="">
      <xdr:nvSpPr>
        <xdr:cNvPr id="722" name="n_4aveValue【学校施設】&#10;一人当たり面積">
          <a:extLst>
            <a:ext uri="{FF2B5EF4-FFF2-40B4-BE49-F238E27FC236}">
              <a16:creationId xmlns:a16="http://schemas.microsoft.com/office/drawing/2014/main" id="{437197B6-DF1B-47C1-85DE-E999E35D5334}"/>
            </a:ext>
          </a:extLst>
        </xdr:cNvPr>
        <xdr:cNvSpPr txBox="1"/>
      </xdr:nvSpPr>
      <xdr:spPr>
        <a:xfrm>
          <a:off x="18421427" y="1055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162033</xdr:rowOff>
    </xdr:from>
    <xdr:ext cx="469744" cy="259045"/>
    <xdr:sp macro="" textlink="">
      <xdr:nvSpPr>
        <xdr:cNvPr id="723" name="n_1mainValue【学校施設】&#10;一人当たり面積">
          <a:extLst>
            <a:ext uri="{FF2B5EF4-FFF2-40B4-BE49-F238E27FC236}">
              <a16:creationId xmlns:a16="http://schemas.microsoft.com/office/drawing/2014/main" id="{37E7C5A1-090D-4894-8BCB-25E0625C1598}"/>
            </a:ext>
          </a:extLst>
        </xdr:cNvPr>
        <xdr:cNvSpPr txBox="1"/>
      </xdr:nvSpPr>
      <xdr:spPr>
        <a:xfrm>
          <a:off x="210757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144397</xdr:rowOff>
    </xdr:from>
    <xdr:ext cx="469744" cy="259045"/>
    <xdr:sp macro="" textlink="">
      <xdr:nvSpPr>
        <xdr:cNvPr id="724" name="n_2mainValue【学校施設】&#10;一人当たり面積">
          <a:extLst>
            <a:ext uri="{FF2B5EF4-FFF2-40B4-BE49-F238E27FC236}">
              <a16:creationId xmlns:a16="http://schemas.microsoft.com/office/drawing/2014/main" id="{D3514A7D-308B-46CD-B87C-07F79C18AF15}"/>
            </a:ext>
          </a:extLst>
        </xdr:cNvPr>
        <xdr:cNvSpPr txBox="1"/>
      </xdr:nvSpPr>
      <xdr:spPr>
        <a:xfrm>
          <a:off x="20199427" y="100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28465</xdr:rowOff>
    </xdr:from>
    <xdr:ext cx="469744" cy="259045"/>
    <xdr:sp macro="" textlink="">
      <xdr:nvSpPr>
        <xdr:cNvPr id="725" name="n_3mainValue【学校施設】&#10;一人当たり面積">
          <a:extLst>
            <a:ext uri="{FF2B5EF4-FFF2-40B4-BE49-F238E27FC236}">
              <a16:creationId xmlns:a16="http://schemas.microsoft.com/office/drawing/2014/main" id="{EFFB117E-8DE7-4AB4-8DC1-A9109F5BFDC2}"/>
            </a:ext>
          </a:extLst>
        </xdr:cNvPr>
        <xdr:cNvSpPr txBox="1"/>
      </xdr:nvSpPr>
      <xdr:spPr>
        <a:xfrm>
          <a:off x="193104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38262</xdr:rowOff>
    </xdr:from>
    <xdr:ext cx="469744" cy="259045"/>
    <xdr:sp macro="" textlink="">
      <xdr:nvSpPr>
        <xdr:cNvPr id="726" name="n_4mainValue【学校施設】&#10;一人当たり面積">
          <a:extLst>
            <a:ext uri="{FF2B5EF4-FFF2-40B4-BE49-F238E27FC236}">
              <a16:creationId xmlns:a16="http://schemas.microsoft.com/office/drawing/2014/main" id="{A9960F4B-AE13-4B65-A5CC-B21639782A2C}"/>
            </a:ext>
          </a:extLst>
        </xdr:cNvPr>
        <xdr:cNvSpPr txBox="1"/>
      </xdr:nvSpPr>
      <xdr:spPr>
        <a:xfrm>
          <a:off x="18421427" y="101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DFDB7C54-3928-4CED-8911-AEF01298D37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FEADBD44-32E5-4C62-9908-071D957E471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B4ED827-9817-4BD4-A1D8-E8A0CF55C7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5C2FC4D-19C8-46A9-8CBB-CA1B3ECD01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8438F11F-846C-44EA-94C3-75FCBFD61A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3CF8970D-036B-4973-A731-AE574DC4822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1FE84251-ABB9-45AA-9296-92E886EF763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1F4F9CED-68AB-4741-9600-C56EF35B333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5A4528E2-64C5-4B32-9222-85F7A5C149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EA1ADF11-FF98-46E5-AE59-43B3B5BBED1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14F18781-B5D6-4AF6-9E1C-D03B4D56ABF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8" name="直線コネクタ 737">
          <a:extLst>
            <a:ext uri="{FF2B5EF4-FFF2-40B4-BE49-F238E27FC236}">
              <a16:creationId xmlns:a16="http://schemas.microsoft.com/office/drawing/2014/main" id="{E211E996-C4B5-484D-8C61-F02CAB73C04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9" name="テキスト ボックス 738">
          <a:extLst>
            <a:ext uri="{FF2B5EF4-FFF2-40B4-BE49-F238E27FC236}">
              <a16:creationId xmlns:a16="http://schemas.microsoft.com/office/drawing/2014/main" id="{3AE2C480-021B-41BE-935B-6363DC90F4F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0" name="直線コネクタ 739">
          <a:extLst>
            <a:ext uri="{FF2B5EF4-FFF2-40B4-BE49-F238E27FC236}">
              <a16:creationId xmlns:a16="http://schemas.microsoft.com/office/drawing/2014/main" id="{110A2FBB-C89E-4FEB-B6EE-B8878B0C383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1" name="テキスト ボックス 740">
          <a:extLst>
            <a:ext uri="{FF2B5EF4-FFF2-40B4-BE49-F238E27FC236}">
              <a16:creationId xmlns:a16="http://schemas.microsoft.com/office/drawing/2014/main" id="{2863E9DC-521C-4DC4-B433-3D5A2713884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2" name="直線コネクタ 741">
          <a:extLst>
            <a:ext uri="{FF2B5EF4-FFF2-40B4-BE49-F238E27FC236}">
              <a16:creationId xmlns:a16="http://schemas.microsoft.com/office/drawing/2014/main" id="{117BD4FF-6940-425C-8BA2-D9386E252FA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3" name="テキスト ボックス 742">
          <a:extLst>
            <a:ext uri="{FF2B5EF4-FFF2-40B4-BE49-F238E27FC236}">
              <a16:creationId xmlns:a16="http://schemas.microsoft.com/office/drawing/2014/main" id="{958D4560-8D2B-4BAA-9D66-A0E4206E645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4" name="直線コネクタ 743">
          <a:extLst>
            <a:ext uri="{FF2B5EF4-FFF2-40B4-BE49-F238E27FC236}">
              <a16:creationId xmlns:a16="http://schemas.microsoft.com/office/drawing/2014/main" id="{E0F85258-9EF6-4F95-B098-F318BE9E2BC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5" name="テキスト ボックス 744">
          <a:extLst>
            <a:ext uri="{FF2B5EF4-FFF2-40B4-BE49-F238E27FC236}">
              <a16:creationId xmlns:a16="http://schemas.microsoft.com/office/drawing/2014/main" id="{13595FE1-0E8A-4B4A-B78C-163318EE666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6" name="直線コネクタ 745">
          <a:extLst>
            <a:ext uri="{FF2B5EF4-FFF2-40B4-BE49-F238E27FC236}">
              <a16:creationId xmlns:a16="http://schemas.microsoft.com/office/drawing/2014/main" id="{CEC48364-FBF1-471B-95A8-C0F6DE90E2B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7" name="テキスト ボックス 746">
          <a:extLst>
            <a:ext uri="{FF2B5EF4-FFF2-40B4-BE49-F238E27FC236}">
              <a16:creationId xmlns:a16="http://schemas.microsoft.com/office/drawing/2014/main" id="{6004EE21-994A-4DD5-9AD9-5990ACDAE2D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8" name="直線コネクタ 747">
          <a:extLst>
            <a:ext uri="{FF2B5EF4-FFF2-40B4-BE49-F238E27FC236}">
              <a16:creationId xmlns:a16="http://schemas.microsoft.com/office/drawing/2014/main" id="{6CD560EF-11D4-499B-9C48-82C810947FF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9" name="テキスト ボックス 748">
          <a:extLst>
            <a:ext uri="{FF2B5EF4-FFF2-40B4-BE49-F238E27FC236}">
              <a16:creationId xmlns:a16="http://schemas.microsoft.com/office/drawing/2014/main" id="{E7F011C7-E639-40F6-982C-EBCF6BD3727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B57F9048-BE60-4D4C-9F86-428F9C63DE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1" name="【児童館】&#10;有形固定資産減価償却率グラフ枠">
          <a:extLst>
            <a:ext uri="{FF2B5EF4-FFF2-40B4-BE49-F238E27FC236}">
              <a16:creationId xmlns:a16="http://schemas.microsoft.com/office/drawing/2014/main" id="{403A7159-376C-472F-8EFD-30747633C38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752" name="直線コネクタ 751">
          <a:extLst>
            <a:ext uri="{FF2B5EF4-FFF2-40B4-BE49-F238E27FC236}">
              <a16:creationId xmlns:a16="http://schemas.microsoft.com/office/drawing/2014/main" id="{185313C9-01B6-4FDE-BD35-6BDE61071306}"/>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3" name="【児童館】&#10;有形固定資産減価償却率最小値テキスト">
          <a:extLst>
            <a:ext uri="{FF2B5EF4-FFF2-40B4-BE49-F238E27FC236}">
              <a16:creationId xmlns:a16="http://schemas.microsoft.com/office/drawing/2014/main" id="{83D4EBCE-4B09-4CC4-AEF0-2394FAA7E49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4" name="直線コネクタ 753">
          <a:extLst>
            <a:ext uri="{FF2B5EF4-FFF2-40B4-BE49-F238E27FC236}">
              <a16:creationId xmlns:a16="http://schemas.microsoft.com/office/drawing/2014/main" id="{2660F2B5-FBE8-494C-9BE8-055F00FE881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755" name="【児童館】&#10;有形固定資産減価償却率最大値テキスト">
          <a:extLst>
            <a:ext uri="{FF2B5EF4-FFF2-40B4-BE49-F238E27FC236}">
              <a16:creationId xmlns:a16="http://schemas.microsoft.com/office/drawing/2014/main" id="{272EF413-C366-4553-A21A-65C12D27F2EE}"/>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6" name="直線コネクタ 755">
          <a:extLst>
            <a:ext uri="{FF2B5EF4-FFF2-40B4-BE49-F238E27FC236}">
              <a16:creationId xmlns:a16="http://schemas.microsoft.com/office/drawing/2014/main" id="{C7A07525-861B-4130-9C5E-8E2784F62A28}"/>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757" name="【児童館】&#10;有形固定資産減価償却率平均値テキスト">
          <a:extLst>
            <a:ext uri="{FF2B5EF4-FFF2-40B4-BE49-F238E27FC236}">
              <a16:creationId xmlns:a16="http://schemas.microsoft.com/office/drawing/2014/main" id="{3A0B5038-EC0A-41DA-9A59-CF001CA35568}"/>
            </a:ext>
          </a:extLst>
        </xdr:cNvPr>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758" name="フローチャート: 判断 757">
          <a:extLst>
            <a:ext uri="{FF2B5EF4-FFF2-40B4-BE49-F238E27FC236}">
              <a16:creationId xmlns:a16="http://schemas.microsoft.com/office/drawing/2014/main" id="{CD344AED-D8A2-42B8-9C8D-E87672D7A48C}"/>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759" name="フローチャート: 判断 758">
          <a:extLst>
            <a:ext uri="{FF2B5EF4-FFF2-40B4-BE49-F238E27FC236}">
              <a16:creationId xmlns:a16="http://schemas.microsoft.com/office/drawing/2014/main" id="{851604A4-6C71-48FD-B0F9-95BF2D0D6F17}"/>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760" name="フローチャート: 判断 759">
          <a:extLst>
            <a:ext uri="{FF2B5EF4-FFF2-40B4-BE49-F238E27FC236}">
              <a16:creationId xmlns:a16="http://schemas.microsoft.com/office/drawing/2014/main" id="{A8257867-4ED6-408A-BB86-396C26CE3E53}"/>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761" name="フローチャート: 判断 760">
          <a:extLst>
            <a:ext uri="{FF2B5EF4-FFF2-40B4-BE49-F238E27FC236}">
              <a16:creationId xmlns:a16="http://schemas.microsoft.com/office/drawing/2014/main" id="{8DFBC203-D6B3-47D2-87A6-C88E72988C3C}"/>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762" name="フローチャート: 判断 761">
          <a:extLst>
            <a:ext uri="{FF2B5EF4-FFF2-40B4-BE49-F238E27FC236}">
              <a16:creationId xmlns:a16="http://schemas.microsoft.com/office/drawing/2014/main" id="{972CEDE3-126C-4100-9D37-62E75C1130FF}"/>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1A94951-2802-48F2-9F57-FCC2794446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D50D85A-BD35-49AC-B796-0093010DB31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E14359F-12B7-46B6-B095-6A1D25B34D7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82397AC-0CAE-4A5C-BF85-9DAA16492F1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33F6BAC0-3BAE-438A-9B37-220B66FAB73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68" name="楕円 767">
          <a:extLst>
            <a:ext uri="{FF2B5EF4-FFF2-40B4-BE49-F238E27FC236}">
              <a16:creationId xmlns:a16="http://schemas.microsoft.com/office/drawing/2014/main" id="{585FBC1D-35E2-4075-AE42-9649ABE7FC98}"/>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69" name="【児童館】&#10;有形固定資産減価償却率該当値テキスト">
          <a:extLst>
            <a:ext uri="{FF2B5EF4-FFF2-40B4-BE49-F238E27FC236}">
              <a16:creationId xmlns:a16="http://schemas.microsoft.com/office/drawing/2014/main" id="{18DF07FC-B8AB-48E5-94A9-96A8215524B8}"/>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70" name="楕円 769">
          <a:extLst>
            <a:ext uri="{FF2B5EF4-FFF2-40B4-BE49-F238E27FC236}">
              <a16:creationId xmlns:a16="http://schemas.microsoft.com/office/drawing/2014/main" id="{9147A9B4-FF08-455C-8DE5-DBD441D9F548}"/>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71" name="直線コネクタ 770">
          <a:extLst>
            <a:ext uri="{FF2B5EF4-FFF2-40B4-BE49-F238E27FC236}">
              <a16:creationId xmlns:a16="http://schemas.microsoft.com/office/drawing/2014/main" id="{1E5A5085-485C-48BE-A152-5F04D2A9E873}"/>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772" name="楕円 771">
          <a:extLst>
            <a:ext uri="{FF2B5EF4-FFF2-40B4-BE49-F238E27FC236}">
              <a16:creationId xmlns:a16="http://schemas.microsoft.com/office/drawing/2014/main" id="{E5FD08B2-3D33-4751-AF8E-5547D8A53E58}"/>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773" name="直線コネクタ 772">
          <a:extLst>
            <a:ext uri="{FF2B5EF4-FFF2-40B4-BE49-F238E27FC236}">
              <a16:creationId xmlns:a16="http://schemas.microsoft.com/office/drawing/2014/main" id="{3F6E5032-450E-4970-84AF-5006AE195B2A}"/>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774" name="楕円 773">
          <a:extLst>
            <a:ext uri="{FF2B5EF4-FFF2-40B4-BE49-F238E27FC236}">
              <a16:creationId xmlns:a16="http://schemas.microsoft.com/office/drawing/2014/main" id="{EB1CB4B8-C4D0-4D6D-A93A-89069CD82E81}"/>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775" name="直線コネクタ 774">
          <a:extLst>
            <a:ext uri="{FF2B5EF4-FFF2-40B4-BE49-F238E27FC236}">
              <a16:creationId xmlns:a16="http://schemas.microsoft.com/office/drawing/2014/main" id="{47206428-E90F-47E7-AA50-892DEAC75215}"/>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64044</xdr:rowOff>
    </xdr:from>
    <xdr:to>
      <xdr:col>67</xdr:col>
      <xdr:colOff>101600</xdr:colOff>
      <xdr:row>86</xdr:row>
      <xdr:rowOff>165644</xdr:rowOff>
    </xdr:to>
    <xdr:sp macro="" textlink="">
      <xdr:nvSpPr>
        <xdr:cNvPr id="776" name="楕円 775">
          <a:extLst>
            <a:ext uri="{FF2B5EF4-FFF2-40B4-BE49-F238E27FC236}">
              <a16:creationId xmlns:a16="http://schemas.microsoft.com/office/drawing/2014/main" id="{7A95B996-AEAB-4F93-ADE7-E34463101856}"/>
            </a:ext>
          </a:extLst>
        </xdr:cNvPr>
        <xdr:cNvSpPr/>
      </xdr:nvSpPr>
      <xdr:spPr>
        <a:xfrm>
          <a:off x="12763500" y="148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114844</xdr:rowOff>
    </xdr:from>
    <xdr:to>
      <xdr:col>71</xdr:col>
      <xdr:colOff>177800</xdr:colOff>
      <xdr:row>86</xdr:row>
      <xdr:rowOff>168729</xdr:rowOff>
    </xdr:to>
    <xdr:cxnSp macro="">
      <xdr:nvCxnSpPr>
        <xdr:cNvPr id="777" name="直線コネクタ 776">
          <a:extLst>
            <a:ext uri="{FF2B5EF4-FFF2-40B4-BE49-F238E27FC236}">
              <a16:creationId xmlns:a16="http://schemas.microsoft.com/office/drawing/2014/main" id="{DC047667-1D02-47B3-9B03-F94F94B208CC}"/>
            </a:ext>
          </a:extLst>
        </xdr:cNvPr>
        <xdr:cNvCxnSpPr/>
      </xdr:nvCxnSpPr>
      <xdr:spPr>
        <a:xfrm>
          <a:off x="12814300" y="1485954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778" name="n_1aveValue【児童館】&#10;有形固定資産減価償却率">
          <a:extLst>
            <a:ext uri="{FF2B5EF4-FFF2-40B4-BE49-F238E27FC236}">
              <a16:creationId xmlns:a16="http://schemas.microsoft.com/office/drawing/2014/main" id="{AF7A9AD1-C6FD-4CB8-A74B-DCC823615EC0}"/>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779" name="n_2aveValue【児童館】&#10;有形固定資産減価償却率">
          <a:extLst>
            <a:ext uri="{FF2B5EF4-FFF2-40B4-BE49-F238E27FC236}">
              <a16:creationId xmlns:a16="http://schemas.microsoft.com/office/drawing/2014/main" id="{AF2A383F-545F-4FDB-816A-F3D06C25179F}"/>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780" name="n_3aveValue【児童館】&#10;有形固定資産減価償却率">
          <a:extLst>
            <a:ext uri="{FF2B5EF4-FFF2-40B4-BE49-F238E27FC236}">
              <a16:creationId xmlns:a16="http://schemas.microsoft.com/office/drawing/2014/main" id="{86672F6F-7D99-4C96-877D-C3845118A96A}"/>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781" name="n_4aveValue【児童館】&#10;有形固定資産減価償却率">
          <a:extLst>
            <a:ext uri="{FF2B5EF4-FFF2-40B4-BE49-F238E27FC236}">
              <a16:creationId xmlns:a16="http://schemas.microsoft.com/office/drawing/2014/main" id="{E5765587-B41F-49CA-BB49-DAC3FD59396A}"/>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82" name="n_1mainValue【児童館】&#10;有形固定資産減価償却率">
          <a:extLst>
            <a:ext uri="{FF2B5EF4-FFF2-40B4-BE49-F238E27FC236}">
              <a16:creationId xmlns:a16="http://schemas.microsoft.com/office/drawing/2014/main" id="{0464F10A-AE18-4AD4-A0C3-CD8B18E5927F}"/>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783" name="n_2mainValue【児童館】&#10;有形固定資産減価償却率">
          <a:extLst>
            <a:ext uri="{FF2B5EF4-FFF2-40B4-BE49-F238E27FC236}">
              <a16:creationId xmlns:a16="http://schemas.microsoft.com/office/drawing/2014/main" id="{CAF3B15F-4F6A-4B5F-8F64-86D5021A4001}"/>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784" name="n_3mainValue【児童館】&#10;有形固定資産減価償却率">
          <a:extLst>
            <a:ext uri="{FF2B5EF4-FFF2-40B4-BE49-F238E27FC236}">
              <a16:creationId xmlns:a16="http://schemas.microsoft.com/office/drawing/2014/main" id="{9D5CB649-6577-43B2-8375-D5204B2F7829}"/>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156771</xdr:rowOff>
    </xdr:from>
    <xdr:ext cx="405111" cy="259045"/>
    <xdr:sp macro="" textlink="">
      <xdr:nvSpPr>
        <xdr:cNvPr id="785" name="n_4mainValue【児童館】&#10;有形固定資産減価償却率">
          <a:extLst>
            <a:ext uri="{FF2B5EF4-FFF2-40B4-BE49-F238E27FC236}">
              <a16:creationId xmlns:a16="http://schemas.microsoft.com/office/drawing/2014/main" id="{0FCC19FD-4F49-4776-BAC2-EAAD7B0DB820}"/>
            </a:ext>
          </a:extLst>
        </xdr:cNvPr>
        <xdr:cNvSpPr txBox="1"/>
      </xdr:nvSpPr>
      <xdr:spPr>
        <a:xfrm>
          <a:off x="12611744" y="1490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4D079D56-F887-4A8E-B06E-F0B574B03DF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8668E4F4-5A88-4F26-8906-4C60BB9F22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DBBCDBAE-12A3-4CA4-9541-2F1D58A7D28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3BB3535-425B-4236-B94D-1B56C2745E5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FCB4982C-6679-4CF6-8BE1-001FCB3ECA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901C45F5-34FC-4AAE-AA77-9B591DA429D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FA708FD2-FDB7-4CFC-8019-96DF7630825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FF3242D5-627B-4EFC-A87D-636A9EF5DF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CC7F1E3B-4699-437D-93F7-6960668494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89E6DC05-43CC-405C-967C-4DE39AF393C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6" name="直線コネクタ 795">
          <a:extLst>
            <a:ext uri="{FF2B5EF4-FFF2-40B4-BE49-F238E27FC236}">
              <a16:creationId xmlns:a16="http://schemas.microsoft.com/office/drawing/2014/main" id="{6E72773C-E9CB-44CE-8FA7-0A3B4336202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7" name="テキスト ボックス 796">
          <a:extLst>
            <a:ext uri="{FF2B5EF4-FFF2-40B4-BE49-F238E27FC236}">
              <a16:creationId xmlns:a16="http://schemas.microsoft.com/office/drawing/2014/main" id="{E436E1B1-6EC4-402B-8DC3-B0691EDC2F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8" name="直線コネクタ 797">
          <a:extLst>
            <a:ext uri="{FF2B5EF4-FFF2-40B4-BE49-F238E27FC236}">
              <a16:creationId xmlns:a16="http://schemas.microsoft.com/office/drawing/2014/main" id="{A5673ECA-0C35-4B15-851B-BDC2C32603D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9" name="テキスト ボックス 798">
          <a:extLst>
            <a:ext uri="{FF2B5EF4-FFF2-40B4-BE49-F238E27FC236}">
              <a16:creationId xmlns:a16="http://schemas.microsoft.com/office/drawing/2014/main" id="{36B46B46-E6CB-4808-8143-3FA1DE0B521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0" name="直線コネクタ 799">
          <a:extLst>
            <a:ext uri="{FF2B5EF4-FFF2-40B4-BE49-F238E27FC236}">
              <a16:creationId xmlns:a16="http://schemas.microsoft.com/office/drawing/2014/main" id="{26AA1349-F8FA-4276-AF6C-43F76870906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1" name="テキスト ボックス 800">
          <a:extLst>
            <a:ext uri="{FF2B5EF4-FFF2-40B4-BE49-F238E27FC236}">
              <a16:creationId xmlns:a16="http://schemas.microsoft.com/office/drawing/2014/main" id="{F7E8E5A4-1F14-4472-93B2-0AC2DA8A055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2" name="直線コネクタ 801">
          <a:extLst>
            <a:ext uri="{FF2B5EF4-FFF2-40B4-BE49-F238E27FC236}">
              <a16:creationId xmlns:a16="http://schemas.microsoft.com/office/drawing/2014/main" id="{AD2326EE-9F18-40C2-8893-9CA1F4C230D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3" name="テキスト ボックス 802">
          <a:extLst>
            <a:ext uri="{FF2B5EF4-FFF2-40B4-BE49-F238E27FC236}">
              <a16:creationId xmlns:a16="http://schemas.microsoft.com/office/drawing/2014/main" id="{4392A7E7-AA40-4052-A758-026643DA70E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4" name="直線コネクタ 803">
          <a:extLst>
            <a:ext uri="{FF2B5EF4-FFF2-40B4-BE49-F238E27FC236}">
              <a16:creationId xmlns:a16="http://schemas.microsoft.com/office/drawing/2014/main" id="{FBC05307-7800-44A8-B500-5C23D438E71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5" name="テキスト ボックス 804">
          <a:extLst>
            <a:ext uri="{FF2B5EF4-FFF2-40B4-BE49-F238E27FC236}">
              <a16:creationId xmlns:a16="http://schemas.microsoft.com/office/drawing/2014/main" id="{045DFDF0-71FE-478C-89AB-66539F0EABB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6" name="直線コネクタ 805">
          <a:extLst>
            <a:ext uri="{FF2B5EF4-FFF2-40B4-BE49-F238E27FC236}">
              <a16:creationId xmlns:a16="http://schemas.microsoft.com/office/drawing/2014/main" id="{A6B4A836-8102-4094-8649-40F118BFA3E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7" name="テキスト ボックス 806">
          <a:extLst>
            <a:ext uri="{FF2B5EF4-FFF2-40B4-BE49-F238E27FC236}">
              <a16:creationId xmlns:a16="http://schemas.microsoft.com/office/drawing/2014/main" id="{B45199CA-AC06-47CB-BBED-12E1EAEAD24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F4543C9B-0BD2-42AF-A52C-6A7B3B0DCA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6F3C5BB1-B902-40D5-932E-75BD657804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955904F0-DD42-4F8B-821E-7E577807F0E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811" name="直線コネクタ 810">
          <a:extLst>
            <a:ext uri="{FF2B5EF4-FFF2-40B4-BE49-F238E27FC236}">
              <a16:creationId xmlns:a16="http://schemas.microsoft.com/office/drawing/2014/main" id="{E50766A8-6590-4EA6-9F11-5F62BF6C5F52}"/>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812" name="【児童館】&#10;一人当たり面積最小値テキスト">
          <a:extLst>
            <a:ext uri="{FF2B5EF4-FFF2-40B4-BE49-F238E27FC236}">
              <a16:creationId xmlns:a16="http://schemas.microsoft.com/office/drawing/2014/main" id="{EED4A755-10D7-4EA0-A5AC-47BDF5849E98}"/>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813" name="直線コネクタ 812">
          <a:extLst>
            <a:ext uri="{FF2B5EF4-FFF2-40B4-BE49-F238E27FC236}">
              <a16:creationId xmlns:a16="http://schemas.microsoft.com/office/drawing/2014/main" id="{1923E847-16C6-4791-A5BC-3F1178F84DEB}"/>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814" name="【児童館】&#10;一人当たり面積最大値テキスト">
          <a:extLst>
            <a:ext uri="{FF2B5EF4-FFF2-40B4-BE49-F238E27FC236}">
              <a16:creationId xmlns:a16="http://schemas.microsoft.com/office/drawing/2014/main" id="{14723C0A-C508-4526-BE78-45628C5A20B5}"/>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815" name="直線コネクタ 814">
          <a:extLst>
            <a:ext uri="{FF2B5EF4-FFF2-40B4-BE49-F238E27FC236}">
              <a16:creationId xmlns:a16="http://schemas.microsoft.com/office/drawing/2014/main" id="{40DD0B9D-9759-4EFA-AE1A-0A3652B1DC6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816" name="【児童館】&#10;一人当たり面積平均値テキスト">
          <a:extLst>
            <a:ext uri="{FF2B5EF4-FFF2-40B4-BE49-F238E27FC236}">
              <a16:creationId xmlns:a16="http://schemas.microsoft.com/office/drawing/2014/main" id="{DD7993C0-3FD8-4D83-A5DA-599A2D5EBBEA}"/>
            </a:ext>
          </a:extLst>
        </xdr:cNvPr>
        <xdr:cNvSpPr txBox="1"/>
      </xdr:nvSpPr>
      <xdr:spPr>
        <a:xfrm>
          <a:off x="22199600" y="1389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7" name="フローチャート: 判断 816">
          <a:extLst>
            <a:ext uri="{FF2B5EF4-FFF2-40B4-BE49-F238E27FC236}">
              <a16:creationId xmlns:a16="http://schemas.microsoft.com/office/drawing/2014/main" id="{864C2101-7FFD-478B-89C6-D42245D244A5}"/>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18" name="フローチャート: 判断 817">
          <a:extLst>
            <a:ext uri="{FF2B5EF4-FFF2-40B4-BE49-F238E27FC236}">
              <a16:creationId xmlns:a16="http://schemas.microsoft.com/office/drawing/2014/main" id="{D2F0A2D1-EC9D-435F-A02D-9B1E4C0C5319}"/>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819" name="フローチャート: 判断 818">
          <a:extLst>
            <a:ext uri="{FF2B5EF4-FFF2-40B4-BE49-F238E27FC236}">
              <a16:creationId xmlns:a16="http://schemas.microsoft.com/office/drawing/2014/main" id="{ED761948-CABD-4DE6-9360-9901E43CF9A9}"/>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20" name="フローチャート: 判断 819">
          <a:extLst>
            <a:ext uri="{FF2B5EF4-FFF2-40B4-BE49-F238E27FC236}">
              <a16:creationId xmlns:a16="http://schemas.microsoft.com/office/drawing/2014/main" id="{1E1D2826-98EC-4723-A4C0-0274EE54A885}"/>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821" name="フローチャート: 判断 820">
          <a:extLst>
            <a:ext uri="{FF2B5EF4-FFF2-40B4-BE49-F238E27FC236}">
              <a16:creationId xmlns:a16="http://schemas.microsoft.com/office/drawing/2014/main" id="{EDE11F6D-EA09-4412-ABDC-6B7CF076ED4E}"/>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86294EF1-45D4-4BB1-87A1-6C9EA768CFF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4FBC786-267F-4996-80D3-F078512A976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B7C2B256-9F78-4FF9-BEFA-5A15B38EACB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47C0C5BB-A4F8-4180-A833-D73EEFFC34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3F2F8D6F-805B-465B-86DE-95469126BD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827" name="楕円 826">
          <a:extLst>
            <a:ext uri="{FF2B5EF4-FFF2-40B4-BE49-F238E27FC236}">
              <a16:creationId xmlns:a16="http://schemas.microsoft.com/office/drawing/2014/main" id="{C10AAE6F-75BE-4E82-8164-DB1B46ABDDDC}"/>
            </a:ext>
          </a:extLst>
        </xdr:cNvPr>
        <xdr:cNvSpPr/>
      </xdr:nvSpPr>
      <xdr:spPr>
        <a:xfrm>
          <a:off x="221107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57348</xdr:rowOff>
    </xdr:from>
    <xdr:ext cx="469744" cy="259045"/>
    <xdr:sp macro="" textlink="">
      <xdr:nvSpPr>
        <xdr:cNvPr id="828" name="【児童館】&#10;一人当たり面積該当値テキスト">
          <a:extLst>
            <a:ext uri="{FF2B5EF4-FFF2-40B4-BE49-F238E27FC236}">
              <a16:creationId xmlns:a16="http://schemas.microsoft.com/office/drawing/2014/main" id="{E474CBA6-D501-499E-8DCF-61B1E7FB92EE}"/>
            </a:ext>
          </a:extLst>
        </xdr:cNvPr>
        <xdr:cNvSpPr txBox="1"/>
      </xdr:nvSpPr>
      <xdr:spPr>
        <a:xfrm>
          <a:off x="22199600" y="1463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829" name="楕円 828">
          <a:extLst>
            <a:ext uri="{FF2B5EF4-FFF2-40B4-BE49-F238E27FC236}">
              <a16:creationId xmlns:a16="http://schemas.microsoft.com/office/drawing/2014/main" id="{7C923AE2-6C1A-414F-8008-3431205D98D7}"/>
            </a:ext>
          </a:extLst>
        </xdr:cNvPr>
        <xdr:cNvSpPr/>
      </xdr:nvSpPr>
      <xdr:spPr>
        <a:xfrm>
          <a:off x="21272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21771</xdr:rowOff>
    </xdr:to>
    <xdr:cxnSp macro="">
      <xdr:nvCxnSpPr>
        <xdr:cNvPr id="830" name="直線コネクタ 829">
          <a:extLst>
            <a:ext uri="{FF2B5EF4-FFF2-40B4-BE49-F238E27FC236}">
              <a16:creationId xmlns:a16="http://schemas.microsoft.com/office/drawing/2014/main" id="{0EF24048-F817-481B-9419-6D10AC6A360A}"/>
            </a:ext>
          </a:extLst>
        </xdr:cNvPr>
        <xdr:cNvCxnSpPr/>
      </xdr:nvCxnSpPr>
      <xdr:spPr>
        <a:xfrm>
          <a:off x="21323300" y="14766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831" name="楕円 830">
          <a:extLst>
            <a:ext uri="{FF2B5EF4-FFF2-40B4-BE49-F238E27FC236}">
              <a16:creationId xmlns:a16="http://schemas.microsoft.com/office/drawing/2014/main" id="{942ABB75-CD36-4FE1-976B-B1851D751312}"/>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38100</xdr:rowOff>
    </xdr:to>
    <xdr:cxnSp macro="">
      <xdr:nvCxnSpPr>
        <xdr:cNvPr id="832" name="直線コネクタ 831">
          <a:extLst>
            <a:ext uri="{FF2B5EF4-FFF2-40B4-BE49-F238E27FC236}">
              <a16:creationId xmlns:a16="http://schemas.microsoft.com/office/drawing/2014/main" id="{C20202CA-0367-4194-8C04-7F18816A42F4}"/>
            </a:ext>
          </a:extLst>
        </xdr:cNvPr>
        <xdr:cNvCxnSpPr/>
      </xdr:nvCxnSpPr>
      <xdr:spPr>
        <a:xfrm flipV="1">
          <a:off x="20434300" y="147664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833" name="楕円 832">
          <a:extLst>
            <a:ext uri="{FF2B5EF4-FFF2-40B4-BE49-F238E27FC236}">
              <a16:creationId xmlns:a16="http://schemas.microsoft.com/office/drawing/2014/main" id="{7DAE8A3F-DAAA-4C8B-8DDB-DC3E54C0BE1C}"/>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834" name="直線コネクタ 833">
          <a:extLst>
            <a:ext uri="{FF2B5EF4-FFF2-40B4-BE49-F238E27FC236}">
              <a16:creationId xmlns:a16="http://schemas.microsoft.com/office/drawing/2014/main" id="{080A1D18-A89E-42FD-991F-37C42CAE950E}"/>
            </a:ext>
          </a:extLst>
        </xdr:cNvPr>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835" name="楕円 834">
          <a:extLst>
            <a:ext uri="{FF2B5EF4-FFF2-40B4-BE49-F238E27FC236}">
              <a16:creationId xmlns:a16="http://schemas.microsoft.com/office/drawing/2014/main" id="{4D4A0D36-623B-4136-A728-E8804E01D27A}"/>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836" name="直線コネクタ 835">
          <a:extLst>
            <a:ext uri="{FF2B5EF4-FFF2-40B4-BE49-F238E27FC236}">
              <a16:creationId xmlns:a16="http://schemas.microsoft.com/office/drawing/2014/main" id="{4376DAFA-6257-433E-9DB6-F9C1E1EC655C}"/>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37" name="n_1aveValue【児童館】&#10;一人当たり面積">
          <a:extLst>
            <a:ext uri="{FF2B5EF4-FFF2-40B4-BE49-F238E27FC236}">
              <a16:creationId xmlns:a16="http://schemas.microsoft.com/office/drawing/2014/main" id="{4617EF31-C6DC-410E-9122-35FC0C7A6E35}"/>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838" name="n_2aveValue【児童館】&#10;一人当たり面積">
          <a:extLst>
            <a:ext uri="{FF2B5EF4-FFF2-40B4-BE49-F238E27FC236}">
              <a16:creationId xmlns:a16="http://schemas.microsoft.com/office/drawing/2014/main" id="{02EB3ECA-7F6C-4071-8E2A-E3B24EA81E25}"/>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839" name="n_3aveValue【児童館】&#10;一人当たり面積">
          <a:extLst>
            <a:ext uri="{FF2B5EF4-FFF2-40B4-BE49-F238E27FC236}">
              <a16:creationId xmlns:a16="http://schemas.microsoft.com/office/drawing/2014/main" id="{8143AC40-A94A-447B-BE25-2253B2C0CAFA}"/>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840" name="n_4aveValue【児童館】&#10;一人当たり面積">
          <a:extLst>
            <a:ext uri="{FF2B5EF4-FFF2-40B4-BE49-F238E27FC236}">
              <a16:creationId xmlns:a16="http://schemas.microsoft.com/office/drawing/2014/main" id="{2404CF41-1589-443C-8D60-BC6A0AD7EFB7}"/>
            </a:ext>
          </a:extLst>
        </xdr:cNvPr>
        <xdr:cNvSpPr txBox="1"/>
      </xdr:nvSpPr>
      <xdr:spPr>
        <a:xfrm>
          <a:off x="18421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841" name="n_1mainValue【児童館】&#10;一人当たり面積">
          <a:extLst>
            <a:ext uri="{FF2B5EF4-FFF2-40B4-BE49-F238E27FC236}">
              <a16:creationId xmlns:a16="http://schemas.microsoft.com/office/drawing/2014/main" id="{1796E444-1B28-4187-AE2F-B383C047E484}"/>
            </a:ext>
          </a:extLst>
        </xdr:cNvPr>
        <xdr:cNvSpPr txBox="1"/>
      </xdr:nvSpPr>
      <xdr:spPr>
        <a:xfrm>
          <a:off x="210757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842" name="n_2mainValue【児童館】&#10;一人当たり面積">
          <a:extLst>
            <a:ext uri="{FF2B5EF4-FFF2-40B4-BE49-F238E27FC236}">
              <a16:creationId xmlns:a16="http://schemas.microsoft.com/office/drawing/2014/main" id="{C17DF587-1409-44C4-A910-C2B55841BC84}"/>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843" name="n_3mainValue【児童館】&#10;一人当たり面積">
          <a:extLst>
            <a:ext uri="{FF2B5EF4-FFF2-40B4-BE49-F238E27FC236}">
              <a16:creationId xmlns:a16="http://schemas.microsoft.com/office/drawing/2014/main" id="{8300D8C1-5600-464B-AD65-7C3F355A7871}"/>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844" name="n_4mainValue【児童館】&#10;一人当たり面積">
          <a:extLst>
            <a:ext uri="{FF2B5EF4-FFF2-40B4-BE49-F238E27FC236}">
              <a16:creationId xmlns:a16="http://schemas.microsoft.com/office/drawing/2014/main" id="{3F962B1F-069D-4092-9DC6-B0A56D89A6D8}"/>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1E7E46B3-574B-4B26-9296-2721BBBD47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E1758780-C669-4A99-8CDE-C10B59E6CBC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BF9E91EF-3A4E-4CBA-B7E2-8988A972EA4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E55C11FF-2EAE-453E-91F7-D50A260B7E3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271A52C9-F5B9-4DA9-BF65-094479D933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4E860056-F856-45DD-A392-725862D518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E2BFA126-96BC-4F11-B255-816B94C36D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B7888194-3952-44C9-8310-920C845761B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EE4A26B3-A0EB-467A-B607-11D542E1BE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2452AD60-AE12-47CE-803D-39EF12C355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D3944BDA-723E-4433-8335-BB828E74017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6" name="直線コネクタ 855">
          <a:extLst>
            <a:ext uri="{FF2B5EF4-FFF2-40B4-BE49-F238E27FC236}">
              <a16:creationId xmlns:a16="http://schemas.microsoft.com/office/drawing/2014/main" id="{01B4770F-4137-4749-A419-FA364F3F0A2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7" name="テキスト ボックス 856">
          <a:extLst>
            <a:ext uri="{FF2B5EF4-FFF2-40B4-BE49-F238E27FC236}">
              <a16:creationId xmlns:a16="http://schemas.microsoft.com/office/drawing/2014/main" id="{A673E567-F8F7-4358-9438-289E84021A5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8" name="直線コネクタ 857">
          <a:extLst>
            <a:ext uri="{FF2B5EF4-FFF2-40B4-BE49-F238E27FC236}">
              <a16:creationId xmlns:a16="http://schemas.microsoft.com/office/drawing/2014/main" id="{883EFB0D-E41D-4B94-97B3-B80A3CF9ECF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9" name="テキスト ボックス 858">
          <a:extLst>
            <a:ext uri="{FF2B5EF4-FFF2-40B4-BE49-F238E27FC236}">
              <a16:creationId xmlns:a16="http://schemas.microsoft.com/office/drawing/2014/main" id="{528FCF65-AE16-47F8-927A-7FF779B7A91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0" name="直線コネクタ 859">
          <a:extLst>
            <a:ext uri="{FF2B5EF4-FFF2-40B4-BE49-F238E27FC236}">
              <a16:creationId xmlns:a16="http://schemas.microsoft.com/office/drawing/2014/main" id="{1729C90F-FF46-4AD2-A247-CF9CC27A9B7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1" name="テキスト ボックス 860">
          <a:extLst>
            <a:ext uri="{FF2B5EF4-FFF2-40B4-BE49-F238E27FC236}">
              <a16:creationId xmlns:a16="http://schemas.microsoft.com/office/drawing/2014/main" id="{D06238F7-52A0-4C8D-819B-0B0D604BEE2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2" name="直線コネクタ 861">
          <a:extLst>
            <a:ext uri="{FF2B5EF4-FFF2-40B4-BE49-F238E27FC236}">
              <a16:creationId xmlns:a16="http://schemas.microsoft.com/office/drawing/2014/main" id="{37AA2A3E-987A-4D5A-92EA-93F42096411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3" name="テキスト ボックス 862">
          <a:extLst>
            <a:ext uri="{FF2B5EF4-FFF2-40B4-BE49-F238E27FC236}">
              <a16:creationId xmlns:a16="http://schemas.microsoft.com/office/drawing/2014/main" id="{EA5EB633-0DA6-428C-A739-842AD5B23E2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4" name="直線コネクタ 863">
          <a:extLst>
            <a:ext uri="{FF2B5EF4-FFF2-40B4-BE49-F238E27FC236}">
              <a16:creationId xmlns:a16="http://schemas.microsoft.com/office/drawing/2014/main" id="{93EAFEC3-C6B3-4856-B9C1-8B44FF30271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5" name="テキスト ボックス 864">
          <a:extLst>
            <a:ext uri="{FF2B5EF4-FFF2-40B4-BE49-F238E27FC236}">
              <a16:creationId xmlns:a16="http://schemas.microsoft.com/office/drawing/2014/main" id="{81A1A94A-5E85-40CE-AD82-8212542EBC3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779947FE-1394-4324-916F-EBDFC31BE65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7" name="テキスト ボックス 866">
          <a:extLst>
            <a:ext uri="{FF2B5EF4-FFF2-40B4-BE49-F238E27FC236}">
              <a16:creationId xmlns:a16="http://schemas.microsoft.com/office/drawing/2014/main" id="{06FAC6F1-B5D0-466D-B912-29661540893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8" name="【公民館】&#10;有形固定資産減価償却率グラフ枠">
          <a:extLst>
            <a:ext uri="{FF2B5EF4-FFF2-40B4-BE49-F238E27FC236}">
              <a16:creationId xmlns:a16="http://schemas.microsoft.com/office/drawing/2014/main" id="{3A704456-DC37-40AC-B53C-84E58244ABB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869" name="直線コネクタ 868">
          <a:extLst>
            <a:ext uri="{FF2B5EF4-FFF2-40B4-BE49-F238E27FC236}">
              <a16:creationId xmlns:a16="http://schemas.microsoft.com/office/drawing/2014/main" id="{4920F167-BB64-42CC-A3AA-053426554F8A}"/>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870" name="【公民館】&#10;有形固定資産減価償却率最小値テキスト">
          <a:extLst>
            <a:ext uri="{FF2B5EF4-FFF2-40B4-BE49-F238E27FC236}">
              <a16:creationId xmlns:a16="http://schemas.microsoft.com/office/drawing/2014/main" id="{7D7BC0D7-F4E0-4744-A238-6E941927658E}"/>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871" name="直線コネクタ 870">
          <a:extLst>
            <a:ext uri="{FF2B5EF4-FFF2-40B4-BE49-F238E27FC236}">
              <a16:creationId xmlns:a16="http://schemas.microsoft.com/office/drawing/2014/main" id="{412CD0DA-51D2-4AA5-B966-F50FE3E9BD8C}"/>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872" name="【公民館】&#10;有形固定資産減価償却率最大値テキスト">
          <a:extLst>
            <a:ext uri="{FF2B5EF4-FFF2-40B4-BE49-F238E27FC236}">
              <a16:creationId xmlns:a16="http://schemas.microsoft.com/office/drawing/2014/main" id="{7EC451DD-EAF6-4DEB-B63B-7F72D65CBBA8}"/>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873" name="直線コネクタ 872">
          <a:extLst>
            <a:ext uri="{FF2B5EF4-FFF2-40B4-BE49-F238E27FC236}">
              <a16:creationId xmlns:a16="http://schemas.microsoft.com/office/drawing/2014/main" id="{B739EDB8-F59D-48FA-B954-CDD38EC4C7E9}"/>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874" name="【公民館】&#10;有形固定資産減価償却率平均値テキスト">
          <a:extLst>
            <a:ext uri="{FF2B5EF4-FFF2-40B4-BE49-F238E27FC236}">
              <a16:creationId xmlns:a16="http://schemas.microsoft.com/office/drawing/2014/main" id="{8290BD4C-20E9-4F79-A85E-15A39817822D}"/>
            </a:ext>
          </a:extLst>
        </xdr:cNvPr>
        <xdr:cNvSpPr txBox="1"/>
      </xdr:nvSpPr>
      <xdr:spPr>
        <a:xfrm>
          <a:off x="16357600" y="1801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875" name="フローチャート: 判断 874">
          <a:extLst>
            <a:ext uri="{FF2B5EF4-FFF2-40B4-BE49-F238E27FC236}">
              <a16:creationId xmlns:a16="http://schemas.microsoft.com/office/drawing/2014/main" id="{50F48F67-A17B-4B61-AE57-1FCAA0A6FCBB}"/>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876" name="フローチャート: 判断 875">
          <a:extLst>
            <a:ext uri="{FF2B5EF4-FFF2-40B4-BE49-F238E27FC236}">
              <a16:creationId xmlns:a16="http://schemas.microsoft.com/office/drawing/2014/main" id="{37176909-D640-4D91-BA71-F7D791D0DC55}"/>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77" name="フローチャート: 判断 876">
          <a:extLst>
            <a:ext uri="{FF2B5EF4-FFF2-40B4-BE49-F238E27FC236}">
              <a16:creationId xmlns:a16="http://schemas.microsoft.com/office/drawing/2014/main" id="{91CD2B63-1327-4610-8697-EB1C7EAB91B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878" name="フローチャート: 判断 877">
          <a:extLst>
            <a:ext uri="{FF2B5EF4-FFF2-40B4-BE49-F238E27FC236}">
              <a16:creationId xmlns:a16="http://schemas.microsoft.com/office/drawing/2014/main" id="{A0410CE6-923C-4B2C-8388-AC29E6DB224D}"/>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879" name="フローチャート: 判断 878">
          <a:extLst>
            <a:ext uri="{FF2B5EF4-FFF2-40B4-BE49-F238E27FC236}">
              <a16:creationId xmlns:a16="http://schemas.microsoft.com/office/drawing/2014/main" id="{80A567CB-7B3E-410E-93D9-B324B4404B34}"/>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20C219E-67AE-4ADF-87AD-035542659C1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4ED2D6D-8891-4FF6-91BB-CB077C02A4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8C22FDCE-0381-4285-8F66-894088C937D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E3C85327-FD29-4F2C-A86C-C06197EBAAC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1456AC76-4C0D-43E2-AF7A-FE886C91E3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85" name="楕円 884">
          <a:extLst>
            <a:ext uri="{FF2B5EF4-FFF2-40B4-BE49-F238E27FC236}">
              <a16:creationId xmlns:a16="http://schemas.microsoft.com/office/drawing/2014/main" id="{DB00B400-BF0D-4EB5-81EC-C5FCFA3D1D7D}"/>
            </a:ext>
          </a:extLst>
        </xdr:cNvPr>
        <xdr:cNvSpPr/>
      </xdr:nvSpPr>
      <xdr:spPr>
        <a:xfrm>
          <a:off x="16268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13988</xdr:rowOff>
    </xdr:from>
    <xdr:ext cx="405111" cy="259045"/>
    <xdr:sp macro="" textlink="">
      <xdr:nvSpPr>
        <xdr:cNvPr id="886" name="【公民館】&#10;有形固定資産減価償却率該当値テキスト">
          <a:extLst>
            <a:ext uri="{FF2B5EF4-FFF2-40B4-BE49-F238E27FC236}">
              <a16:creationId xmlns:a16="http://schemas.microsoft.com/office/drawing/2014/main" id="{FBD8C08D-E8DF-45B2-9682-3F32A770F51E}"/>
            </a:ext>
          </a:extLst>
        </xdr:cNvPr>
        <xdr:cNvSpPr txBox="1"/>
      </xdr:nvSpPr>
      <xdr:spPr>
        <a:xfrm>
          <a:off x="16357600" y="1784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160655</xdr:rowOff>
    </xdr:from>
    <xdr:to>
      <xdr:col>81</xdr:col>
      <xdr:colOff>101600</xdr:colOff>
      <xdr:row>105</xdr:row>
      <xdr:rowOff>90805</xdr:rowOff>
    </xdr:to>
    <xdr:sp macro="" textlink="">
      <xdr:nvSpPr>
        <xdr:cNvPr id="887" name="楕円 886">
          <a:extLst>
            <a:ext uri="{FF2B5EF4-FFF2-40B4-BE49-F238E27FC236}">
              <a16:creationId xmlns:a16="http://schemas.microsoft.com/office/drawing/2014/main" id="{A36A6576-D1F0-4654-872A-CFD0EAF943B1}"/>
            </a:ext>
          </a:extLst>
        </xdr:cNvPr>
        <xdr:cNvSpPr/>
      </xdr:nvSpPr>
      <xdr:spPr>
        <a:xfrm>
          <a:off x="15430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40005</xdr:rowOff>
    </xdr:from>
    <xdr:to>
      <xdr:col>85</xdr:col>
      <xdr:colOff>127000</xdr:colOff>
      <xdr:row>105</xdr:row>
      <xdr:rowOff>41911</xdr:rowOff>
    </xdr:to>
    <xdr:cxnSp macro="">
      <xdr:nvCxnSpPr>
        <xdr:cNvPr id="888" name="直線コネクタ 887">
          <a:extLst>
            <a:ext uri="{FF2B5EF4-FFF2-40B4-BE49-F238E27FC236}">
              <a16:creationId xmlns:a16="http://schemas.microsoft.com/office/drawing/2014/main" id="{080605D1-F02A-421E-AC50-D35C54930E8A}"/>
            </a:ext>
          </a:extLst>
        </xdr:cNvPr>
        <xdr:cNvCxnSpPr/>
      </xdr:nvCxnSpPr>
      <xdr:spPr>
        <a:xfrm>
          <a:off x="15481300" y="180422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889" name="楕円 888">
          <a:extLst>
            <a:ext uri="{FF2B5EF4-FFF2-40B4-BE49-F238E27FC236}">
              <a16:creationId xmlns:a16="http://schemas.microsoft.com/office/drawing/2014/main" id="{B8EE66B8-CAF0-4762-ABB8-51A3129A82F2}"/>
            </a:ext>
          </a:extLst>
        </xdr:cNvPr>
        <xdr:cNvSpPr/>
      </xdr:nvSpPr>
      <xdr:spPr>
        <a:xfrm>
          <a:off x="14541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xdr:rowOff>
    </xdr:from>
    <xdr:to>
      <xdr:col>81</xdr:col>
      <xdr:colOff>50800</xdr:colOff>
      <xdr:row>105</xdr:row>
      <xdr:rowOff>40005</xdr:rowOff>
    </xdr:to>
    <xdr:cxnSp macro="">
      <xdr:nvCxnSpPr>
        <xdr:cNvPr id="890" name="直線コネクタ 889">
          <a:extLst>
            <a:ext uri="{FF2B5EF4-FFF2-40B4-BE49-F238E27FC236}">
              <a16:creationId xmlns:a16="http://schemas.microsoft.com/office/drawing/2014/main" id="{536044DC-0439-46B7-85C3-AC9B3FD092B2}"/>
            </a:ext>
          </a:extLst>
        </xdr:cNvPr>
        <xdr:cNvCxnSpPr/>
      </xdr:nvCxnSpPr>
      <xdr:spPr>
        <a:xfrm>
          <a:off x="14592300" y="180041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891" name="楕円 890">
          <a:extLst>
            <a:ext uri="{FF2B5EF4-FFF2-40B4-BE49-F238E27FC236}">
              <a16:creationId xmlns:a16="http://schemas.microsoft.com/office/drawing/2014/main" id="{C5241CD5-A5A9-4886-8976-F77041F307F0}"/>
            </a:ext>
          </a:extLst>
        </xdr:cNvPr>
        <xdr:cNvSpPr/>
      </xdr:nvSpPr>
      <xdr:spPr>
        <a:xfrm>
          <a:off x="13652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135255</xdr:rowOff>
    </xdr:from>
    <xdr:to>
      <xdr:col>76</xdr:col>
      <xdr:colOff>114300</xdr:colOff>
      <xdr:row>105</xdr:row>
      <xdr:rowOff>1905</xdr:rowOff>
    </xdr:to>
    <xdr:cxnSp macro="">
      <xdr:nvCxnSpPr>
        <xdr:cNvPr id="892" name="直線コネクタ 891">
          <a:extLst>
            <a:ext uri="{FF2B5EF4-FFF2-40B4-BE49-F238E27FC236}">
              <a16:creationId xmlns:a16="http://schemas.microsoft.com/office/drawing/2014/main" id="{2123441D-8F79-47BE-855B-C55A79FBEF2E}"/>
            </a:ext>
          </a:extLst>
        </xdr:cNvPr>
        <xdr:cNvCxnSpPr/>
      </xdr:nvCxnSpPr>
      <xdr:spPr>
        <a:xfrm>
          <a:off x="13703300" y="179660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103505</xdr:rowOff>
    </xdr:from>
    <xdr:to>
      <xdr:col>67</xdr:col>
      <xdr:colOff>101600</xdr:colOff>
      <xdr:row>104</xdr:row>
      <xdr:rowOff>33655</xdr:rowOff>
    </xdr:to>
    <xdr:sp macro="" textlink="">
      <xdr:nvSpPr>
        <xdr:cNvPr id="893" name="楕円 892">
          <a:extLst>
            <a:ext uri="{FF2B5EF4-FFF2-40B4-BE49-F238E27FC236}">
              <a16:creationId xmlns:a16="http://schemas.microsoft.com/office/drawing/2014/main" id="{3C5AB477-9FD2-44F8-96C1-79084D16C8D8}"/>
            </a:ext>
          </a:extLst>
        </xdr:cNvPr>
        <xdr:cNvSpPr/>
      </xdr:nvSpPr>
      <xdr:spPr>
        <a:xfrm>
          <a:off x="127635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154305</xdr:rowOff>
    </xdr:from>
    <xdr:to>
      <xdr:col>71</xdr:col>
      <xdr:colOff>177800</xdr:colOff>
      <xdr:row>104</xdr:row>
      <xdr:rowOff>135255</xdr:rowOff>
    </xdr:to>
    <xdr:cxnSp macro="">
      <xdr:nvCxnSpPr>
        <xdr:cNvPr id="894" name="直線コネクタ 893">
          <a:extLst>
            <a:ext uri="{FF2B5EF4-FFF2-40B4-BE49-F238E27FC236}">
              <a16:creationId xmlns:a16="http://schemas.microsoft.com/office/drawing/2014/main" id="{D4D0C09A-3876-43AD-A372-BCDE7C012856}"/>
            </a:ext>
          </a:extLst>
        </xdr:cNvPr>
        <xdr:cNvCxnSpPr/>
      </xdr:nvCxnSpPr>
      <xdr:spPr>
        <a:xfrm>
          <a:off x="12814300" y="1781365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895" name="n_1aveValue【公民館】&#10;有形固定資産減価償却率">
          <a:extLst>
            <a:ext uri="{FF2B5EF4-FFF2-40B4-BE49-F238E27FC236}">
              <a16:creationId xmlns:a16="http://schemas.microsoft.com/office/drawing/2014/main" id="{0E57F1B2-837B-44B2-A850-17A085F5D1BB}"/>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96" name="n_2aveValue【公民館】&#10;有形固定資産減価償却率">
          <a:extLst>
            <a:ext uri="{FF2B5EF4-FFF2-40B4-BE49-F238E27FC236}">
              <a16:creationId xmlns:a16="http://schemas.microsoft.com/office/drawing/2014/main" id="{2D3110D8-A645-4F6A-AB16-D924A617D11E}"/>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897" name="n_3aveValue【公民館】&#10;有形固定資産減価償却率">
          <a:extLst>
            <a:ext uri="{FF2B5EF4-FFF2-40B4-BE49-F238E27FC236}">
              <a16:creationId xmlns:a16="http://schemas.microsoft.com/office/drawing/2014/main" id="{B26FA3C6-C59E-4FF3-9612-EEAB802180A5}"/>
            </a:ext>
          </a:extLst>
        </xdr:cNvPr>
        <xdr:cNvSpPr txBox="1"/>
      </xdr:nvSpPr>
      <xdr:spPr>
        <a:xfrm>
          <a:off x="13500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898" name="n_4aveValue【公民館】&#10;有形固定資産減価償却率">
          <a:extLst>
            <a:ext uri="{FF2B5EF4-FFF2-40B4-BE49-F238E27FC236}">
              <a16:creationId xmlns:a16="http://schemas.microsoft.com/office/drawing/2014/main" id="{0233633A-3E2C-4190-88C8-1A5CE143FB9D}"/>
            </a:ext>
          </a:extLst>
        </xdr:cNvPr>
        <xdr:cNvSpPr txBox="1"/>
      </xdr:nvSpPr>
      <xdr:spPr>
        <a:xfrm>
          <a:off x="12611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107332</xdr:rowOff>
    </xdr:from>
    <xdr:ext cx="405111" cy="259045"/>
    <xdr:sp macro="" textlink="">
      <xdr:nvSpPr>
        <xdr:cNvPr id="899" name="n_1mainValue【公民館】&#10;有形固定資産減価償却率">
          <a:extLst>
            <a:ext uri="{FF2B5EF4-FFF2-40B4-BE49-F238E27FC236}">
              <a16:creationId xmlns:a16="http://schemas.microsoft.com/office/drawing/2014/main" id="{AF41BE20-C77E-4B19-8300-086B7B2360D4}"/>
            </a:ext>
          </a:extLst>
        </xdr:cNvPr>
        <xdr:cNvSpPr txBox="1"/>
      </xdr:nvSpPr>
      <xdr:spPr>
        <a:xfrm>
          <a:off x="152660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900" name="n_2mainValue【公民館】&#10;有形固定資産減価償却率">
          <a:extLst>
            <a:ext uri="{FF2B5EF4-FFF2-40B4-BE49-F238E27FC236}">
              <a16:creationId xmlns:a16="http://schemas.microsoft.com/office/drawing/2014/main" id="{6FB8D632-C89C-4924-B68D-575479B2CAAA}"/>
            </a:ext>
          </a:extLst>
        </xdr:cNvPr>
        <xdr:cNvSpPr txBox="1"/>
      </xdr:nvSpPr>
      <xdr:spPr>
        <a:xfrm>
          <a:off x="143897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901" name="n_3mainValue【公民館】&#10;有形固定資産減価償却率">
          <a:extLst>
            <a:ext uri="{FF2B5EF4-FFF2-40B4-BE49-F238E27FC236}">
              <a16:creationId xmlns:a16="http://schemas.microsoft.com/office/drawing/2014/main" id="{D3083DB3-0E38-44FF-A47D-D2C510F0EF50}"/>
            </a:ext>
          </a:extLst>
        </xdr:cNvPr>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50182</xdr:rowOff>
    </xdr:from>
    <xdr:ext cx="405111" cy="259045"/>
    <xdr:sp macro="" textlink="">
      <xdr:nvSpPr>
        <xdr:cNvPr id="902" name="n_4mainValue【公民館】&#10;有形固定資産減価償却率">
          <a:extLst>
            <a:ext uri="{FF2B5EF4-FFF2-40B4-BE49-F238E27FC236}">
              <a16:creationId xmlns:a16="http://schemas.microsoft.com/office/drawing/2014/main" id="{74512C7B-6D8D-4B2F-9495-55F2C1D2DA70}"/>
            </a:ext>
          </a:extLst>
        </xdr:cNvPr>
        <xdr:cNvSpPr txBox="1"/>
      </xdr:nvSpPr>
      <xdr:spPr>
        <a:xfrm>
          <a:off x="126117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3" name="正方形/長方形 902">
          <a:extLst>
            <a:ext uri="{FF2B5EF4-FFF2-40B4-BE49-F238E27FC236}">
              <a16:creationId xmlns:a16="http://schemas.microsoft.com/office/drawing/2014/main" id="{C5E92305-142F-4381-A64F-3F4D4A46BC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4" name="正方形/長方形 903">
          <a:extLst>
            <a:ext uri="{FF2B5EF4-FFF2-40B4-BE49-F238E27FC236}">
              <a16:creationId xmlns:a16="http://schemas.microsoft.com/office/drawing/2014/main" id="{E71F1B74-602D-46DD-B31F-B5640CC17DD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5" name="正方形/長方形 904">
          <a:extLst>
            <a:ext uri="{FF2B5EF4-FFF2-40B4-BE49-F238E27FC236}">
              <a16:creationId xmlns:a16="http://schemas.microsoft.com/office/drawing/2014/main" id="{C55987AD-4124-47B6-98A8-0E0091030DF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6" name="正方形/長方形 905">
          <a:extLst>
            <a:ext uri="{FF2B5EF4-FFF2-40B4-BE49-F238E27FC236}">
              <a16:creationId xmlns:a16="http://schemas.microsoft.com/office/drawing/2014/main" id="{C81BCE2D-D0A9-409C-84AD-9AC6FC4C550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7" name="正方形/長方形 906">
          <a:extLst>
            <a:ext uri="{FF2B5EF4-FFF2-40B4-BE49-F238E27FC236}">
              <a16:creationId xmlns:a16="http://schemas.microsoft.com/office/drawing/2014/main" id="{1BC5A909-4325-43E9-8BCA-C56971ACD7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8" name="正方形/長方形 907">
          <a:extLst>
            <a:ext uri="{FF2B5EF4-FFF2-40B4-BE49-F238E27FC236}">
              <a16:creationId xmlns:a16="http://schemas.microsoft.com/office/drawing/2014/main" id="{1BAC99F4-28EF-46D8-976C-9384C7C956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9" name="正方形/長方形 908">
          <a:extLst>
            <a:ext uri="{FF2B5EF4-FFF2-40B4-BE49-F238E27FC236}">
              <a16:creationId xmlns:a16="http://schemas.microsoft.com/office/drawing/2014/main" id="{2CA887E9-783D-4549-8365-CCC7F43567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0" name="正方形/長方形 909">
          <a:extLst>
            <a:ext uri="{FF2B5EF4-FFF2-40B4-BE49-F238E27FC236}">
              <a16:creationId xmlns:a16="http://schemas.microsoft.com/office/drawing/2014/main" id="{17CC72D8-5012-42D7-A5C5-359088BFA04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1" name="テキスト ボックス 910">
          <a:extLst>
            <a:ext uri="{FF2B5EF4-FFF2-40B4-BE49-F238E27FC236}">
              <a16:creationId xmlns:a16="http://schemas.microsoft.com/office/drawing/2014/main" id="{88B0B3B3-EDE7-49ED-BE12-689642BF11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2" name="直線コネクタ 911">
          <a:extLst>
            <a:ext uri="{FF2B5EF4-FFF2-40B4-BE49-F238E27FC236}">
              <a16:creationId xmlns:a16="http://schemas.microsoft.com/office/drawing/2014/main" id="{002A820E-0137-43A2-BEA9-9D0A0AEDFDC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3" name="直線コネクタ 912">
          <a:extLst>
            <a:ext uri="{FF2B5EF4-FFF2-40B4-BE49-F238E27FC236}">
              <a16:creationId xmlns:a16="http://schemas.microsoft.com/office/drawing/2014/main" id="{536AF892-5284-4888-B484-D155CF5F5CE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4" name="テキスト ボックス 913">
          <a:extLst>
            <a:ext uri="{FF2B5EF4-FFF2-40B4-BE49-F238E27FC236}">
              <a16:creationId xmlns:a16="http://schemas.microsoft.com/office/drawing/2014/main" id="{C7829EAA-413F-43EF-8C97-E1B88EFBF61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5" name="直線コネクタ 914">
          <a:extLst>
            <a:ext uri="{FF2B5EF4-FFF2-40B4-BE49-F238E27FC236}">
              <a16:creationId xmlns:a16="http://schemas.microsoft.com/office/drawing/2014/main" id="{2616B71B-160B-4467-BEA6-E69053326FB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6" name="テキスト ボックス 915">
          <a:extLst>
            <a:ext uri="{FF2B5EF4-FFF2-40B4-BE49-F238E27FC236}">
              <a16:creationId xmlns:a16="http://schemas.microsoft.com/office/drawing/2014/main" id="{2D5D13F7-89A8-46AC-B00B-96851690B7A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7" name="直線コネクタ 916">
          <a:extLst>
            <a:ext uri="{FF2B5EF4-FFF2-40B4-BE49-F238E27FC236}">
              <a16:creationId xmlns:a16="http://schemas.microsoft.com/office/drawing/2014/main" id="{9170BD91-CEC1-4467-A0B6-42FF0E8CA88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8" name="テキスト ボックス 917">
          <a:extLst>
            <a:ext uri="{FF2B5EF4-FFF2-40B4-BE49-F238E27FC236}">
              <a16:creationId xmlns:a16="http://schemas.microsoft.com/office/drawing/2014/main" id="{EED13E51-36CC-49A0-81A2-3EEE874A717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9" name="直線コネクタ 918">
          <a:extLst>
            <a:ext uri="{FF2B5EF4-FFF2-40B4-BE49-F238E27FC236}">
              <a16:creationId xmlns:a16="http://schemas.microsoft.com/office/drawing/2014/main" id="{D9076539-5705-4E00-98E0-DAAA254279C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0" name="テキスト ボックス 919">
          <a:extLst>
            <a:ext uri="{FF2B5EF4-FFF2-40B4-BE49-F238E27FC236}">
              <a16:creationId xmlns:a16="http://schemas.microsoft.com/office/drawing/2014/main" id="{3EF2D741-B26A-4CE0-8D67-295636A1D7F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1" name="直線コネクタ 920">
          <a:extLst>
            <a:ext uri="{FF2B5EF4-FFF2-40B4-BE49-F238E27FC236}">
              <a16:creationId xmlns:a16="http://schemas.microsoft.com/office/drawing/2014/main" id="{D9D2DC41-354F-4C00-95A8-8BC229DFE1E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2" name="テキスト ボックス 921">
          <a:extLst>
            <a:ext uri="{FF2B5EF4-FFF2-40B4-BE49-F238E27FC236}">
              <a16:creationId xmlns:a16="http://schemas.microsoft.com/office/drawing/2014/main" id="{CB37ADD9-CB0C-42C8-9670-23863AD20FD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C260AB25-3A66-4193-8C4D-EB36E949145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BB7A596B-E044-452A-8414-5DAAD3DA77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16B5B276-F32D-40D9-AA0A-B7BD7F55EE9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926" name="直線コネクタ 925">
          <a:extLst>
            <a:ext uri="{FF2B5EF4-FFF2-40B4-BE49-F238E27FC236}">
              <a16:creationId xmlns:a16="http://schemas.microsoft.com/office/drawing/2014/main" id="{1E5B9119-99EC-4E5C-AAA9-6C34DCE9A47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927" name="【公民館】&#10;一人当たり面積最小値テキスト">
          <a:extLst>
            <a:ext uri="{FF2B5EF4-FFF2-40B4-BE49-F238E27FC236}">
              <a16:creationId xmlns:a16="http://schemas.microsoft.com/office/drawing/2014/main" id="{965B303E-32E4-4BBC-B8C2-298DD4B3A04E}"/>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928" name="直線コネクタ 927">
          <a:extLst>
            <a:ext uri="{FF2B5EF4-FFF2-40B4-BE49-F238E27FC236}">
              <a16:creationId xmlns:a16="http://schemas.microsoft.com/office/drawing/2014/main" id="{6E3B613D-A06E-4C5D-A9A5-4AC516733E46}"/>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929" name="【公民館】&#10;一人当たり面積最大値テキスト">
          <a:extLst>
            <a:ext uri="{FF2B5EF4-FFF2-40B4-BE49-F238E27FC236}">
              <a16:creationId xmlns:a16="http://schemas.microsoft.com/office/drawing/2014/main" id="{0073A1D7-59B1-4630-8D93-BC7A443A3171}"/>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930" name="直線コネクタ 929">
          <a:extLst>
            <a:ext uri="{FF2B5EF4-FFF2-40B4-BE49-F238E27FC236}">
              <a16:creationId xmlns:a16="http://schemas.microsoft.com/office/drawing/2014/main" id="{4E9F72E7-43F2-4297-82A2-FF4893CD7591}"/>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103649</xdr:rowOff>
    </xdr:from>
    <xdr:ext cx="469744" cy="259045"/>
    <xdr:sp macro="" textlink="">
      <xdr:nvSpPr>
        <xdr:cNvPr id="931" name="【公民館】&#10;一人当たり面積平均値テキスト">
          <a:extLst>
            <a:ext uri="{FF2B5EF4-FFF2-40B4-BE49-F238E27FC236}">
              <a16:creationId xmlns:a16="http://schemas.microsoft.com/office/drawing/2014/main" id="{03B1A673-423C-41B2-8066-063FDEEE4C62}"/>
            </a:ext>
          </a:extLst>
        </xdr:cNvPr>
        <xdr:cNvSpPr txBox="1"/>
      </xdr:nvSpPr>
      <xdr:spPr>
        <a:xfrm>
          <a:off x="22199600" y="1827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932" name="フローチャート: 判断 931">
          <a:extLst>
            <a:ext uri="{FF2B5EF4-FFF2-40B4-BE49-F238E27FC236}">
              <a16:creationId xmlns:a16="http://schemas.microsoft.com/office/drawing/2014/main" id="{901959A4-7145-4DB4-8EDF-FBB95114B72D}"/>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933" name="フローチャート: 判断 932">
          <a:extLst>
            <a:ext uri="{FF2B5EF4-FFF2-40B4-BE49-F238E27FC236}">
              <a16:creationId xmlns:a16="http://schemas.microsoft.com/office/drawing/2014/main" id="{A1791ADF-F149-4321-8BBB-4C1BF1F17826}"/>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934" name="フローチャート: 判断 933">
          <a:extLst>
            <a:ext uri="{FF2B5EF4-FFF2-40B4-BE49-F238E27FC236}">
              <a16:creationId xmlns:a16="http://schemas.microsoft.com/office/drawing/2014/main" id="{E09CDD7C-91EA-45B7-A9E8-0B30F65E45B1}"/>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935" name="フローチャート: 判断 934">
          <a:extLst>
            <a:ext uri="{FF2B5EF4-FFF2-40B4-BE49-F238E27FC236}">
              <a16:creationId xmlns:a16="http://schemas.microsoft.com/office/drawing/2014/main" id="{D4F69C7E-926B-445D-A564-7114BD3FE3E1}"/>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936" name="フローチャート: 判断 935">
          <a:extLst>
            <a:ext uri="{FF2B5EF4-FFF2-40B4-BE49-F238E27FC236}">
              <a16:creationId xmlns:a16="http://schemas.microsoft.com/office/drawing/2014/main" id="{09ABF571-A836-4E81-9482-A8749F42012F}"/>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1110BC5-D67C-440D-B508-BF614B6C062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EC63B26-4743-4E2D-8F1E-1F615B8447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73C3111B-EA62-443C-9BF3-778B9AB344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2C60F3E-A3E1-4EBC-9D0D-FFD0AD78404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18BEB54-73EE-4BB1-BF4C-EC324185DB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100837</xdr:rowOff>
    </xdr:from>
    <xdr:to>
      <xdr:col>116</xdr:col>
      <xdr:colOff>114300</xdr:colOff>
      <xdr:row>107</xdr:row>
      <xdr:rowOff>30987</xdr:rowOff>
    </xdr:to>
    <xdr:sp macro="" textlink="">
      <xdr:nvSpPr>
        <xdr:cNvPr id="942" name="楕円 941">
          <a:extLst>
            <a:ext uri="{FF2B5EF4-FFF2-40B4-BE49-F238E27FC236}">
              <a16:creationId xmlns:a16="http://schemas.microsoft.com/office/drawing/2014/main" id="{4E923FD7-47E4-4B00-8B61-B2583E920E10}"/>
            </a:ext>
          </a:extLst>
        </xdr:cNvPr>
        <xdr:cNvSpPr/>
      </xdr:nvSpPr>
      <xdr:spPr>
        <a:xfrm>
          <a:off x="221107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123714</xdr:rowOff>
    </xdr:from>
    <xdr:ext cx="469744" cy="259045"/>
    <xdr:sp macro="" textlink="">
      <xdr:nvSpPr>
        <xdr:cNvPr id="943" name="【公民館】&#10;一人当たり面積該当値テキスト">
          <a:extLst>
            <a:ext uri="{FF2B5EF4-FFF2-40B4-BE49-F238E27FC236}">
              <a16:creationId xmlns:a16="http://schemas.microsoft.com/office/drawing/2014/main" id="{2AF28DC9-4F89-437E-9B33-38257F9C6E7B}"/>
            </a:ext>
          </a:extLst>
        </xdr:cNvPr>
        <xdr:cNvSpPr txBox="1"/>
      </xdr:nvSpPr>
      <xdr:spPr>
        <a:xfrm>
          <a:off x="22199600" y="181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109982</xdr:rowOff>
    </xdr:from>
    <xdr:to>
      <xdr:col>112</xdr:col>
      <xdr:colOff>38100</xdr:colOff>
      <xdr:row>107</xdr:row>
      <xdr:rowOff>40132</xdr:rowOff>
    </xdr:to>
    <xdr:sp macro="" textlink="">
      <xdr:nvSpPr>
        <xdr:cNvPr id="944" name="楕円 943">
          <a:extLst>
            <a:ext uri="{FF2B5EF4-FFF2-40B4-BE49-F238E27FC236}">
              <a16:creationId xmlns:a16="http://schemas.microsoft.com/office/drawing/2014/main" id="{BEF90614-B5DE-4493-BB26-F0724D7891B0}"/>
            </a:ext>
          </a:extLst>
        </xdr:cNvPr>
        <xdr:cNvSpPr/>
      </xdr:nvSpPr>
      <xdr:spPr>
        <a:xfrm>
          <a:off x="21272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151637</xdr:rowOff>
    </xdr:from>
    <xdr:to>
      <xdr:col>116</xdr:col>
      <xdr:colOff>63500</xdr:colOff>
      <xdr:row>106</xdr:row>
      <xdr:rowOff>160782</xdr:rowOff>
    </xdr:to>
    <xdr:cxnSp macro="">
      <xdr:nvCxnSpPr>
        <xdr:cNvPr id="945" name="直線コネクタ 944">
          <a:extLst>
            <a:ext uri="{FF2B5EF4-FFF2-40B4-BE49-F238E27FC236}">
              <a16:creationId xmlns:a16="http://schemas.microsoft.com/office/drawing/2014/main" id="{3AAB43A2-3053-410D-93D9-1FDAB6EBFF6E}"/>
            </a:ext>
          </a:extLst>
        </xdr:cNvPr>
        <xdr:cNvCxnSpPr/>
      </xdr:nvCxnSpPr>
      <xdr:spPr>
        <a:xfrm flipV="1">
          <a:off x="21323300" y="1832533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119887</xdr:rowOff>
    </xdr:from>
    <xdr:to>
      <xdr:col>107</xdr:col>
      <xdr:colOff>101600</xdr:colOff>
      <xdr:row>107</xdr:row>
      <xdr:rowOff>50037</xdr:rowOff>
    </xdr:to>
    <xdr:sp macro="" textlink="">
      <xdr:nvSpPr>
        <xdr:cNvPr id="946" name="楕円 945">
          <a:extLst>
            <a:ext uri="{FF2B5EF4-FFF2-40B4-BE49-F238E27FC236}">
              <a16:creationId xmlns:a16="http://schemas.microsoft.com/office/drawing/2014/main" id="{794B0E28-0D1C-4B5C-A619-701EA89873D1}"/>
            </a:ext>
          </a:extLst>
        </xdr:cNvPr>
        <xdr:cNvSpPr/>
      </xdr:nvSpPr>
      <xdr:spPr>
        <a:xfrm>
          <a:off x="20383500" y="1829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160782</xdr:rowOff>
    </xdr:from>
    <xdr:to>
      <xdr:col>111</xdr:col>
      <xdr:colOff>177800</xdr:colOff>
      <xdr:row>106</xdr:row>
      <xdr:rowOff>170687</xdr:rowOff>
    </xdr:to>
    <xdr:cxnSp macro="">
      <xdr:nvCxnSpPr>
        <xdr:cNvPr id="947" name="直線コネクタ 946">
          <a:extLst>
            <a:ext uri="{FF2B5EF4-FFF2-40B4-BE49-F238E27FC236}">
              <a16:creationId xmlns:a16="http://schemas.microsoft.com/office/drawing/2014/main" id="{5BFFA973-A58B-4E50-8F5E-948DC687620A}"/>
            </a:ext>
          </a:extLst>
        </xdr:cNvPr>
        <xdr:cNvCxnSpPr/>
      </xdr:nvCxnSpPr>
      <xdr:spPr>
        <a:xfrm flipV="1">
          <a:off x="20434300" y="18334482"/>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130556</xdr:rowOff>
    </xdr:from>
    <xdr:to>
      <xdr:col>102</xdr:col>
      <xdr:colOff>165100</xdr:colOff>
      <xdr:row>107</xdr:row>
      <xdr:rowOff>60706</xdr:rowOff>
    </xdr:to>
    <xdr:sp macro="" textlink="">
      <xdr:nvSpPr>
        <xdr:cNvPr id="948" name="楕円 947">
          <a:extLst>
            <a:ext uri="{FF2B5EF4-FFF2-40B4-BE49-F238E27FC236}">
              <a16:creationId xmlns:a16="http://schemas.microsoft.com/office/drawing/2014/main" id="{0D291977-EBF9-45D2-BE39-92AB2ED75712}"/>
            </a:ext>
          </a:extLst>
        </xdr:cNvPr>
        <xdr:cNvSpPr/>
      </xdr:nvSpPr>
      <xdr:spPr>
        <a:xfrm>
          <a:off x="19494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170687</xdr:rowOff>
    </xdr:from>
    <xdr:to>
      <xdr:col>107</xdr:col>
      <xdr:colOff>50800</xdr:colOff>
      <xdr:row>107</xdr:row>
      <xdr:rowOff>9906</xdr:rowOff>
    </xdr:to>
    <xdr:cxnSp macro="">
      <xdr:nvCxnSpPr>
        <xdr:cNvPr id="949" name="直線コネクタ 948">
          <a:extLst>
            <a:ext uri="{FF2B5EF4-FFF2-40B4-BE49-F238E27FC236}">
              <a16:creationId xmlns:a16="http://schemas.microsoft.com/office/drawing/2014/main" id="{A219093A-C7BE-440E-80BC-51EC10815668}"/>
            </a:ext>
          </a:extLst>
        </xdr:cNvPr>
        <xdr:cNvCxnSpPr/>
      </xdr:nvCxnSpPr>
      <xdr:spPr>
        <a:xfrm flipV="1">
          <a:off x="19545300" y="18344387"/>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138937</xdr:rowOff>
    </xdr:from>
    <xdr:to>
      <xdr:col>98</xdr:col>
      <xdr:colOff>38100</xdr:colOff>
      <xdr:row>107</xdr:row>
      <xdr:rowOff>69087</xdr:rowOff>
    </xdr:to>
    <xdr:sp macro="" textlink="">
      <xdr:nvSpPr>
        <xdr:cNvPr id="950" name="楕円 949">
          <a:extLst>
            <a:ext uri="{FF2B5EF4-FFF2-40B4-BE49-F238E27FC236}">
              <a16:creationId xmlns:a16="http://schemas.microsoft.com/office/drawing/2014/main" id="{95B5F213-9437-4FD1-90BE-94FD16EF0DF1}"/>
            </a:ext>
          </a:extLst>
        </xdr:cNvPr>
        <xdr:cNvSpPr/>
      </xdr:nvSpPr>
      <xdr:spPr>
        <a:xfrm>
          <a:off x="18605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xdr:rowOff>
    </xdr:from>
    <xdr:to>
      <xdr:col>102</xdr:col>
      <xdr:colOff>114300</xdr:colOff>
      <xdr:row>107</xdr:row>
      <xdr:rowOff>18287</xdr:rowOff>
    </xdr:to>
    <xdr:cxnSp macro="">
      <xdr:nvCxnSpPr>
        <xdr:cNvPr id="951" name="直線コネクタ 950">
          <a:extLst>
            <a:ext uri="{FF2B5EF4-FFF2-40B4-BE49-F238E27FC236}">
              <a16:creationId xmlns:a16="http://schemas.microsoft.com/office/drawing/2014/main" id="{F9C695C8-0C0C-400E-AB01-85EFC68212B1}"/>
            </a:ext>
          </a:extLst>
        </xdr:cNvPr>
        <xdr:cNvCxnSpPr/>
      </xdr:nvCxnSpPr>
      <xdr:spPr>
        <a:xfrm flipV="1">
          <a:off x="18656300" y="18355056"/>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58690</xdr:rowOff>
    </xdr:from>
    <xdr:ext cx="469744" cy="259045"/>
    <xdr:sp macro="" textlink="">
      <xdr:nvSpPr>
        <xdr:cNvPr id="952" name="n_1aveValue【公民館】&#10;一人当たり面積">
          <a:extLst>
            <a:ext uri="{FF2B5EF4-FFF2-40B4-BE49-F238E27FC236}">
              <a16:creationId xmlns:a16="http://schemas.microsoft.com/office/drawing/2014/main" id="{4C4A8F98-ABC7-4A16-B05A-FA3F0E66F0DF}"/>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953" name="n_2aveValue【公民館】&#10;一人当たり面積">
          <a:extLst>
            <a:ext uri="{FF2B5EF4-FFF2-40B4-BE49-F238E27FC236}">
              <a16:creationId xmlns:a16="http://schemas.microsoft.com/office/drawing/2014/main" id="{20AAB061-4C5C-4AF5-9978-F6C3AD670FC3}"/>
            </a:ext>
          </a:extLst>
        </xdr:cNvPr>
        <xdr:cNvSpPr txBox="1"/>
      </xdr:nvSpPr>
      <xdr:spPr>
        <a:xfrm>
          <a:off x="20199427" y="1843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100601</xdr:rowOff>
    </xdr:from>
    <xdr:ext cx="469744" cy="259045"/>
    <xdr:sp macro="" textlink="">
      <xdr:nvSpPr>
        <xdr:cNvPr id="954" name="n_3aveValue【公民館】&#10;一人当たり面積">
          <a:extLst>
            <a:ext uri="{FF2B5EF4-FFF2-40B4-BE49-F238E27FC236}">
              <a16:creationId xmlns:a16="http://schemas.microsoft.com/office/drawing/2014/main" id="{772323FE-0CB3-4A3F-8D15-3751851F12AD}"/>
            </a:ext>
          </a:extLst>
        </xdr:cNvPr>
        <xdr:cNvSpPr txBox="1"/>
      </xdr:nvSpPr>
      <xdr:spPr>
        <a:xfrm>
          <a:off x="19310427"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102125</xdr:rowOff>
    </xdr:from>
    <xdr:ext cx="469744" cy="259045"/>
    <xdr:sp macro="" textlink="">
      <xdr:nvSpPr>
        <xdr:cNvPr id="955" name="n_4aveValue【公民館】&#10;一人当たり面積">
          <a:extLst>
            <a:ext uri="{FF2B5EF4-FFF2-40B4-BE49-F238E27FC236}">
              <a16:creationId xmlns:a16="http://schemas.microsoft.com/office/drawing/2014/main" id="{FE2D38CD-80B2-4179-A893-B28CEF59C020}"/>
            </a:ext>
          </a:extLst>
        </xdr:cNvPr>
        <xdr:cNvSpPr txBox="1"/>
      </xdr:nvSpPr>
      <xdr:spPr>
        <a:xfrm>
          <a:off x="18421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56659</xdr:rowOff>
    </xdr:from>
    <xdr:ext cx="469744" cy="259045"/>
    <xdr:sp macro="" textlink="">
      <xdr:nvSpPr>
        <xdr:cNvPr id="956" name="n_1mainValue【公民館】&#10;一人当たり面積">
          <a:extLst>
            <a:ext uri="{FF2B5EF4-FFF2-40B4-BE49-F238E27FC236}">
              <a16:creationId xmlns:a16="http://schemas.microsoft.com/office/drawing/2014/main" id="{CECE1FB3-E765-4299-AC75-9A8ADA2C6F00}"/>
            </a:ext>
          </a:extLst>
        </xdr:cNvPr>
        <xdr:cNvSpPr txBox="1"/>
      </xdr:nvSpPr>
      <xdr:spPr>
        <a:xfrm>
          <a:off x="210757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66564</xdr:rowOff>
    </xdr:from>
    <xdr:ext cx="469744" cy="259045"/>
    <xdr:sp macro="" textlink="">
      <xdr:nvSpPr>
        <xdr:cNvPr id="957" name="n_2mainValue【公民館】&#10;一人当たり面積">
          <a:extLst>
            <a:ext uri="{FF2B5EF4-FFF2-40B4-BE49-F238E27FC236}">
              <a16:creationId xmlns:a16="http://schemas.microsoft.com/office/drawing/2014/main" id="{0BB75B6E-65A9-47F3-99B1-7349EB774555}"/>
            </a:ext>
          </a:extLst>
        </xdr:cNvPr>
        <xdr:cNvSpPr txBox="1"/>
      </xdr:nvSpPr>
      <xdr:spPr>
        <a:xfrm>
          <a:off x="20199427" y="1806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77233</xdr:rowOff>
    </xdr:from>
    <xdr:ext cx="469744" cy="259045"/>
    <xdr:sp macro="" textlink="">
      <xdr:nvSpPr>
        <xdr:cNvPr id="958" name="n_3mainValue【公民館】&#10;一人当たり面積">
          <a:extLst>
            <a:ext uri="{FF2B5EF4-FFF2-40B4-BE49-F238E27FC236}">
              <a16:creationId xmlns:a16="http://schemas.microsoft.com/office/drawing/2014/main" id="{7BEF3073-13C7-4F5D-9554-BF47886E64B1}"/>
            </a:ext>
          </a:extLst>
        </xdr:cNvPr>
        <xdr:cNvSpPr txBox="1"/>
      </xdr:nvSpPr>
      <xdr:spPr>
        <a:xfrm>
          <a:off x="19310427" y="180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85614</xdr:rowOff>
    </xdr:from>
    <xdr:ext cx="469744" cy="259045"/>
    <xdr:sp macro="" textlink="">
      <xdr:nvSpPr>
        <xdr:cNvPr id="959" name="n_4mainValue【公民館】&#10;一人当たり面積">
          <a:extLst>
            <a:ext uri="{FF2B5EF4-FFF2-40B4-BE49-F238E27FC236}">
              <a16:creationId xmlns:a16="http://schemas.microsoft.com/office/drawing/2014/main" id="{378EECD5-2921-4E2A-9C38-39EB6FD606F3}"/>
            </a:ext>
          </a:extLst>
        </xdr:cNvPr>
        <xdr:cNvSpPr txBox="1"/>
      </xdr:nvSpPr>
      <xdr:spPr>
        <a:xfrm>
          <a:off x="18421427" y="180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078E0E8-8FF2-46F5-ADC0-D55E210CE5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876F938D-0C22-46A7-B792-5F60005D6C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CFF4B0ED-4B96-421D-9859-84A4B0A993E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の高度経済成長期に集中して多くの公共施設や道路・橋りょうなどのインフラが整備されており、それらが改築や大規模な改修が必要な時期を迎えていることから、全体的に有形固定資産減価償却率が類似団体より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必要に応じた補修を随時行っているが老朽化が進んだ施設が多くあり、類似団体を上回っている。近い将来、一斉に更新時期を迎えることが予想されるため、従来の壊れてから直す「事後保全」では補修費用が多くなる恐れがあるため、損傷が小さい内から計画的に行う「予防保全」で維持管理することで、長寿命化や補修費用の縮減を図っていく。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もすでに耐用年数が経過した住宅が多く、老朽住宅が多い状況となっており、類似団体を上回っている。居住性の向上、高齢者の安全性の確保など利用者のニーズに応えつつ、修繕・改善等の計画的な維持管理を考慮し、事業量の平準化を図っ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固定資産減価償却率が類似団体よりも高い数値となっており、一人当たりの面積は類似団体を上回っている。今後も学校の統合計画、さらには学校施設の長寿命化計画策定と併せて、効率的・効果的な老朽化施設の再生によるトータルコストの縮減やよりよい教育環境の確保に努め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類似団体と比較し有形固定資産償却率はほぼ同水準となっている。施設の有効活用のため、施設の機能の集約化・複合化により効率的な運営を図ることを目指すとともに、利用実態や人口動態等を踏まえ、施設の方向性や規模についても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87C67D-79BB-49B6-B25A-70BEAF4ADE0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6B370C-4357-4E8A-A8A4-95FFD7E0598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68F3E9-BFA7-4F7A-A02C-5E62D03CDF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619E46-0695-4F85-BADA-4E84A07BD9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山口県周防大島町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CA20E8-DF82-42B2-A8B2-3BE3F5A8CF9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FF274C-37E6-4106-8134-1B3C88D4652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5DE4EC-ABD6-4495-88E8-A2DEDBA1E7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F50108F-1300-4846-B9AC-A0F4402BF3D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82B9F2-E1C6-4C34-84A8-E949C7F701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68B23A-4812-4D35-BE0C-C6DD225A446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13,537
13,410
138.10
16,484,783
15,838,344
565,565
8,914,724
15,759,214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35A645-DCB5-42F5-9F33-C4DBA6C242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9C7C92-44C0-4EAD-BFF9-A98134FAC3B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305EC5-FF1F-490F-8005-0C803A55C5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5D2031-5807-4B98-90D9-645CC92B06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0B6747-6871-4E5C-AFF5-DC58F3486A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A1202A8-E148-4ADC-A975-23DEA9CFC75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A2715EF-8B8D-40CA-A482-E4595F7A74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D01538-9BB3-453D-BFFD-64499959E1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C68AE7-7D64-4730-93B6-45AE534215B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F9855F-B1A6-481B-ADAF-1C7C0AC951E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D2BBAB-E74E-4785-B605-520D8CAFDC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58333A-F4DC-45DF-B0F7-89F6436E88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474443-DA75-4168-80FE-0A201A2426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A7945E-915A-41A2-B867-CDC8D4F2B2C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0FAAB5-E51C-450B-9CA5-205F33093D4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57D2B7-710D-4305-B6BD-567DAA8112A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DD60455-DCA2-4DE3-9472-A388B7D90F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0B0F92-F62F-4223-99D2-6CC23CDA043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BD8C99-E948-4508-A81C-0BA5C0893A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F76291-2094-47FA-9424-A5E418A34ED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0BA248-6DA4-464A-832D-6A68EDE34D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6F7E95-9224-41B2-AB56-A0355C5C28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3083B9-8229-46A8-857B-B44CE026FC5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4D6490-ADE3-4E82-BE66-C781084EF3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03ACD7-8CC5-4381-873C-0B0938E79D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BDAFF5-AAA7-4BE7-BF3B-C87432FE7C0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5922E8-0E05-444E-892E-08E972D0A5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9A5E15-6085-4D3B-ABEC-0DD6050636D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9B0A4AC-9ECB-4E67-8870-6CEE3EF6FBE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E4B79B-0FA0-4031-93D0-C4A155A3196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9A19B1-E3F7-4AFB-BE08-65DEC64AB52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E748D54-0F19-4495-9F68-9D40DCA5966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E2BDB02-EB35-4F95-91C3-2F871676BE1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A0AD87E-E41A-463E-90F3-05B569DA7A2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592552E-3AA5-4779-AA76-A4F7721D63C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5D569C-3337-4083-BE85-32CAF023B9C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8C90677-AC7D-4749-9F84-A0BEFFB4C22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0341957-F643-4F41-AAD9-F2E40F0E5FD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3393780-CCAB-4A00-AF3C-6E929B0975F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F0C2A6-B44B-4050-99E0-F97662955D1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D23EA1-E419-4A19-BA22-DE8377BD601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44A6D15-7EB7-4D96-A97F-77F4A82C3E3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6246913-4966-492F-A4AB-8A7D4BCE13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6EB4432-1888-4413-A5F3-90C2494D6F1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BD82093-B759-472F-9921-C50CE05C69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D476F54E-CC79-4A49-937B-653137694D87}"/>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F4C5E1C9-BCEA-47AC-ABF1-173F0BC80941}"/>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434D0226-4A47-4EE4-95C3-E3061F88BF9C}"/>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33B69B4D-65EB-4C4A-81BC-FEBFCD1F6E3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A282607-D88A-4810-B243-E1908B0CB4A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BEAB0554-02A6-4E61-8C16-C5D7E988BF3F}"/>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891758A6-BD12-4361-A1F1-0911653289F6}"/>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31947014-54B8-4426-B560-CD27AC99B4B2}"/>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7111D738-7136-4EDF-BE77-1BC779356263}"/>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3D55E387-599C-4776-971A-A07312653763}"/>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71AD385D-0159-4DF1-86B3-AA92EA9EF9B5}"/>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BB80D65-0BAD-4AD1-9229-C92102AD835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2DBDDD-FD59-4FBD-BB9D-137079CDD6E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FD0101-E0B0-4E98-8CCF-82B0A0A7485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084D88-8A7D-4BD4-B1DF-21829F8DAC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C8AAD1-61B2-48AF-88CB-DB5E7C62B8B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73" name="楕円 72">
          <a:extLst>
            <a:ext uri="{FF2B5EF4-FFF2-40B4-BE49-F238E27FC236}">
              <a16:creationId xmlns:a16="http://schemas.microsoft.com/office/drawing/2014/main" id="{671AD3C8-674F-4E48-8920-1F0A8E280930}"/>
            </a:ext>
          </a:extLst>
        </xdr:cNvPr>
        <xdr:cNvSpPr/>
      </xdr:nvSpPr>
      <xdr:spPr>
        <a:xfrm>
          <a:off x="45847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100982</xdr:rowOff>
    </xdr:from>
    <xdr:ext cx="405111" cy="259045"/>
    <xdr:sp macro="" textlink="">
      <xdr:nvSpPr>
        <xdr:cNvPr id="74" name="【図書館】&#10;有形固定資産減価償却率該当値テキスト">
          <a:extLst>
            <a:ext uri="{FF2B5EF4-FFF2-40B4-BE49-F238E27FC236}">
              <a16:creationId xmlns:a16="http://schemas.microsoft.com/office/drawing/2014/main" id="{20489E09-B45B-4B5D-B14C-0F76DBD574FF}"/>
            </a:ext>
          </a:extLst>
        </xdr:cNvPr>
        <xdr:cNvSpPr txBox="1"/>
      </xdr:nvSpPr>
      <xdr:spPr>
        <a:xfrm>
          <a:off x="4673600"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86360</xdr:rowOff>
    </xdr:from>
    <xdr:to>
      <xdr:col>20</xdr:col>
      <xdr:colOff>38100</xdr:colOff>
      <xdr:row>39</xdr:row>
      <xdr:rowOff>16510</xdr:rowOff>
    </xdr:to>
    <xdr:sp macro="" textlink="">
      <xdr:nvSpPr>
        <xdr:cNvPr id="75" name="楕円 74">
          <a:extLst>
            <a:ext uri="{FF2B5EF4-FFF2-40B4-BE49-F238E27FC236}">
              <a16:creationId xmlns:a16="http://schemas.microsoft.com/office/drawing/2014/main" id="{C07D285A-DB76-4DF9-B704-44A1C89D23DD}"/>
            </a:ext>
          </a:extLst>
        </xdr:cNvPr>
        <xdr:cNvSpPr/>
      </xdr:nvSpPr>
      <xdr:spPr>
        <a:xfrm>
          <a:off x="3746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137160</xdr:rowOff>
    </xdr:from>
    <xdr:to>
      <xdr:col>24</xdr:col>
      <xdr:colOff>63500</xdr:colOff>
      <xdr:row>39</xdr:row>
      <xdr:rowOff>1905</xdr:rowOff>
    </xdr:to>
    <xdr:cxnSp macro="">
      <xdr:nvCxnSpPr>
        <xdr:cNvPr id="76" name="直線コネクタ 75">
          <a:extLst>
            <a:ext uri="{FF2B5EF4-FFF2-40B4-BE49-F238E27FC236}">
              <a16:creationId xmlns:a16="http://schemas.microsoft.com/office/drawing/2014/main" id="{56F29176-9867-42E4-B8EE-8EFB502E8592}"/>
            </a:ext>
          </a:extLst>
        </xdr:cNvPr>
        <xdr:cNvCxnSpPr/>
      </xdr:nvCxnSpPr>
      <xdr:spPr>
        <a:xfrm>
          <a:off x="3797300" y="66522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52070</xdr:rowOff>
    </xdr:from>
    <xdr:to>
      <xdr:col>15</xdr:col>
      <xdr:colOff>101600</xdr:colOff>
      <xdr:row>38</xdr:row>
      <xdr:rowOff>153670</xdr:rowOff>
    </xdr:to>
    <xdr:sp macro="" textlink="">
      <xdr:nvSpPr>
        <xdr:cNvPr id="77" name="楕円 76">
          <a:extLst>
            <a:ext uri="{FF2B5EF4-FFF2-40B4-BE49-F238E27FC236}">
              <a16:creationId xmlns:a16="http://schemas.microsoft.com/office/drawing/2014/main" id="{34E563F0-2A26-4519-99DF-E8A7BD55E57E}"/>
            </a:ext>
          </a:extLst>
        </xdr:cNvPr>
        <xdr:cNvSpPr/>
      </xdr:nvSpPr>
      <xdr:spPr>
        <a:xfrm>
          <a:off x="2857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177800</xdr:colOff>
      <xdr:row>38</xdr:row>
      <xdr:rowOff>137160</xdr:rowOff>
    </xdr:to>
    <xdr:cxnSp macro="">
      <xdr:nvCxnSpPr>
        <xdr:cNvPr id="78" name="直線コネクタ 77">
          <a:extLst>
            <a:ext uri="{FF2B5EF4-FFF2-40B4-BE49-F238E27FC236}">
              <a16:creationId xmlns:a16="http://schemas.microsoft.com/office/drawing/2014/main" id="{3A2ABAB3-30AF-4169-BB1A-4CCEA8681AC1}"/>
            </a:ext>
          </a:extLst>
        </xdr:cNvPr>
        <xdr:cNvCxnSpPr/>
      </xdr:nvCxnSpPr>
      <xdr:spPr>
        <a:xfrm>
          <a:off x="2908300" y="66179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17780</xdr:rowOff>
    </xdr:from>
    <xdr:to>
      <xdr:col>10</xdr:col>
      <xdr:colOff>165100</xdr:colOff>
      <xdr:row>38</xdr:row>
      <xdr:rowOff>119380</xdr:rowOff>
    </xdr:to>
    <xdr:sp macro="" textlink="">
      <xdr:nvSpPr>
        <xdr:cNvPr id="79" name="楕円 78">
          <a:extLst>
            <a:ext uri="{FF2B5EF4-FFF2-40B4-BE49-F238E27FC236}">
              <a16:creationId xmlns:a16="http://schemas.microsoft.com/office/drawing/2014/main" id="{D3567147-746F-4231-BF04-A841A82646A3}"/>
            </a:ext>
          </a:extLst>
        </xdr:cNvPr>
        <xdr:cNvSpPr/>
      </xdr:nvSpPr>
      <xdr:spPr>
        <a:xfrm>
          <a:off x="1968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68580</xdr:rowOff>
    </xdr:from>
    <xdr:to>
      <xdr:col>15</xdr:col>
      <xdr:colOff>50800</xdr:colOff>
      <xdr:row>38</xdr:row>
      <xdr:rowOff>102870</xdr:rowOff>
    </xdr:to>
    <xdr:cxnSp macro="">
      <xdr:nvCxnSpPr>
        <xdr:cNvPr id="80" name="直線コネクタ 79">
          <a:extLst>
            <a:ext uri="{FF2B5EF4-FFF2-40B4-BE49-F238E27FC236}">
              <a16:creationId xmlns:a16="http://schemas.microsoft.com/office/drawing/2014/main" id="{F1F269B7-1AFF-4511-A8C6-C3ABAD081129}"/>
            </a:ext>
          </a:extLst>
        </xdr:cNvPr>
        <xdr:cNvCxnSpPr/>
      </xdr:nvCxnSpPr>
      <xdr:spPr>
        <a:xfrm>
          <a:off x="2019300" y="658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154940</xdr:rowOff>
    </xdr:from>
    <xdr:to>
      <xdr:col>6</xdr:col>
      <xdr:colOff>38100</xdr:colOff>
      <xdr:row>38</xdr:row>
      <xdr:rowOff>85090</xdr:rowOff>
    </xdr:to>
    <xdr:sp macro="" textlink="">
      <xdr:nvSpPr>
        <xdr:cNvPr id="81" name="楕円 80">
          <a:extLst>
            <a:ext uri="{FF2B5EF4-FFF2-40B4-BE49-F238E27FC236}">
              <a16:creationId xmlns:a16="http://schemas.microsoft.com/office/drawing/2014/main" id="{ACBF2C3C-0053-48EB-868C-2CFE609C94F3}"/>
            </a:ext>
          </a:extLst>
        </xdr:cNvPr>
        <xdr:cNvSpPr/>
      </xdr:nvSpPr>
      <xdr:spPr>
        <a:xfrm>
          <a:off x="1079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34290</xdr:rowOff>
    </xdr:from>
    <xdr:to>
      <xdr:col>10</xdr:col>
      <xdr:colOff>114300</xdr:colOff>
      <xdr:row>38</xdr:row>
      <xdr:rowOff>68580</xdr:rowOff>
    </xdr:to>
    <xdr:cxnSp macro="">
      <xdr:nvCxnSpPr>
        <xdr:cNvPr id="82" name="直線コネクタ 81">
          <a:extLst>
            <a:ext uri="{FF2B5EF4-FFF2-40B4-BE49-F238E27FC236}">
              <a16:creationId xmlns:a16="http://schemas.microsoft.com/office/drawing/2014/main" id="{E199FDA7-D745-4432-8BA1-D64650385E4E}"/>
            </a:ext>
          </a:extLst>
        </xdr:cNvPr>
        <xdr:cNvCxnSpPr/>
      </xdr:nvCxnSpPr>
      <xdr:spPr>
        <a:xfrm>
          <a:off x="1130300" y="6549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A7E4A110-3E06-4D7A-86DF-55AFFDA5A385}"/>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935FAD12-BC94-4BEC-A10F-C726C343E51F}"/>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39D1521C-5A53-40B7-AF35-43A2E1949091}"/>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156B6C3F-D911-476F-88A2-AC2303D92741}"/>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7637</xdr:rowOff>
    </xdr:from>
    <xdr:ext cx="405111" cy="259045"/>
    <xdr:sp macro="" textlink="">
      <xdr:nvSpPr>
        <xdr:cNvPr id="87" name="n_1mainValue【図書館】&#10;有形固定資産減価償却率">
          <a:extLst>
            <a:ext uri="{FF2B5EF4-FFF2-40B4-BE49-F238E27FC236}">
              <a16:creationId xmlns:a16="http://schemas.microsoft.com/office/drawing/2014/main" id="{23498FD3-BF60-4420-A0C1-4885C9EB5752}"/>
            </a:ext>
          </a:extLst>
        </xdr:cNvPr>
        <xdr:cNvSpPr txBox="1"/>
      </xdr:nvSpPr>
      <xdr:spPr>
        <a:xfrm>
          <a:off x="35820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8" name="n_2mainValue【図書館】&#10;有形固定資産減価償却率">
          <a:extLst>
            <a:ext uri="{FF2B5EF4-FFF2-40B4-BE49-F238E27FC236}">
              <a16:creationId xmlns:a16="http://schemas.microsoft.com/office/drawing/2014/main" id="{CB4DEC9B-065A-4037-BD89-5DBDCE5CF212}"/>
            </a:ext>
          </a:extLst>
        </xdr:cNvPr>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110507</xdr:rowOff>
    </xdr:from>
    <xdr:ext cx="405111" cy="259045"/>
    <xdr:sp macro="" textlink="">
      <xdr:nvSpPr>
        <xdr:cNvPr id="89" name="n_3mainValue【図書館】&#10;有形固定資産減価償却率">
          <a:extLst>
            <a:ext uri="{FF2B5EF4-FFF2-40B4-BE49-F238E27FC236}">
              <a16:creationId xmlns:a16="http://schemas.microsoft.com/office/drawing/2014/main" id="{65F17C5F-21DF-41B1-B884-88429FF4F94F}"/>
            </a:ext>
          </a:extLst>
        </xdr:cNvPr>
        <xdr:cNvSpPr txBox="1"/>
      </xdr:nvSpPr>
      <xdr:spPr>
        <a:xfrm>
          <a:off x="1816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76217</xdr:rowOff>
    </xdr:from>
    <xdr:ext cx="405111" cy="259045"/>
    <xdr:sp macro="" textlink="">
      <xdr:nvSpPr>
        <xdr:cNvPr id="90" name="n_4mainValue【図書館】&#10;有形固定資産減価償却率">
          <a:extLst>
            <a:ext uri="{FF2B5EF4-FFF2-40B4-BE49-F238E27FC236}">
              <a16:creationId xmlns:a16="http://schemas.microsoft.com/office/drawing/2014/main" id="{926D5283-E744-4487-9A3F-05B02675F58B}"/>
            </a:ext>
          </a:extLst>
        </xdr:cNvPr>
        <xdr:cNvSpPr txBox="1"/>
      </xdr:nvSpPr>
      <xdr:spPr>
        <a:xfrm>
          <a:off x="9277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57B7939-A444-4912-985B-0CBE472E58A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62C8320-6262-4C02-B658-3628D035E36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EE834F1-C4B1-4502-B0FF-304E04608F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48C707A-DEAA-44F4-9584-6CCC6AF1A7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97D26A-C902-463F-93FA-C0C8F8B9C5F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D4D958A-C56F-4DE7-857C-0F96305704A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4EBBCE7-1C07-46DC-9247-4BBBCFB4C9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BB0E7ED-0488-458B-B2C9-05F0EEF7D15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2D770B5-36E6-402C-BDD7-3474446755B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BFDF10D-997F-4B1B-B02D-17D1BB96489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5600A36-1DBD-4F50-A7AE-71E7F97B8F4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42E64C4-57C0-4F25-9685-4A7CBFBFF80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9390FA7-C2D1-491A-8B26-DAECFF19907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32BE56B-3AF8-4F44-9EB3-4F0A0D5D7C5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43AB4C9-3136-46D5-BDD4-1556FF08918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AB93FA6F-347D-4228-9002-8928447815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C6C86F2-AABC-4A62-BE0E-7B28E9460F8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EAE422CD-F331-4315-9BFE-3D6D844858E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56D5BDA-3CC4-4BC9-8237-030C71FAAB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B9321FBF-9F76-499F-AD49-49A95AA145C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F87545E-ADA7-48BD-AE33-B099F21B108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3009B199-0C5F-4AB5-9BA7-4A6B789BBE17}"/>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B6568F3F-8129-4CCD-85C5-581970959DCD}"/>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7589731F-45E3-4114-BE32-9C3944B0F1C8}"/>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687C268A-CB82-4623-ABB7-ECCAEB30031E}"/>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2C35F02B-FB76-44C7-B9F0-A88197725C4E}"/>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131843</xdr:rowOff>
    </xdr:from>
    <xdr:ext cx="469744" cy="259045"/>
    <xdr:sp macro="" textlink="">
      <xdr:nvSpPr>
        <xdr:cNvPr id="117" name="【図書館】&#10;一人当たり面積平均値テキスト">
          <a:extLst>
            <a:ext uri="{FF2B5EF4-FFF2-40B4-BE49-F238E27FC236}">
              <a16:creationId xmlns:a16="http://schemas.microsoft.com/office/drawing/2014/main" id="{1322A17A-4487-48B9-A6C0-9EF773C88D21}"/>
            </a:ext>
          </a:extLst>
        </xdr:cNvPr>
        <xdr:cNvSpPr txBox="1"/>
      </xdr:nvSpPr>
      <xdr:spPr>
        <a:xfrm>
          <a:off x="10515600" y="6646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B1F8EC29-C5D8-4529-8926-549A6DAF4C2C}"/>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E96FFDEF-035A-415B-9B6C-497D8D29D1CB}"/>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D73E82B3-D168-478C-BB06-8BAA8BE7FF68}"/>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5DEB51A3-7521-49B0-AEF1-50147EEBA54E}"/>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84A7B533-9952-4CCE-AD04-81FC36C7F042}"/>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D82EF1D-C3F5-44BA-BE6E-2BCDD8BADE6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AD57DB-A76B-4EFF-B4F3-0935DE89D06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1515A18-12E5-42BB-AAB9-D7D0714D59D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8CB241-3F5D-4C17-8E2F-E5365C0F3E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8DF6D8-0F72-409B-A350-81E6858C44F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112268</xdr:rowOff>
    </xdr:from>
    <xdr:to>
      <xdr:col>55</xdr:col>
      <xdr:colOff>50800</xdr:colOff>
      <xdr:row>39</xdr:row>
      <xdr:rowOff>42418</xdr:rowOff>
    </xdr:to>
    <xdr:sp macro="" textlink="">
      <xdr:nvSpPr>
        <xdr:cNvPr id="128" name="楕円 127">
          <a:extLst>
            <a:ext uri="{FF2B5EF4-FFF2-40B4-BE49-F238E27FC236}">
              <a16:creationId xmlns:a16="http://schemas.microsoft.com/office/drawing/2014/main" id="{63B6499A-6C0A-4CD6-B4A4-7C265BA2D846}"/>
            </a:ext>
          </a:extLst>
        </xdr:cNvPr>
        <xdr:cNvSpPr/>
      </xdr:nvSpPr>
      <xdr:spPr>
        <a:xfrm>
          <a:off x="104267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135145</xdr:rowOff>
    </xdr:from>
    <xdr:ext cx="469744" cy="259045"/>
    <xdr:sp macro="" textlink="">
      <xdr:nvSpPr>
        <xdr:cNvPr id="129" name="【図書館】&#10;一人当たり面積該当値テキスト">
          <a:extLst>
            <a:ext uri="{FF2B5EF4-FFF2-40B4-BE49-F238E27FC236}">
              <a16:creationId xmlns:a16="http://schemas.microsoft.com/office/drawing/2014/main" id="{8BC91FA1-2441-44F5-8FA3-BA4D6C355478}"/>
            </a:ext>
          </a:extLst>
        </xdr:cNvPr>
        <xdr:cNvSpPr txBox="1"/>
      </xdr:nvSpPr>
      <xdr:spPr>
        <a:xfrm>
          <a:off x="10515600" y="647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121412</xdr:rowOff>
    </xdr:from>
    <xdr:to>
      <xdr:col>50</xdr:col>
      <xdr:colOff>165100</xdr:colOff>
      <xdr:row>39</xdr:row>
      <xdr:rowOff>51562</xdr:rowOff>
    </xdr:to>
    <xdr:sp macro="" textlink="">
      <xdr:nvSpPr>
        <xdr:cNvPr id="130" name="楕円 129">
          <a:extLst>
            <a:ext uri="{FF2B5EF4-FFF2-40B4-BE49-F238E27FC236}">
              <a16:creationId xmlns:a16="http://schemas.microsoft.com/office/drawing/2014/main" id="{2F202444-5D99-43F4-8497-069BC68AC55F}"/>
            </a:ext>
          </a:extLst>
        </xdr:cNvPr>
        <xdr:cNvSpPr/>
      </xdr:nvSpPr>
      <xdr:spPr>
        <a:xfrm>
          <a:off x="9588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163068</xdr:rowOff>
    </xdr:from>
    <xdr:to>
      <xdr:col>55</xdr:col>
      <xdr:colOff>0</xdr:colOff>
      <xdr:row>39</xdr:row>
      <xdr:rowOff>762</xdr:rowOff>
    </xdr:to>
    <xdr:cxnSp macro="">
      <xdr:nvCxnSpPr>
        <xdr:cNvPr id="131" name="直線コネクタ 130">
          <a:extLst>
            <a:ext uri="{FF2B5EF4-FFF2-40B4-BE49-F238E27FC236}">
              <a16:creationId xmlns:a16="http://schemas.microsoft.com/office/drawing/2014/main" id="{036B92A5-5A32-4E8F-9A2C-CCAE3E97AC9F}"/>
            </a:ext>
          </a:extLst>
        </xdr:cNvPr>
        <xdr:cNvCxnSpPr/>
      </xdr:nvCxnSpPr>
      <xdr:spPr>
        <a:xfrm flipV="1">
          <a:off x="9639300" y="66781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EF03CC17-AACF-4BAD-B61D-6CEF4BEE3A90}"/>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0202FEA0-BD6C-4F6D-BEFD-0D9D94F5B7BE}"/>
            </a:ext>
          </a:extLst>
        </xdr:cNvPr>
        <xdr:cNvCxnSpPr/>
      </xdr:nvCxnSpPr>
      <xdr:spPr>
        <a:xfrm flipV="1">
          <a:off x="8750300" y="66873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153416</xdr:rowOff>
    </xdr:from>
    <xdr:to>
      <xdr:col>41</xdr:col>
      <xdr:colOff>101600</xdr:colOff>
      <xdr:row>39</xdr:row>
      <xdr:rowOff>83566</xdr:rowOff>
    </xdr:to>
    <xdr:sp macro="" textlink="">
      <xdr:nvSpPr>
        <xdr:cNvPr id="134" name="楕円 133">
          <a:extLst>
            <a:ext uri="{FF2B5EF4-FFF2-40B4-BE49-F238E27FC236}">
              <a16:creationId xmlns:a16="http://schemas.microsoft.com/office/drawing/2014/main" id="{9D891040-5D39-40CB-8F09-041B7FDA8ABC}"/>
            </a:ext>
          </a:extLst>
        </xdr:cNvPr>
        <xdr:cNvSpPr/>
      </xdr:nvSpPr>
      <xdr:spPr>
        <a:xfrm>
          <a:off x="7810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32766</xdr:rowOff>
    </xdr:to>
    <xdr:cxnSp macro="">
      <xdr:nvCxnSpPr>
        <xdr:cNvPr id="135" name="直線コネクタ 134">
          <a:extLst>
            <a:ext uri="{FF2B5EF4-FFF2-40B4-BE49-F238E27FC236}">
              <a16:creationId xmlns:a16="http://schemas.microsoft.com/office/drawing/2014/main" id="{F8AC122F-025C-4C9D-8FB4-A60D021DB93F}"/>
            </a:ext>
          </a:extLst>
        </xdr:cNvPr>
        <xdr:cNvCxnSpPr/>
      </xdr:nvCxnSpPr>
      <xdr:spPr>
        <a:xfrm flipV="1">
          <a:off x="7861300" y="67056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167132</xdr:rowOff>
    </xdr:from>
    <xdr:to>
      <xdr:col>36</xdr:col>
      <xdr:colOff>165100</xdr:colOff>
      <xdr:row>39</xdr:row>
      <xdr:rowOff>97282</xdr:rowOff>
    </xdr:to>
    <xdr:sp macro="" textlink="">
      <xdr:nvSpPr>
        <xdr:cNvPr id="136" name="楕円 135">
          <a:extLst>
            <a:ext uri="{FF2B5EF4-FFF2-40B4-BE49-F238E27FC236}">
              <a16:creationId xmlns:a16="http://schemas.microsoft.com/office/drawing/2014/main" id="{E6708693-F32A-46BA-9EF8-733604E99732}"/>
            </a:ext>
          </a:extLst>
        </xdr:cNvPr>
        <xdr:cNvSpPr/>
      </xdr:nvSpPr>
      <xdr:spPr>
        <a:xfrm>
          <a:off x="6921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32766</xdr:rowOff>
    </xdr:from>
    <xdr:to>
      <xdr:col>41</xdr:col>
      <xdr:colOff>50800</xdr:colOff>
      <xdr:row>39</xdr:row>
      <xdr:rowOff>46482</xdr:rowOff>
    </xdr:to>
    <xdr:cxnSp macro="">
      <xdr:nvCxnSpPr>
        <xdr:cNvPr id="137" name="直線コネクタ 136">
          <a:extLst>
            <a:ext uri="{FF2B5EF4-FFF2-40B4-BE49-F238E27FC236}">
              <a16:creationId xmlns:a16="http://schemas.microsoft.com/office/drawing/2014/main" id="{8DC1CF96-0CDE-4FF5-8909-F839431781F8}"/>
            </a:ext>
          </a:extLst>
        </xdr:cNvPr>
        <xdr:cNvCxnSpPr/>
      </xdr:nvCxnSpPr>
      <xdr:spPr>
        <a:xfrm flipV="1">
          <a:off x="6972300" y="67193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79265</xdr:rowOff>
    </xdr:from>
    <xdr:ext cx="469744" cy="259045"/>
    <xdr:sp macro="" textlink="">
      <xdr:nvSpPr>
        <xdr:cNvPr id="138" name="n_1aveValue【図書館】&#10;一人当たり面積">
          <a:extLst>
            <a:ext uri="{FF2B5EF4-FFF2-40B4-BE49-F238E27FC236}">
              <a16:creationId xmlns:a16="http://schemas.microsoft.com/office/drawing/2014/main" id="{4E834F77-FDCE-4BEC-A940-0C98B41CE459}"/>
            </a:ext>
          </a:extLst>
        </xdr:cNvPr>
        <xdr:cNvSpPr txBox="1"/>
      </xdr:nvSpPr>
      <xdr:spPr>
        <a:xfrm>
          <a:off x="93917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39" name="n_2aveValue【図書館】&#10;一人当たり面積">
          <a:extLst>
            <a:ext uri="{FF2B5EF4-FFF2-40B4-BE49-F238E27FC236}">
              <a16:creationId xmlns:a16="http://schemas.microsoft.com/office/drawing/2014/main" id="{7103D5B1-E408-410E-A299-0408F98F3209}"/>
            </a:ext>
          </a:extLst>
        </xdr:cNvPr>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79265</xdr:rowOff>
    </xdr:from>
    <xdr:ext cx="469744" cy="259045"/>
    <xdr:sp macro="" textlink="">
      <xdr:nvSpPr>
        <xdr:cNvPr id="140" name="n_3aveValue【図書館】&#10;一人当たり面積">
          <a:extLst>
            <a:ext uri="{FF2B5EF4-FFF2-40B4-BE49-F238E27FC236}">
              <a16:creationId xmlns:a16="http://schemas.microsoft.com/office/drawing/2014/main" id="{8E8483F2-7C49-4080-985B-3FD811083D80}"/>
            </a:ext>
          </a:extLst>
        </xdr:cNvPr>
        <xdr:cNvSpPr txBox="1"/>
      </xdr:nvSpPr>
      <xdr:spPr>
        <a:xfrm>
          <a:off x="7626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D3C661C3-E67B-4A6C-9173-813CE85256F4}"/>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68089</xdr:rowOff>
    </xdr:from>
    <xdr:ext cx="469744" cy="259045"/>
    <xdr:sp macro="" textlink="">
      <xdr:nvSpPr>
        <xdr:cNvPr id="142" name="n_1mainValue【図書館】&#10;一人当たり面積">
          <a:extLst>
            <a:ext uri="{FF2B5EF4-FFF2-40B4-BE49-F238E27FC236}">
              <a16:creationId xmlns:a16="http://schemas.microsoft.com/office/drawing/2014/main" id="{55AC64D8-B345-48C0-9313-022B53FC7FD5}"/>
            </a:ext>
          </a:extLst>
        </xdr:cNvPr>
        <xdr:cNvSpPr txBox="1"/>
      </xdr:nvSpPr>
      <xdr:spPr>
        <a:xfrm>
          <a:off x="93917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3" name="n_2mainValue【図書館】&#10;一人当たり面積">
          <a:extLst>
            <a:ext uri="{FF2B5EF4-FFF2-40B4-BE49-F238E27FC236}">
              <a16:creationId xmlns:a16="http://schemas.microsoft.com/office/drawing/2014/main" id="{1DE87799-C53B-4175-950C-67063251363D}"/>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100093</xdr:rowOff>
    </xdr:from>
    <xdr:ext cx="469744" cy="259045"/>
    <xdr:sp macro="" textlink="">
      <xdr:nvSpPr>
        <xdr:cNvPr id="144" name="n_3mainValue【図書館】&#10;一人当たり面積">
          <a:extLst>
            <a:ext uri="{FF2B5EF4-FFF2-40B4-BE49-F238E27FC236}">
              <a16:creationId xmlns:a16="http://schemas.microsoft.com/office/drawing/2014/main" id="{70E4DC1D-7B6F-43BA-B6A4-D61172BF2FEE}"/>
            </a:ext>
          </a:extLst>
        </xdr:cNvPr>
        <xdr:cNvSpPr txBox="1"/>
      </xdr:nvSpPr>
      <xdr:spPr>
        <a:xfrm>
          <a:off x="7626427"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88409</xdr:rowOff>
    </xdr:from>
    <xdr:ext cx="469744" cy="259045"/>
    <xdr:sp macro="" textlink="">
      <xdr:nvSpPr>
        <xdr:cNvPr id="145" name="n_4mainValue【図書館】&#10;一人当たり面積">
          <a:extLst>
            <a:ext uri="{FF2B5EF4-FFF2-40B4-BE49-F238E27FC236}">
              <a16:creationId xmlns:a16="http://schemas.microsoft.com/office/drawing/2014/main" id="{6C001EA4-4267-4267-918E-FB40C197CF3A}"/>
            </a:ext>
          </a:extLst>
        </xdr:cNvPr>
        <xdr:cNvSpPr txBox="1"/>
      </xdr:nvSpPr>
      <xdr:spPr>
        <a:xfrm>
          <a:off x="6737427"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6C0330C-8718-440B-A812-2BCEE7FE36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B481EDC-3734-4A01-A234-32B841CAE8E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586E757-7CD9-4749-97DB-9178008ED0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0BB0201-1CC8-4A31-A7A7-DFBC7FB5C5B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D62F0E4-DE31-4419-B010-DD266ED19C8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196F0FA-9DE5-473A-BD22-F5E28CD417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C895FFD-F752-4922-B76F-F1148D2A3A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5ECAB5-2971-4B73-8113-2FA4EDD098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10EE896-AB97-4B7C-97BB-8C9075BCF4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5DCA45E-64F4-4DDB-A48D-4D24B2FBDD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ABB46A1-0E9A-4BE2-BED8-8BD1DE49813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625AE3D-6B95-43CA-B430-CA6BF4D93E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7CAAD83-AF11-4FD5-A4A6-A57183651CA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11C4D58-FBFE-4EC6-8A94-9CF00F22F9A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659693B-DCC4-4BF2-A0A2-9BE4D2F77C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8D0D3C0-8508-4865-A570-C4C52EF1B90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81CCFBF-42F6-4EC3-A7B0-DC61ECCC8F5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E5A5C0D-638A-47FB-899C-A0FB47B046B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42C6A7F-1A70-4B38-8793-3E262DB9762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E6FD23F-B752-4783-887F-AD31BC282DE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934A816-A8FB-4E91-B5C1-7A8A3944F60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C234FBC-1B1A-45F3-9DB3-22E8FF10EE7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4B8AF30-0FCA-44FA-A561-927D21E73FA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686E972-456C-490C-8BE4-8D10A7ADCB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CD60177-65B9-4BA1-B4B4-D202DAAB56A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E6BAC5AC-2792-48D0-A28A-BC8561315DB1}"/>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4433D701-D1EB-4BBB-8A78-C27029F1BE9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1E26212F-FE2F-4890-A442-CBFABAD0606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39A8032-18E6-4BB3-B570-14B184EE421A}"/>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1ADAEBA3-BE28-412F-BB3F-5506D1CDE3B9}"/>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BF6E5C3-4581-4605-AFB0-CFEB34D0F94F}"/>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43956177-C5E5-424C-8B3E-00843F36A58E}"/>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2202F816-80A3-4F80-A5D0-D39883BF915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D1338C49-95EB-41EC-B2D1-1794C9DA16F3}"/>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B633840A-A4DF-4865-8B54-9DC4B1310C4A}"/>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7A1E82E6-5D22-49EE-9A1B-C9874C4C3226}"/>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C3E60F7-9415-4CD9-9DEF-E7B409A5834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F3D0CAC-186F-457C-8F6B-30C8037E58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0710D3-C54E-4AE9-B9FD-03C1497F02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7BDC0A-6CE2-445F-AA8C-E818D1CE02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F6195F7-1C5C-45B6-A839-4C3FBDA716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87" name="楕円 186">
          <a:extLst>
            <a:ext uri="{FF2B5EF4-FFF2-40B4-BE49-F238E27FC236}">
              <a16:creationId xmlns:a16="http://schemas.microsoft.com/office/drawing/2014/main" id="{9F63C3EA-D8F8-44EC-9C46-BF3C6A98C440}"/>
            </a:ext>
          </a:extLst>
        </xdr:cNvPr>
        <xdr:cNvSpPr/>
      </xdr:nvSpPr>
      <xdr:spPr>
        <a:xfrm>
          <a:off x="45847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DE68920-AF12-446C-B6C7-75652211B2FF}"/>
            </a:ext>
          </a:extLst>
        </xdr:cNvPr>
        <xdr:cNvSpPr txBox="1"/>
      </xdr:nvSpPr>
      <xdr:spPr>
        <a:xfrm>
          <a:off x="4673600" y="1028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110853</xdr:rowOff>
    </xdr:from>
    <xdr:to>
      <xdr:col>20</xdr:col>
      <xdr:colOff>38100</xdr:colOff>
      <xdr:row>62</xdr:row>
      <xdr:rowOff>41003</xdr:rowOff>
    </xdr:to>
    <xdr:sp macro="" textlink="">
      <xdr:nvSpPr>
        <xdr:cNvPr id="189" name="楕円 188">
          <a:extLst>
            <a:ext uri="{FF2B5EF4-FFF2-40B4-BE49-F238E27FC236}">
              <a16:creationId xmlns:a16="http://schemas.microsoft.com/office/drawing/2014/main" id="{7167DE78-286C-4B55-9B4F-8B9BDC2C3274}"/>
            </a:ext>
          </a:extLst>
        </xdr:cNvPr>
        <xdr:cNvSpPr/>
      </xdr:nvSpPr>
      <xdr:spPr>
        <a:xfrm>
          <a:off x="3746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26126</xdr:rowOff>
    </xdr:from>
    <xdr:to>
      <xdr:col>24</xdr:col>
      <xdr:colOff>63500</xdr:colOff>
      <xdr:row>61</xdr:row>
      <xdr:rowOff>161653</xdr:rowOff>
    </xdr:to>
    <xdr:cxnSp macro="">
      <xdr:nvCxnSpPr>
        <xdr:cNvPr id="190" name="直線コネクタ 189">
          <a:extLst>
            <a:ext uri="{FF2B5EF4-FFF2-40B4-BE49-F238E27FC236}">
              <a16:creationId xmlns:a16="http://schemas.microsoft.com/office/drawing/2014/main" id="{51DB8630-7E69-4C14-8124-2A6DDD30959D}"/>
            </a:ext>
          </a:extLst>
        </xdr:cNvPr>
        <xdr:cNvCxnSpPr/>
      </xdr:nvCxnSpPr>
      <xdr:spPr>
        <a:xfrm flipV="1">
          <a:off x="3797300" y="10484576"/>
          <a:ext cx="8382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76563</xdr:rowOff>
    </xdr:from>
    <xdr:to>
      <xdr:col>15</xdr:col>
      <xdr:colOff>101600</xdr:colOff>
      <xdr:row>62</xdr:row>
      <xdr:rowOff>6713</xdr:rowOff>
    </xdr:to>
    <xdr:sp macro="" textlink="">
      <xdr:nvSpPr>
        <xdr:cNvPr id="191" name="楕円 190">
          <a:extLst>
            <a:ext uri="{FF2B5EF4-FFF2-40B4-BE49-F238E27FC236}">
              <a16:creationId xmlns:a16="http://schemas.microsoft.com/office/drawing/2014/main" id="{4773181D-2D7E-442E-89E6-20FC82BB5633}"/>
            </a:ext>
          </a:extLst>
        </xdr:cNvPr>
        <xdr:cNvSpPr/>
      </xdr:nvSpPr>
      <xdr:spPr>
        <a:xfrm>
          <a:off x="2857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127363</xdr:rowOff>
    </xdr:from>
    <xdr:to>
      <xdr:col>19</xdr:col>
      <xdr:colOff>177800</xdr:colOff>
      <xdr:row>61</xdr:row>
      <xdr:rowOff>161653</xdr:rowOff>
    </xdr:to>
    <xdr:cxnSp macro="">
      <xdr:nvCxnSpPr>
        <xdr:cNvPr id="192" name="直線コネクタ 191">
          <a:extLst>
            <a:ext uri="{FF2B5EF4-FFF2-40B4-BE49-F238E27FC236}">
              <a16:creationId xmlns:a16="http://schemas.microsoft.com/office/drawing/2014/main" id="{DF3C0862-481A-4D2D-97BC-E7045A346BD5}"/>
            </a:ext>
          </a:extLst>
        </xdr:cNvPr>
        <xdr:cNvCxnSpPr/>
      </xdr:nvCxnSpPr>
      <xdr:spPr>
        <a:xfrm>
          <a:off x="2908300" y="1058581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42273</xdr:rowOff>
    </xdr:from>
    <xdr:to>
      <xdr:col>10</xdr:col>
      <xdr:colOff>165100</xdr:colOff>
      <xdr:row>61</xdr:row>
      <xdr:rowOff>143873</xdr:rowOff>
    </xdr:to>
    <xdr:sp macro="" textlink="">
      <xdr:nvSpPr>
        <xdr:cNvPr id="193" name="楕円 192">
          <a:extLst>
            <a:ext uri="{FF2B5EF4-FFF2-40B4-BE49-F238E27FC236}">
              <a16:creationId xmlns:a16="http://schemas.microsoft.com/office/drawing/2014/main" id="{05381A07-4BDC-4B6A-A17D-D57D2D487C09}"/>
            </a:ext>
          </a:extLst>
        </xdr:cNvPr>
        <xdr:cNvSpPr/>
      </xdr:nvSpPr>
      <xdr:spPr>
        <a:xfrm>
          <a:off x="1968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93073</xdr:rowOff>
    </xdr:from>
    <xdr:to>
      <xdr:col>15</xdr:col>
      <xdr:colOff>50800</xdr:colOff>
      <xdr:row>61</xdr:row>
      <xdr:rowOff>127363</xdr:rowOff>
    </xdr:to>
    <xdr:cxnSp macro="">
      <xdr:nvCxnSpPr>
        <xdr:cNvPr id="194" name="直線コネクタ 193">
          <a:extLst>
            <a:ext uri="{FF2B5EF4-FFF2-40B4-BE49-F238E27FC236}">
              <a16:creationId xmlns:a16="http://schemas.microsoft.com/office/drawing/2014/main" id="{FB8AAF23-1046-4D8A-BAC7-7603EBA9642C}"/>
            </a:ext>
          </a:extLst>
        </xdr:cNvPr>
        <xdr:cNvCxnSpPr/>
      </xdr:nvCxnSpPr>
      <xdr:spPr>
        <a:xfrm>
          <a:off x="2019300" y="105515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153307</xdr:rowOff>
    </xdr:from>
    <xdr:to>
      <xdr:col>6</xdr:col>
      <xdr:colOff>38100</xdr:colOff>
      <xdr:row>61</xdr:row>
      <xdr:rowOff>83457</xdr:rowOff>
    </xdr:to>
    <xdr:sp macro="" textlink="">
      <xdr:nvSpPr>
        <xdr:cNvPr id="195" name="楕円 194">
          <a:extLst>
            <a:ext uri="{FF2B5EF4-FFF2-40B4-BE49-F238E27FC236}">
              <a16:creationId xmlns:a16="http://schemas.microsoft.com/office/drawing/2014/main" id="{EB6F575F-E26D-4E76-88C3-4D1BFBD145B0}"/>
            </a:ext>
          </a:extLst>
        </xdr:cNvPr>
        <xdr:cNvSpPr/>
      </xdr:nvSpPr>
      <xdr:spPr>
        <a:xfrm>
          <a:off x="1079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32657</xdr:rowOff>
    </xdr:from>
    <xdr:to>
      <xdr:col>10</xdr:col>
      <xdr:colOff>114300</xdr:colOff>
      <xdr:row>61</xdr:row>
      <xdr:rowOff>93073</xdr:rowOff>
    </xdr:to>
    <xdr:cxnSp macro="">
      <xdr:nvCxnSpPr>
        <xdr:cNvPr id="196" name="直線コネクタ 195">
          <a:extLst>
            <a:ext uri="{FF2B5EF4-FFF2-40B4-BE49-F238E27FC236}">
              <a16:creationId xmlns:a16="http://schemas.microsoft.com/office/drawing/2014/main" id="{6092CF0B-1592-4BE7-944B-01BAB1EA42F8}"/>
            </a:ext>
          </a:extLst>
        </xdr:cNvPr>
        <xdr:cNvCxnSpPr/>
      </xdr:nvCxnSpPr>
      <xdr:spPr>
        <a:xfrm>
          <a:off x="1130300" y="1049110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7" name="n_1aveValue【体育館・プール】&#10;有形固定資産減価償却率">
          <a:extLst>
            <a:ext uri="{FF2B5EF4-FFF2-40B4-BE49-F238E27FC236}">
              <a16:creationId xmlns:a16="http://schemas.microsoft.com/office/drawing/2014/main" id="{9A15B14F-AB85-4197-8C93-49DE92BCA79B}"/>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C3BFDAE8-C50B-44F7-A175-D3694B730491}"/>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99" name="n_3aveValue【体育館・プール】&#10;有形固定資産減価償却率">
          <a:extLst>
            <a:ext uri="{FF2B5EF4-FFF2-40B4-BE49-F238E27FC236}">
              <a16:creationId xmlns:a16="http://schemas.microsoft.com/office/drawing/2014/main" id="{371EA8E3-6F84-4A36-99B6-F476724CB01B}"/>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0" name="n_4aveValue【体育館・プール】&#10;有形固定資産減価償却率">
          <a:extLst>
            <a:ext uri="{FF2B5EF4-FFF2-40B4-BE49-F238E27FC236}">
              <a16:creationId xmlns:a16="http://schemas.microsoft.com/office/drawing/2014/main" id="{CD78B4F7-1C2B-449F-A803-83CD323A4BCA}"/>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32130</xdr:rowOff>
    </xdr:from>
    <xdr:ext cx="405111" cy="259045"/>
    <xdr:sp macro="" textlink="">
      <xdr:nvSpPr>
        <xdr:cNvPr id="201" name="n_1mainValue【体育館・プール】&#10;有形固定資産減価償却率">
          <a:extLst>
            <a:ext uri="{FF2B5EF4-FFF2-40B4-BE49-F238E27FC236}">
              <a16:creationId xmlns:a16="http://schemas.microsoft.com/office/drawing/2014/main" id="{033A0033-4AA9-4184-B88D-D0207D487EAC}"/>
            </a:ext>
          </a:extLst>
        </xdr:cNvPr>
        <xdr:cNvSpPr txBox="1"/>
      </xdr:nvSpPr>
      <xdr:spPr>
        <a:xfrm>
          <a:off x="3582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mainValue【体育館・プール】&#10;有形固定資産減価償却率">
          <a:extLst>
            <a:ext uri="{FF2B5EF4-FFF2-40B4-BE49-F238E27FC236}">
              <a16:creationId xmlns:a16="http://schemas.microsoft.com/office/drawing/2014/main" id="{1EFFD8FB-C007-499C-B5AD-122C22D5DFEB}"/>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160400</xdr:rowOff>
    </xdr:from>
    <xdr:ext cx="405111" cy="259045"/>
    <xdr:sp macro="" textlink="">
      <xdr:nvSpPr>
        <xdr:cNvPr id="203" name="n_3mainValue【体育館・プール】&#10;有形固定資産減価償却率">
          <a:extLst>
            <a:ext uri="{FF2B5EF4-FFF2-40B4-BE49-F238E27FC236}">
              <a16:creationId xmlns:a16="http://schemas.microsoft.com/office/drawing/2014/main" id="{1D2BA7A3-7A64-417B-A2C5-AEE22DD5735C}"/>
            </a:ext>
          </a:extLst>
        </xdr:cNvPr>
        <xdr:cNvSpPr txBox="1"/>
      </xdr:nvSpPr>
      <xdr:spPr>
        <a:xfrm>
          <a:off x="1816744" y="1027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99984</xdr:rowOff>
    </xdr:from>
    <xdr:ext cx="405111" cy="259045"/>
    <xdr:sp macro="" textlink="">
      <xdr:nvSpPr>
        <xdr:cNvPr id="204" name="n_4mainValue【体育館・プール】&#10;有形固定資産減価償却率">
          <a:extLst>
            <a:ext uri="{FF2B5EF4-FFF2-40B4-BE49-F238E27FC236}">
              <a16:creationId xmlns:a16="http://schemas.microsoft.com/office/drawing/2014/main" id="{99B63A8B-BFFB-4D4C-9601-5DC3FCA04667}"/>
            </a:ext>
          </a:extLst>
        </xdr:cNvPr>
        <xdr:cNvSpPr txBox="1"/>
      </xdr:nvSpPr>
      <xdr:spPr>
        <a:xfrm>
          <a:off x="9277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7999BCF-5C7D-4CD8-A490-D4E207974C7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1C669CC-2983-44B1-AF57-696571F038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9DF4654-A3A1-4554-99F0-4B29828DB0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5E6301E-6E75-43FD-B813-740C2BF2A8E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BE3B784-5986-4C97-A5FA-8322349A04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26C9B94-DA9D-4967-B9B5-5F7EA896160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F3577FB-0670-40E8-A21A-61F170724FF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2766EBD-8B8C-424C-B0B1-7D13F86F30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E512A73-777E-466D-A801-84DE392D37F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36BDCF3-A181-48C0-9589-B801D3072D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3D8A4685-1164-46CC-B618-08719E2EA26F}"/>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BEFC156F-A975-4E63-A56A-B8AB5345CBE5}"/>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46359A2-F891-4546-81F4-F0AD7A71020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263287E5-0B2C-4277-AA1F-57DA8B70767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65DCC15F-E5A6-4319-AFE7-330A63C78102}"/>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2DCE0FB7-4712-4158-A359-B78CD12C2C6C}"/>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5B90AE3E-0F90-47DC-9EEC-8E351224303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4A29B99C-26B7-4EBB-BC24-91B87538033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9D502938-5F43-4642-9063-351EAAE2D6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A37315D0-FF58-4C2A-A54C-0F01B32FE517}"/>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8F8D858A-2029-4205-9445-BFE6BA0AEC7B}"/>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1C51E0F5-2B05-4154-A1D4-5C2C001B6CAE}"/>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0C2F36C5-2F9E-4105-B5F7-E00998ED6282}"/>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389174BD-920F-48A0-8031-50DB0D09D579}"/>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229" name="【体育館・プール】&#10;一人当たり面積平均値テキスト">
          <a:extLst>
            <a:ext uri="{FF2B5EF4-FFF2-40B4-BE49-F238E27FC236}">
              <a16:creationId xmlns:a16="http://schemas.microsoft.com/office/drawing/2014/main" id="{B4EA8A06-5884-42B6-BCD7-E9EB5A9C2408}"/>
            </a:ext>
          </a:extLst>
        </xdr:cNvPr>
        <xdr:cNvSpPr txBox="1"/>
      </xdr:nvSpPr>
      <xdr:spPr>
        <a:xfrm>
          <a:off x="10515600" y="10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B7CA6AC4-3D23-4683-8443-DE75DC751D8B}"/>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4BD5E40E-8A54-4ECD-8520-D9C62E4AF76E}"/>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6AA2A1D6-C091-4062-B773-B549C6812AA3}"/>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92BC31F4-1598-429D-AA31-C07B1AFAF567}"/>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07078E25-907B-4432-8679-E15D134F0278}"/>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9AB7E84-DBB5-454D-BE97-E71457D0B61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E34E834-9A4B-40B1-BBA7-37B4E052CE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4399626-A12A-477C-9F33-A75BB6964D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C2FF6D3-DA59-43B0-8DDF-6EA82D1601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CC0ABA0-39D7-4B69-AB57-38FFDCB584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138367</xdr:rowOff>
    </xdr:from>
    <xdr:to>
      <xdr:col>55</xdr:col>
      <xdr:colOff>50800</xdr:colOff>
      <xdr:row>61</xdr:row>
      <xdr:rowOff>68517</xdr:rowOff>
    </xdr:to>
    <xdr:sp macro="" textlink="">
      <xdr:nvSpPr>
        <xdr:cNvPr id="240" name="楕円 239">
          <a:extLst>
            <a:ext uri="{FF2B5EF4-FFF2-40B4-BE49-F238E27FC236}">
              <a16:creationId xmlns:a16="http://schemas.microsoft.com/office/drawing/2014/main" id="{9B44AC63-FAA5-44BC-885F-8EBA79AB045C}"/>
            </a:ext>
          </a:extLst>
        </xdr:cNvPr>
        <xdr:cNvSpPr/>
      </xdr:nvSpPr>
      <xdr:spPr>
        <a:xfrm>
          <a:off x="10426700" y="1042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161244</xdr:rowOff>
    </xdr:from>
    <xdr:ext cx="469744" cy="259045"/>
    <xdr:sp macro="" textlink="">
      <xdr:nvSpPr>
        <xdr:cNvPr id="241" name="【体育館・プール】&#10;一人当たり面積該当値テキスト">
          <a:extLst>
            <a:ext uri="{FF2B5EF4-FFF2-40B4-BE49-F238E27FC236}">
              <a16:creationId xmlns:a16="http://schemas.microsoft.com/office/drawing/2014/main" id="{0B646B90-2CF9-49D8-8121-C3717238B523}"/>
            </a:ext>
          </a:extLst>
        </xdr:cNvPr>
        <xdr:cNvSpPr txBox="1"/>
      </xdr:nvSpPr>
      <xdr:spPr>
        <a:xfrm>
          <a:off x="10515600" y="1027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151511</xdr:rowOff>
    </xdr:from>
    <xdr:to>
      <xdr:col>50</xdr:col>
      <xdr:colOff>165100</xdr:colOff>
      <xdr:row>61</xdr:row>
      <xdr:rowOff>81661</xdr:rowOff>
    </xdr:to>
    <xdr:sp macro="" textlink="">
      <xdr:nvSpPr>
        <xdr:cNvPr id="242" name="楕円 241">
          <a:extLst>
            <a:ext uri="{FF2B5EF4-FFF2-40B4-BE49-F238E27FC236}">
              <a16:creationId xmlns:a16="http://schemas.microsoft.com/office/drawing/2014/main" id="{45932F0E-F57A-43BD-B8CC-500340B50BCB}"/>
            </a:ext>
          </a:extLst>
        </xdr:cNvPr>
        <xdr:cNvSpPr/>
      </xdr:nvSpPr>
      <xdr:spPr>
        <a:xfrm>
          <a:off x="9588500" y="1043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17717</xdr:rowOff>
    </xdr:from>
    <xdr:to>
      <xdr:col>55</xdr:col>
      <xdr:colOff>0</xdr:colOff>
      <xdr:row>61</xdr:row>
      <xdr:rowOff>30861</xdr:rowOff>
    </xdr:to>
    <xdr:cxnSp macro="">
      <xdr:nvCxnSpPr>
        <xdr:cNvPr id="243" name="直線コネクタ 242">
          <a:extLst>
            <a:ext uri="{FF2B5EF4-FFF2-40B4-BE49-F238E27FC236}">
              <a16:creationId xmlns:a16="http://schemas.microsoft.com/office/drawing/2014/main" id="{5394BC0E-3DAA-49E8-971A-C2B96D613687}"/>
            </a:ext>
          </a:extLst>
        </xdr:cNvPr>
        <xdr:cNvCxnSpPr/>
      </xdr:nvCxnSpPr>
      <xdr:spPr>
        <a:xfrm flipV="1">
          <a:off x="9639300" y="10476167"/>
          <a:ext cx="8382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162941</xdr:rowOff>
    </xdr:from>
    <xdr:to>
      <xdr:col>46</xdr:col>
      <xdr:colOff>38100</xdr:colOff>
      <xdr:row>61</xdr:row>
      <xdr:rowOff>93091</xdr:rowOff>
    </xdr:to>
    <xdr:sp macro="" textlink="">
      <xdr:nvSpPr>
        <xdr:cNvPr id="244" name="楕円 243">
          <a:extLst>
            <a:ext uri="{FF2B5EF4-FFF2-40B4-BE49-F238E27FC236}">
              <a16:creationId xmlns:a16="http://schemas.microsoft.com/office/drawing/2014/main" id="{715FC00C-E46D-417D-9DBF-1A8724BAB5D5}"/>
            </a:ext>
          </a:extLst>
        </xdr:cNvPr>
        <xdr:cNvSpPr/>
      </xdr:nvSpPr>
      <xdr:spPr>
        <a:xfrm>
          <a:off x="8699500" y="1044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30861</xdr:rowOff>
    </xdr:from>
    <xdr:to>
      <xdr:col>50</xdr:col>
      <xdr:colOff>114300</xdr:colOff>
      <xdr:row>61</xdr:row>
      <xdr:rowOff>42291</xdr:rowOff>
    </xdr:to>
    <xdr:cxnSp macro="">
      <xdr:nvCxnSpPr>
        <xdr:cNvPr id="245" name="直線コネクタ 244">
          <a:extLst>
            <a:ext uri="{FF2B5EF4-FFF2-40B4-BE49-F238E27FC236}">
              <a16:creationId xmlns:a16="http://schemas.microsoft.com/office/drawing/2014/main" id="{294A9E91-AF33-437A-BB3E-4D5D6B98F339}"/>
            </a:ext>
          </a:extLst>
        </xdr:cNvPr>
        <xdr:cNvCxnSpPr/>
      </xdr:nvCxnSpPr>
      <xdr:spPr>
        <a:xfrm flipV="1">
          <a:off x="8750300" y="1048931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2349</xdr:rowOff>
    </xdr:from>
    <xdr:to>
      <xdr:col>41</xdr:col>
      <xdr:colOff>101600</xdr:colOff>
      <xdr:row>61</xdr:row>
      <xdr:rowOff>103949</xdr:rowOff>
    </xdr:to>
    <xdr:sp macro="" textlink="">
      <xdr:nvSpPr>
        <xdr:cNvPr id="246" name="楕円 245">
          <a:extLst>
            <a:ext uri="{FF2B5EF4-FFF2-40B4-BE49-F238E27FC236}">
              <a16:creationId xmlns:a16="http://schemas.microsoft.com/office/drawing/2014/main" id="{EC052B34-FA0A-4F2F-B6E1-39EFB06BFC03}"/>
            </a:ext>
          </a:extLst>
        </xdr:cNvPr>
        <xdr:cNvSpPr/>
      </xdr:nvSpPr>
      <xdr:spPr>
        <a:xfrm>
          <a:off x="7810500" y="1046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42291</xdr:rowOff>
    </xdr:from>
    <xdr:to>
      <xdr:col>45</xdr:col>
      <xdr:colOff>177800</xdr:colOff>
      <xdr:row>61</xdr:row>
      <xdr:rowOff>53149</xdr:rowOff>
    </xdr:to>
    <xdr:cxnSp macro="">
      <xdr:nvCxnSpPr>
        <xdr:cNvPr id="247" name="直線コネクタ 246">
          <a:extLst>
            <a:ext uri="{FF2B5EF4-FFF2-40B4-BE49-F238E27FC236}">
              <a16:creationId xmlns:a16="http://schemas.microsoft.com/office/drawing/2014/main" id="{3C90CFBE-541A-4AC5-B33C-E946EB2CBC0E}"/>
            </a:ext>
          </a:extLst>
        </xdr:cNvPr>
        <xdr:cNvCxnSpPr/>
      </xdr:nvCxnSpPr>
      <xdr:spPr>
        <a:xfrm flipV="1">
          <a:off x="7861300" y="10500741"/>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12065</xdr:rowOff>
    </xdr:from>
    <xdr:to>
      <xdr:col>36</xdr:col>
      <xdr:colOff>165100</xdr:colOff>
      <xdr:row>61</xdr:row>
      <xdr:rowOff>113665</xdr:rowOff>
    </xdr:to>
    <xdr:sp macro="" textlink="">
      <xdr:nvSpPr>
        <xdr:cNvPr id="248" name="楕円 247">
          <a:extLst>
            <a:ext uri="{FF2B5EF4-FFF2-40B4-BE49-F238E27FC236}">
              <a16:creationId xmlns:a16="http://schemas.microsoft.com/office/drawing/2014/main" id="{F998E66F-75A0-44E2-AB48-699430E988D4}"/>
            </a:ext>
          </a:extLst>
        </xdr:cNvPr>
        <xdr:cNvSpPr/>
      </xdr:nvSpPr>
      <xdr:spPr>
        <a:xfrm>
          <a:off x="6921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53149</xdr:rowOff>
    </xdr:from>
    <xdr:to>
      <xdr:col>41</xdr:col>
      <xdr:colOff>50800</xdr:colOff>
      <xdr:row>61</xdr:row>
      <xdr:rowOff>62865</xdr:rowOff>
    </xdr:to>
    <xdr:cxnSp macro="">
      <xdr:nvCxnSpPr>
        <xdr:cNvPr id="249" name="直線コネクタ 248">
          <a:extLst>
            <a:ext uri="{FF2B5EF4-FFF2-40B4-BE49-F238E27FC236}">
              <a16:creationId xmlns:a16="http://schemas.microsoft.com/office/drawing/2014/main" id="{8B562600-6A1C-4504-966C-AB583D5D1A00}"/>
            </a:ext>
          </a:extLst>
        </xdr:cNvPr>
        <xdr:cNvCxnSpPr/>
      </xdr:nvCxnSpPr>
      <xdr:spPr>
        <a:xfrm flipV="1">
          <a:off x="6972300" y="10511599"/>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250" name="n_1aveValue【体育館・プール】&#10;一人当たり面積">
          <a:extLst>
            <a:ext uri="{FF2B5EF4-FFF2-40B4-BE49-F238E27FC236}">
              <a16:creationId xmlns:a16="http://schemas.microsoft.com/office/drawing/2014/main" id="{0B03AA49-F3A2-44AC-A9D5-D01C27057002}"/>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251" name="n_2aveValue【体育館・プール】&#10;一人当たり面積">
          <a:extLst>
            <a:ext uri="{FF2B5EF4-FFF2-40B4-BE49-F238E27FC236}">
              <a16:creationId xmlns:a16="http://schemas.microsoft.com/office/drawing/2014/main" id="{29BBE884-1FA4-4C3B-AE8D-DE644072260C}"/>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252" name="n_3aveValue【体育館・プール】&#10;一人当たり面積">
          <a:extLst>
            <a:ext uri="{FF2B5EF4-FFF2-40B4-BE49-F238E27FC236}">
              <a16:creationId xmlns:a16="http://schemas.microsoft.com/office/drawing/2014/main" id="{94D0DDAB-7B61-4A29-86A9-D259B847F47E}"/>
            </a:ext>
          </a:extLst>
        </xdr:cNvPr>
        <xdr:cNvSpPr txBox="1"/>
      </xdr:nvSpPr>
      <xdr:spPr>
        <a:xfrm>
          <a:off x="7626427" y="1057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371FC124-6E62-4E2A-9D46-369AABFFBB9A}"/>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98188</xdr:rowOff>
    </xdr:from>
    <xdr:ext cx="469744" cy="259045"/>
    <xdr:sp macro="" textlink="">
      <xdr:nvSpPr>
        <xdr:cNvPr id="254" name="n_1mainValue【体育館・プール】&#10;一人当たり面積">
          <a:extLst>
            <a:ext uri="{FF2B5EF4-FFF2-40B4-BE49-F238E27FC236}">
              <a16:creationId xmlns:a16="http://schemas.microsoft.com/office/drawing/2014/main" id="{946345B5-981A-4D73-8E7B-3D1ED9F728A5}"/>
            </a:ext>
          </a:extLst>
        </xdr:cNvPr>
        <xdr:cNvSpPr txBox="1"/>
      </xdr:nvSpPr>
      <xdr:spPr>
        <a:xfrm>
          <a:off x="9391727" y="1021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109618</xdr:rowOff>
    </xdr:from>
    <xdr:ext cx="469744" cy="259045"/>
    <xdr:sp macro="" textlink="">
      <xdr:nvSpPr>
        <xdr:cNvPr id="255" name="n_2mainValue【体育館・プール】&#10;一人当たり面積">
          <a:extLst>
            <a:ext uri="{FF2B5EF4-FFF2-40B4-BE49-F238E27FC236}">
              <a16:creationId xmlns:a16="http://schemas.microsoft.com/office/drawing/2014/main" id="{6FB7183C-29B8-4903-B795-9948BBB65EF4}"/>
            </a:ext>
          </a:extLst>
        </xdr:cNvPr>
        <xdr:cNvSpPr txBox="1"/>
      </xdr:nvSpPr>
      <xdr:spPr>
        <a:xfrm>
          <a:off x="8515427" y="1022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120476</xdr:rowOff>
    </xdr:from>
    <xdr:ext cx="469744" cy="259045"/>
    <xdr:sp macro="" textlink="">
      <xdr:nvSpPr>
        <xdr:cNvPr id="256" name="n_3mainValue【体育館・プール】&#10;一人当たり面積">
          <a:extLst>
            <a:ext uri="{FF2B5EF4-FFF2-40B4-BE49-F238E27FC236}">
              <a16:creationId xmlns:a16="http://schemas.microsoft.com/office/drawing/2014/main" id="{EFF1B2A0-5BB4-47C6-AC81-8B89BDFBEDF4}"/>
            </a:ext>
          </a:extLst>
        </xdr:cNvPr>
        <xdr:cNvSpPr txBox="1"/>
      </xdr:nvSpPr>
      <xdr:spPr>
        <a:xfrm>
          <a:off x="7626427" y="1023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130192</xdr:rowOff>
    </xdr:from>
    <xdr:ext cx="469744" cy="259045"/>
    <xdr:sp macro="" textlink="">
      <xdr:nvSpPr>
        <xdr:cNvPr id="257" name="n_4mainValue【体育館・プール】&#10;一人当たり面積">
          <a:extLst>
            <a:ext uri="{FF2B5EF4-FFF2-40B4-BE49-F238E27FC236}">
              <a16:creationId xmlns:a16="http://schemas.microsoft.com/office/drawing/2014/main" id="{6F4A46BE-46FF-4ACE-A573-FD0EC61994CE}"/>
            </a:ext>
          </a:extLst>
        </xdr:cNvPr>
        <xdr:cNvSpPr txBox="1"/>
      </xdr:nvSpPr>
      <xdr:spPr>
        <a:xfrm>
          <a:off x="673742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2FE9BED3-2733-4974-B586-71B5177F9A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8B8B9B33-8C59-4FB4-B96D-25A991CF03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720647BD-8EA6-4CDB-B0F5-03C163483EC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EA425113-90F5-4887-807C-7EA972B4821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1533E062-60A7-4762-9272-05DA288A57D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3D353312-2848-4DE6-8E75-1C21836DDB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60332550-4536-44EC-9F6D-FD6209E0FE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D7B49EFC-DE43-469F-B215-F61C49CBFA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3E8978B8-4877-4736-A163-EC0D78D522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CD9B2CB0-B163-47EE-A752-6E0F1CAF504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7F31C9A8-C1A9-4889-AE71-8FF88FA7B16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DE1414D2-BBBD-4865-A387-5CB6A5FE4A0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A347A2EF-67FD-4EAF-80E2-0A05B2FEA0F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2C786A4D-048B-4AFE-9E73-FF324C3009F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92791ADA-282F-414C-96A9-009703928A2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35C7A376-0A2A-4500-8F78-DB0E31616CC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AA09B8A2-BF9D-4B96-8D64-544E8189DB1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B44FA67D-C706-47ED-8156-4FBD9A83B8B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1B5135DF-51D6-4727-9BE0-D5FE515ADEE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8C7D1CA6-CF06-4E16-A639-FA172D3F87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B1ED204F-D428-4CBE-9537-FC0E3047546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98910FF4-1CBA-4F32-95D2-7262F2CC3D6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9A60311B-5A2D-4528-ADBF-76B151B5D2DD}"/>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07544FAB-FFF3-4D75-87FD-92FB5ECDA66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5C011717-7944-4D49-8C30-A5FC337E1CBE}"/>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8369E5D9-DC12-4A38-910A-47416CA02A9C}"/>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2B47B70C-50E0-4BFD-86EB-7D3F600A2735}"/>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D6D0FAAF-E4FE-47EA-9BF4-ACA4AFA05C46}"/>
            </a:ext>
          </a:extLst>
        </xdr:cNvPr>
        <xdr:cNvSpPr txBox="1"/>
      </xdr:nvSpPr>
      <xdr:spPr>
        <a:xfrm>
          <a:off x="4673600" y="1395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D2D23D8E-25ED-4602-89F8-E8AD81DD131E}"/>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AB77B20C-4C80-46B5-A448-19109B3B15B5}"/>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A946C5E0-5BDE-40E5-8DED-66A659864840}"/>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7B3AFB53-B1A7-4F21-B581-E0B1C91F6FD1}"/>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EE4126F7-F7C2-4B9A-9B97-21281B5765B7}"/>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87BDE88-1E14-4C26-A2D9-CC98BD12FD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45735ED-FD42-456B-90D7-C872F03C3D2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E39E310-FE4B-451F-946B-34BC53E925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67BF664-103B-4922-A016-9279F4E3139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3D0E4FB-3FFF-43F4-95FC-4D4613760E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xdr:rowOff>
    </xdr:from>
    <xdr:to>
      <xdr:col>24</xdr:col>
      <xdr:colOff>114300</xdr:colOff>
      <xdr:row>81</xdr:row>
      <xdr:rowOff>114046</xdr:rowOff>
    </xdr:to>
    <xdr:sp macro="" textlink="">
      <xdr:nvSpPr>
        <xdr:cNvPr id="296" name="楕円 295">
          <a:extLst>
            <a:ext uri="{FF2B5EF4-FFF2-40B4-BE49-F238E27FC236}">
              <a16:creationId xmlns:a16="http://schemas.microsoft.com/office/drawing/2014/main" id="{775E39C7-10B1-485F-971F-649A2283297B}"/>
            </a:ext>
          </a:extLst>
        </xdr:cNvPr>
        <xdr:cNvSpPr/>
      </xdr:nvSpPr>
      <xdr:spPr>
        <a:xfrm>
          <a:off x="45847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35323</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7E5F6037-08BC-46B8-AA00-B9761CDCB6C0}"/>
            </a:ext>
          </a:extLst>
        </xdr:cNvPr>
        <xdr:cNvSpPr txBox="1"/>
      </xdr:nvSpPr>
      <xdr:spPr>
        <a:xfrm>
          <a:off x="4673600" y="137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135889</xdr:rowOff>
    </xdr:from>
    <xdr:to>
      <xdr:col>20</xdr:col>
      <xdr:colOff>38100</xdr:colOff>
      <xdr:row>81</xdr:row>
      <xdr:rowOff>66039</xdr:rowOff>
    </xdr:to>
    <xdr:sp macro="" textlink="">
      <xdr:nvSpPr>
        <xdr:cNvPr id="298" name="楕円 297">
          <a:extLst>
            <a:ext uri="{FF2B5EF4-FFF2-40B4-BE49-F238E27FC236}">
              <a16:creationId xmlns:a16="http://schemas.microsoft.com/office/drawing/2014/main" id="{D13D8122-9EC1-4180-B494-642BBFEA855C}"/>
            </a:ext>
          </a:extLst>
        </xdr:cNvPr>
        <xdr:cNvSpPr/>
      </xdr:nvSpPr>
      <xdr:spPr>
        <a:xfrm>
          <a:off x="3746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15239</xdr:rowOff>
    </xdr:from>
    <xdr:to>
      <xdr:col>24</xdr:col>
      <xdr:colOff>63500</xdr:colOff>
      <xdr:row>81</xdr:row>
      <xdr:rowOff>63246</xdr:rowOff>
    </xdr:to>
    <xdr:cxnSp macro="">
      <xdr:nvCxnSpPr>
        <xdr:cNvPr id="299" name="直線コネクタ 298">
          <a:extLst>
            <a:ext uri="{FF2B5EF4-FFF2-40B4-BE49-F238E27FC236}">
              <a16:creationId xmlns:a16="http://schemas.microsoft.com/office/drawing/2014/main" id="{EDAD7D17-17F3-4B9B-8651-54730DA5DC93}"/>
            </a:ext>
          </a:extLst>
        </xdr:cNvPr>
        <xdr:cNvCxnSpPr/>
      </xdr:nvCxnSpPr>
      <xdr:spPr>
        <a:xfrm>
          <a:off x="3797300" y="13902689"/>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87885</xdr:rowOff>
    </xdr:from>
    <xdr:to>
      <xdr:col>15</xdr:col>
      <xdr:colOff>101600</xdr:colOff>
      <xdr:row>81</xdr:row>
      <xdr:rowOff>18035</xdr:rowOff>
    </xdr:to>
    <xdr:sp macro="" textlink="">
      <xdr:nvSpPr>
        <xdr:cNvPr id="300" name="楕円 299">
          <a:extLst>
            <a:ext uri="{FF2B5EF4-FFF2-40B4-BE49-F238E27FC236}">
              <a16:creationId xmlns:a16="http://schemas.microsoft.com/office/drawing/2014/main" id="{0C1C5188-11AF-4798-B81B-6408ECEFE3FD}"/>
            </a:ext>
          </a:extLst>
        </xdr:cNvPr>
        <xdr:cNvSpPr/>
      </xdr:nvSpPr>
      <xdr:spPr>
        <a:xfrm>
          <a:off x="2857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138685</xdr:rowOff>
    </xdr:from>
    <xdr:to>
      <xdr:col>19</xdr:col>
      <xdr:colOff>177800</xdr:colOff>
      <xdr:row>81</xdr:row>
      <xdr:rowOff>15239</xdr:rowOff>
    </xdr:to>
    <xdr:cxnSp macro="">
      <xdr:nvCxnSpPr>
        <xdr:cNvPr id="301" name="直線コネクタ 300">
          <a:extLst>
            <a:ext uri="{FF2B5EF4-FFF2-40B4-BE49-F238E27FC236}">
              <a16:creationId xmlns:a16="http://schemas.microsoft.com/office/drawing/2014/main" id="{9E4357ED-7C34-4BB2-8088-299A79EF8307}"/>
            </a:ext>
          </a:extLst>
        </xdr:cNvPr>
        <xdr:cNvCxnSpPr/>
      </xdr:nvCxnSpPr>
      <xdr:spPr>
        <a:xfrm>
          <a:off x="2908300" y="1385468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39878</xdr:rowOff>
    </xdr:from>
    <xdr:to>
      <xdr:col>10</xdr:col>
      <xdr:colOff>165100</xdr:colOff>
      <xdr:row>80</xdr:row>
      <xdr:rowOff>141478</xdr:rowOff>
    </xdr:to>
    <xdr:sp macro="" textlink="">
      <xdr:nvSpPr>
        <xdr:cNvPr id="302" name="楕円 301">
          <a:extLst>
            <a:ext uri="{FF2B5EF4-FFF2-40B4-BE49-F238E27FC236}">
              <a16:creationId xmlns:a16="http://schemas.microsoft.com/office/drawing/2014/main" id="{851D4DCB-710F-4D97-87BB-4DB14C7CC1F3}"/>
            </a:ext>
          </a:extLst>
        </xdr:cNvPr>
        <xdr:cNvSpPr/>
      </xdr:nvSpPr>
      <xdr:spPr>
        <a:xfrm>
          <a:off x="1968500" y="1375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90678</xdr:rowOff>
    </xdr:from>
    <xdr:to>
      <xdr:col>15</xdr:col>
      <xdr:colOff>50800</xdr:colOff>
      <xdr:row>80</xdr:row>
      <xdr:rowOff>138685</xdr:rowOff>
    </xdr:to>
    <xdr:cxnSp macro="">
      <xdr:nvCxnSpPr>
        <xdr:cNvPr id="303" name="直線コネクタ 302">
          <a:extLst>
            <a:ext uri="{FF2B5EF4-FFF2-40B4-BE49-F238E27FC236}">
              <a16:creationId xmlns:a16="http://schemas.microsoft.com/office/drawing/2014/main" id="{63C9AB03-8DC5-492A-B511-C2D05E8C5AD6}"/>
            </a:ext>
          </a:extLst>
        </xdr:cNvPr>
        <xdr:cNvCxnSpPr/>
      </xdr:nvCxnSpPr>
      <xdr:spPr>
        <a:xfrm>
          <a:off x="2019300" y="1380667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163322</xdr:rowOff>
    </xdr:from>
    <xdr:to>
      <xdr:col>6</xdr:col>
      <xdr:colOff>38100</xdr:colOff>
      <xdr:row>80</xdr:row>
      <xdr:rowOff>93472</xdr:rowOff>
    </xdr:to>
    <xdr:sp macro="" textlink="">
      <xdr:nvSpPr>
        <xdr:cNvPr id="304" name="楕円 303">
          <a:extLst>
            <a:ext uri="{FF2B5EF4-FFF2-40B4-BE49-F238E27FC236}">
              <a16:creationId xmlns:a16="http://schemas.microsoft.com/office/drawing/2014/main" id="{A84E6A9F-4B4B-4A67-AE22-A693F5B76F38}"/>
            </a:ext>
          </a:extLst>
        </xdr:cNvPr>
        <xdr:cNvSpPr/>
      </xdr:nvSpPr>
      <xdr:spPr>
        <a:xfrm>
          <a:off x="1079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90678</xdr:rowOff>
    </xdr:to>
    <xdr:cxnSp macro="">
      <xdr:nvCxnSpPr>
        <xdr:cNvPr id="305" name="直線コネクタ 304">
          <a:extLst>
            <a:ext uri="{FF2B5EF4-FFF2-40B4-BE49-F238E27FC236}">
              <a16:creationId xmlns:a16="http://schemas.microsoft.com/office/drawing/2014/main" id="{DFD8CB97-2C20-4FCD-B310-490F29121C06}"/>
            </a:ext>
          </a:extLst>
        </xdr:cNvPr>
        <xdr:cNvCxnSpPr/>
      </xdr:nvCxnSpPr>
      <xdr:spPr>
        <a:xfrm>
          <a:off x="1130300" y="1375867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157751</xdr:rowOff>
    </xdr:from>
    <xdr:ext cx="405111" cy="259045"/>
    <xdr:sp macro="" textlink="">
      <xdr:nvSpPr>
        <xdr:cNvPr id="306" name="n_1aveValue【福祉施設】&#10;有形固定資産減価償却率">
          <a:extLst>
            <a:ext uri="{FF2B5EF4-FFF2-40B4-BE49-F238E27FC236}">
              <a16:creationId xmlns:a16="http://schemas.microsoft.com/office/drawing/2014/main" id="{9A516805-0E1A-48C0-AA40-3705FEF9C7AC}"/>
            </a:ext>
          </a:extLst>
        </xdr:cNvPr>
        <xdr:cNvSpPr txBox="1"/>
      </xdr:nvSpPr>
      <xdr:spPr>
        <a:xfrm>
          <a:off x="3582044"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07" name="n_2aveValue【福祉施設】&#10;有形固定資産減価償却率">
          <a:extLst>
            <a:ext uri="{FF2B5EF4-FFF2-40B4-BE49-F238E27FC236}">
              <a16:creationId xmlns:a16="http://schemas.microsoft.com/office/drawing/2014/main" id="{EAD7B7A2-6E1D-4CC7-BA5D-B602309A1167}"/>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308" name="n_3aveValue【福祉施設】&#10;有形固定資産減価償却率">
          <a:extLst>
            <a:ext uri="{FF2B5EF4-FFF2-40B4-BE49-F238E27FC236}">
              <a16:creationId xmlns:a16="http://schemas.microsoft.com/office/drawing/2014/main" id="{7492B0C3-ECD0-4418-BC9C-72DA15A779E9}"/>
            </a:ext>
          </a:extLst>
        </xdr:cNvPr>
        <xdr:cNvSpPr txBox="1"/>
      </xdr:nvSpPr>
      <xdr:spPr>
        <a:xfrm>
          <a:off x="1816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43451</xdr:rowOff>
    </xdr:from>
    <xdr:ext cx="405111" cy="259045"/>
    <xdr:sp macro="" textlink="">
      <xdr:nvSpPr>
        <xdr:cNvPr id="309" name="n_4aveValue【福祉施設】&#10;有形固定資産減価償却率">
          <a:extLst>
            <a:ext uri="{FF2B5EF4-FFF2-40B4-BE49-F238E27FC236}">
              <a16:creationId xmlns:a16="http://schemas.microsoft.com/office/drawing/2014/main" id="{CC10484E-5956-4354-BFE8-B7591B3A0468}"/>
            </a:ext>
          </a:extLst>
        </xdr:cNvPr>
        <xdr:cNvSpPr txBox="1"/>
      </xdr:nvSpPr>
      <xdr:spPr>
        <a:xfrm>
          <a:off x="927744" y="139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82566</xdr:rowOff>
    </xdr:from>
    <xdr:ext cx="405111" cy="259045"/>
    <xdr:sp macro="" textlink="">
      <xdr:nvSpPr>
        <xdr:cNvPr id="310" name="n_1mainValue【福祉施設】&#10;有形固定資産減価償却率">
          <a:extLst>
            <a:ext uri="{FF2B5EF4-FFF2-40B4-BE49-F238E27FC236}">
              <a16:creationId xmlns:a16="http://schemas.microsoft.com/office/drawing/2014/main" id="{F1B9D7CF-E950-4051-910B-DA83308B06D5}"/>
            </a:ext>
          </a:extLst>
        </xdr:cNvPr>
        <xdr:cNvSpPr txBox="1"/>
      </xdr:nvSpPr>
      <xdr:spPr>
        <a:xfrm>
          <a:off x="35820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34562</xdr:rowOff>
    </xdr:from>
    <xdr:ext cx="405111" cy="259045"/>
    <xdr:sp macro="" textlink="">
      <xdr:nvSpPr>
        <xdr:cNvPr id="311" name="n_2mainValue【福祉施設】&#10;有形固定資産減価償却率">
          <a:extLst>
            <a:ext uri="{FF2B5EF4-FFF2-40B4-BE49-F238E27FC236}">
              <a16:creationId xmlns:a16="http://schemas.microsoft.com/office/drawing/2014/main" id="{DF03BDF9-0ABE-42C7-A8FD-BF216EE80906}"/>
            </a:ext>
          </a:extLst>
        </xdr:cNvPr>
        <xdr:cNvSpPr txBox="1"/>
      </xdr:nvSpPr>
      <xdr:spPr>
        <a:xfrm>
          <a:off x="2705744"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158005</xdr:rowOff>
    </xdr:from>
    <xdr:ext cx="405111" cy="259045"/>
    <xdr:sp macro="" textlink="">
      <xdr:nvSpPr>
        <xdr:cNvPr id="312" name="n_3mainValue【福祉施設】&#10;有形固定資産減価償却率">
          <a:extLst>
            <a:ext uri="{FF2B5EF4-FFF2-40B4-BE49-F238E27FC236}">
              <a16:creationId xmlns:a16="http://schemas.microsoft.com/office/drawing/2014/main" id="{56C82A4B-F2E9-48F2-AE7D-E037291543AA}"/>
            </a:ext>
          </a:extLst>
        </xdr:cNvPr>
        <xdr:cNvSpPr txBox="1"/>
      </xdr:nvSpPr>
      <xdr:spPr>
        <a:xfrm>
          <a:off x="1816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3" name="n_4mainValue【福祉施設】&#10;有形固定資産減価償却率">
          <a:extLst>
            <a:ext uri="{FF2B5EF4-FFF2-40B4-BE49-F238E27FC236}">
              <a16:creationId xmlns:a16="http://schemas.microsoft.com/office/drawing/2014/main" id="{E833A9B0-C09D-4EE6-AEAD-93BF946BA091}"/>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C1734F97-C396-4C8F-B2C4-F3E18E172EB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9FEDD965-EF8A-4BFD-8A0F-D5AA5A20B5D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774BF48A-06FF-44D9-8158-BB14A094F86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4122C528-D10A-4FC1-9707-109BFDB7B7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4C042FAD-A6A1-4D70-A33D-1001A3A455A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5589F782-8B75-4241-8AE3-FED9F519502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F0936624-0A01-4C80-9B8D-8882707E5EE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329F23A2-B37D-4185-B1E1-F17C345E32F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1FA465B2-2ED8-4B6A-BC29-A1DFF5B8A4E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FA4D19EF-F6D5-47B6-8FDC-8FA47B37E3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7077DCFA-BE81-44BB-909E-E8EE8B7ED72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78215BFA-BF31-4258-971F-70CBEB66BC8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EB8246E9-98C4-4B1B-A3AB-CB047E25A17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A730B34B-40BF-442F-9F9A-16F92F0FCFF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87148AAB-A27C-47DA-B13F-EC9B2423751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DC01D13A-3F42-48F8-8EB4-A91FCBDFE70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D0A732CA-0F3F-4435-9BD1-BB4E1331113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78792845-AE81-4FB6-879C-28592D8E8AE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0DA5664E-E90B-420B-B772-A00196543B3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924D3C98-302F-4261-BFFA-D6E283586AB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D615CCA0-7E8C-4753-B4B6-3740480E9C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4225F887-6F89-4FFC-8AEF-77A0C456BB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AC9C0E80-E189-4336-9E0E-66AD7CEB7BB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1D1FB088-25AB-4428-9ED2-95CB789E9805}"/>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5D0AC63D-AC26-4715-9976-8D72D68D2A40}"/>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3CFA6F94-FE66-4407-B16B-ADBCAAFF911D}"/>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EAEC1AA6-F1E0-42B5-BA70-F71B95DBFAB1}"/>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3AF46DA4-EF73-48C7-B6FF-F9E709B5066C}"/>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a:extLst>
            <a:ext uri="{FF2B5EF4-FFF2-40B4-BE49-F238E27FC236}">
              <a16:creationId xmlns:a16="http://schemas.microsoft.com/office/drawing/2014/main" id="{D9D6AE1B-935C-4AED-9C3D-3DC405870DE0}"/>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F108CC6C-C7F8-4397-8F4C-B8A36F9E2D52}"/>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35C99366-1E74-464B-A101-C424EBBD3E57}"/>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E2A4F50D-4B9A-4D4C-B6FC-F7558298708C}"/>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EFE201A0-D994-4434-94BE-512A954D8968}"/>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646AC954-C315-405A-9D7A-B1895C24761C}"/>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6EA1D81E-C901-4791-BBE5-372EA502AC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3FDF0E9-33D8-459F-92AB-6DF8B20DB4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4825C56-5E3B-4F99-8BF1-1F07520F0AA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6AAF475-1222-4EFA-B9CC-2C8CEB8AE1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DAA4A4C-E3C2-4B93-B303-628E2A2941F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21589</xdr:rowOff>
    </xdr:from>
    <xdr:to>
      <xdr:col>55</xdr:col>
      <xdr:colOff>50800</xdr:colOff>
      <xdr:row>84</xdr:row>
      <xdr:rowOff>123189</xdr:rowOff>
    </xdr:to>
    <xdr:sp macro="" textlink="">
      <xdr:nvSpPr>
        <xdr:cNvPr id="353" name="楕円 352">
          <a:extLst>
            <a:ext uri="{FF2B5EF4-FFF2-40B4-BE49-F238E27FC236}">
              <a16:creationId xmlns:a16="http://schemas.microsoft.com/office/drawing/2014/main" id="{7B273D40-BD95-44D1-8088-BEE30A6142EB}"/>
            </a:ext>
          </a:extLst>
        </xdr:cNvPr>
        <xdr:cNvSpPr/>
      </xdr:nvSpPr>
      <xdr:spPr>
        <a:xfrm>
          <a:off x="10426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xdr:rowOff>
    </xdr:from>
    <xdr:ext cx="469744" cy="259045"/>
    <xdr:sp macro="" textlink="">
      <xdr:nvSpPr>
        <xdr:cNvPr id="354" name="【福祉施設】&#10;一人当たり面積該当値テキスト">
          <a:extLst>
            <a:ext uri="{FF2B5EF4-FFF2-40B4-BE49-F238E27FC236}">
              <a16:creationId xmlns:a16="http://schemas.microsoft.com/office/drawing/2014/main" id="{B5CB7D94-362A-435D-B289-6BD0D9214CB5}"/>
            </a:ext>
          </a:extLst>
        </xdr:cNvPr>
        <xdr:cNvSpPr txBox="1"/>
      </xdr:nvSpPr>
      <xdr:spPr>
        <a:xfrm>
          <a:off x="10515600"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31750</xdr:rowOff>
    </xdr:from>
    <xdr:to>
      <xdr:col>50</xdr:col>
      <xdr:colOff>165100</xdr:colOff>
      <xdr:row>84</xdr:row>
      <xdr:rowOff>133350</xdr:rowOff>
    </xdr:to>
    <xdr:sp macro="" textlink="">
      <xdr:nvSpPr>
        <xdr:cNvPr id="355" name="楕円 354">
          <a:extLst>
            <a:ext uri="{FF2B5EF4-FFF2-40B4-BE49-F238E27FC236}">
              <a16:creationId xmlns:a16="http://schemas.microsoft.com/office/drawing/2014/main" id="{7951CCDF-AABE-4F2C-848D-C69AF59192D6}"/>
            </a:ext>
          </a:extLst>
        </xdr:cNvPr>
        <xdr:cNvSpPr/>
      </xdr:nvSpPr>
      <xdr:spPr>
        <a:xfrm>
          <a:off x="95885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72389</xdr:rowOff>
    </xdr:from>
    <xdr:to>
      <xdr:col>55</xdr:col>
      <xdr:colOff>0</xdr:colOff>
      <xdr:row>84</xdr:row>
      <xdr:rowOff>82550</xdr:rowOff>
    </xdr:to>
    <xdr:cxnSp macro="">
      <xdr:nvCxnSpPr>
        <xdr:cNvPr id="356" name="直線コネクタ 355">
          <a:extLst>
            <a:ext uri="{FF2B5EF4-FFF2-40B4-BE49-F238E27FC236}">
              <a16:creationId xmlns:a16="http://schemas.microsoft.com/office/drawing/2014/main" id="{F7CAD2F8-84F1-4E05-A677-A61F7AA13B76}"/>
            </a:ext>
          </a:extLst>
        </xdr:cNvPr>
        <xdr:cNvCxnSpPr/>
      </xdr:nvCxnSpPr>
      <xdr:spPr>
        <a:xfrm flipV="1">
          <a:off x="9639300" y="14474189"/>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43180</xdr:rowOff>
    </xdr:from>
    <xdr:to>
      <xdr:col>46</xdr:col>
      <xdr:colOff>38100</xdr:colOff>
      <xdr:row>84</xdr:row>
      <xdr:rowOff>144780</xdr:rowOff>
    </xdr:to>
    <xdr:sp macro="" textlink="">
      <xdr:nvSpPr>
        <xdr:cNvPr id="357" name="楕円 356">
          <a:extLst>
            <a:ext uri="{FF2B5EF4-FFF2-40B4-BE49-F238E27FC236}">
              <a16:creationId xmlns:a16="http://schemas.microsoft.com/office/drawing/2014/main" id="{869E7D82-AE9D-4006-9ED4-0AE62C836642}"/>
            </a:ext>
          </a:extLst>
        </xdr:cNvPr>
        <xdr:cNvSpPr/>
      </xdr:nvSpPr>
      <xdr:spPr>
        <a:xfrm>
          <a:off x="8699500" y="1444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82550</xdr:rowOff>
    </xdr:from>
    <xdr:to>
      <xdr:col>50</xdr:col>
      <xdr:colOff>114300</xdr:colOff>
      <xdr:row>84</xdr:row>
      <xdr:rowOff>93980</xdr:rowOff>
    </xdr:to>
    <xdr:cxnSp macro="">
      <xdr:nvCxnSpPr>
        <xdr:cNvPr id="358" name="直線コネクタ 357">
          <a:extLst>
            <a:ext uri="{FF2B5EF4-FFF2-40B4-BE49-F238E27FC236}">
              <a16:creationId xmlns:a16="http://schemas.microsoft.com/office/drawing/2014/main" id="{C2A340F0-F07C-42AC-BAE1-4EC665E718FE}"/>
            </a:ext>
          </a:extLst>
        </xdr:cNvPr>
        <xdr:cNvCxnSpPr/>
      </xdr:nvCxnSpPr>
      <xdr:spPr>
        <a:xfrm flipV="1">
          <a:off x="8750300" y="14484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54611</xdr:rowOff>
    </xdr:from>
    <xdr:to>
      <xdr:col>41</xdr:col>
      <xdr:colOff>101600</xdr:colOff>
      <xdr:row>84</xdr:row>
      <xdr:rowOff>156211</xdr:rowOff>
    </xdr:to>
    <xdr:sp macro="" textlink="">
      <xdr:nvSpPr>
        <xdr:cNvPr id="359" name="楕円 358">
          <a:extLst>
            <a:ext uri="{FF2B5EF4-FFF2-40B4-BE49-F238E27FC236}">
              <a16:creationId xmlns:a16="http://schemas.microsoft.com/office/drawing/2014/main" id="{7837069B-6B7D-4EAC-B12D-5AFBC3A71C84}"/>
            </a:ext>
          </a:extLst>
        </xdr:cNvPr>
        <xdr:cNvSpPr/>
      </xdr:nvSpPr>
      <xdr:spPr>
        <a:xfrm>
          <a:off x="7810500" y="1445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93980</xdr:rowOff>
    </xdr:from>
    <xdr:to>
      <xdr:col>45</xdr:col>
      <xdr:colOff>177800</xdr:colOff>
      <xdr:row>84</xdr:row>
      <xdr:rowOff>105411</xdr:rowOff>
    </xdr:to>
    <xdr:cxnSp macro="">
      <xdr:nvCxnSpPr>
        <xdr:cNvPr id="360" name="直線コネクタ 359">
          <a:extLst>
            <a:ext uri="{FF2B5EF4-FFF2-40B4-BE49-F238E27FC236}">
              <a16:creationId xmlns:a16="http://schemas.microsoft.com/office/drawing/2014/main" id="{599C3FF2-0979-4A66-A38B-ACD0B490E497}"/>
            </a:ext>
          </a:extLst>
        </xdr:cNvPr>
        <xdr:cNvCxnSpPr/>
      </xdr:nvCxnSpPr>
      <xdr:spPr>
        <a:xfrm flipV="1">
          <a:off x="7861300" y="144957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64770</xdr:rowOff>
    </xdr:from>
    <xdr:to>
      <xdr:col>36</xdr:col>
      <xdr:colOff>165100</xdr:colOff>
      <xdr:row>84</xdr:row>
      <xdr:rowOff>166370</xdr:rowOff>
    </xdr:to>
    <xdr:sp macro="" textlink="">
      <xdr:nvSpPr>
        <xdr:cNvPr id="361" name="楕円 360">
          <a:extLst>
            <a:ext uri="{FF2B5EF4-FFF2-40B4-BE49-F238E27FC236}">
              <a16:creationId xmlns:a16="http://schemas.microsoft.com/office/drawing/2014/main" id="{C311C663-3204-4E0E-8ACF-437888BE33F0}"/>
            </a:ext>
          </a:extLst>
        </xdr:cNvPr>
        <xdr:cNvSpPr/>
      </xdr:nvSpPr>
      <xdr:spPr>
        <a:xfrm>
          <a:off x="6921500" y="1446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105411</xdr:rowOff>
    </xdr:from>
    <xdr:to>
      <xdr:col>41</xdr:col>
      <xdr:colOff>50800</xdr:colOff>
      <xdr:row>84</xdr:row>
      <xdr:rowOff>115570</xdr:rowOff>
    </xdr:to>
    <xdr:cxnSp macro="">
      <xdr:nvCxnSpPr>
        <xdr:cNvPr id="362" name="直線コネクタ 361">
          <a:extLst>
            <a:ext uri="{FF2B5EF4-FFF2-40B4-BE49-F238E27FC236}">
              <a16:creationId xmlns:a16="http://schemas.microsoft.com/office/drawing/2014/main" id="{46AEC4CF-FC1B-43F4-9037-FC00C14A77BC}"/>
            </a:ext>
          </a:extLst>
        </xdr:cNvPr>
        <xdr:cNvCxnSpPr/>
      </xdr:nvCxnSpPr>
      <xdr:spPr>
        <a:xfrm flipV="1">
          <a:off x="6972300" y="1450721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a:extLst>
            <a:ext uri="{FF2B5EF4-FFF2-40B4-BE49-F238E27FC236}">
              <a16:creationId xmlns:a16="http://schemas.microsoft.com/office/drawing/2014/main" id="{C30DD631-158A-41EA-A892-2634B5B78F4D}"/>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a:extLst>
            <a:ext uri="{FF2B5EF4-FFF2-40B4-BE49-F238E27FC236}">
              <a16:creationId xmlns:a16="http://schemas.microsoft.com/office/drawing/2014/main" id="{AAC715C9-AFED-4B16-9AE2-DE471D97484E}"/>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a:extLst>
            <a:ext uri="{FF2B5EF4-FFF2-40B4-BE49-F238E27FC236}">
              <a16:creationId xmlns:a16="http://schemas.microsoft.com/office/drawing/2014/main" id="{F0AA5E13-07B4-460B-9FE3-07D1F2083A0C}"/>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a:extLst>
            <a:ext uri="{FF2B5EF4-FFF2-40B4-BE49-F238E27FC236}">
              <a16:creationId xmlns:a16="http://schemas.microsoft.com/office/drawing/2014/main" id="{A19171EC-64C2-4427-98BA-B2C7CB7819EA}"/>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124477</xdr:rowOff>
    </xdr:from>
    <xdr:ext cx="469744" cy="259045"/>
    <xdr:sp macro="" textlink="">
      <xdr:nvSpPr>
        <xdr:cNvPr id="367" name="n_1mainValue【福祉施設】&#10;一人当たり面積">
          <a:extLst>
            <a:ext uri="{FF2B5EF4-FFF2-40B4-BE49-F238E27FC236}">
              <a16:creationId xmlns:a16="http://schemas.microsoft.com/office/drawing/2014/main" id="{59D33609-9F3B-4682-AABD-CFC84EDFF223}"/>
            </a:ext>
          </a:extLst>
        </xdr:cNvPr>
        <xdr:cNvSpPr txBox="1"/>
      </xdr:nvSpPr>
      <xdr:spPr>
        <a:xfrm>
          <a:off x="9391727" y="1452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135907</xdr:rowOff>
    </xdr:from>
    <xdr:ext cx="469744" cy="259045"/>
    <xdr:sp macro="" textlink="">
      <xdr:nvSpPr>
        <xdr:cNvPr id="368" name="n_2mainValue【福祉施設】&#10;一人当たり面積">
          <a:extLst>
            <a:ext uri="{FF2B5EF4-FFF2-40B4-BE49-F238E27FC236}">
              <a16:creationId xmlns:a16="http://schemas.microsoft.com/office/drawing/2014/main" id="{D9B56F05-3EB1-410F-917A-5881333D6C41}"/>
            </a:ext>
          </a:extLst>
        </xdr:cNvPr>
        <xdr:cNvSpPr txBox="1"/>
      </xdr:nvSpPr>
      <xdr:spPr>
        <a:xfrm>
          <a:off x="8515427" y="1453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147338</xdr:rowOff>
    </xdr:from>
    <xdr:ext cx="469744" cy="259045"/>
    <xdr:sp macro="" textlink="">
      <xdr:nvSpPr>
        <xdr:cNvPr id="369" name="n_3mainValue【福祉施設】&#10;一人当たり面積">
          <a:extLst>
            <a:ext uri="{FF2B5EF4-FFF2-40B4-BE49-F238E27FC236}">
              <a16:creationId xmlns:a16="http://schemas.microsoft.com/office/drawing/2014/main" id="{F8F4C458-AF79-48E4-BD8C-66C9A54FF413}"/>
            </a:ext>
          </a:extLst>
        </xdr:cNvPr>
        <xdr:cNvSpPr txBox="1"/>
      </xdr:nvSpPr>
      <xdr:spPr>
        <a:xfrm>
          <a:off x="7626427" y="1454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157497</xdr:rowOff>
    </xdr:from>
    <xdr:ext cx="469744" cy="259045"/>
    <xdr:sp macro="" textlink="">
      <xdr:nvSpPr>
        <xdr:cNvPr id="370" name="n_4mainValue【福祉施設】&#10;一人当たり面積">
          <a:extLst>
            <a:ext uri="{FF2B5EF4-FFF2-40B4-BE49-F238E27FC236}">
              <a16:creationId xmlns:a16="http://schemas.microsoft.com/office/drawing/2014/main" id="{B4B7D3E8-6D57-41E2-A48A-BFCF8467BDF2}"/>
            </a:ext>
          </a:extLst>
        </xdr:cNvPr>
        <xdr:cNvSpPr txBox="1"/>
      </xdr:nvSpPr>
      <xdr:spPr>
        <a:xfrm>
          <a:off x="6737427" y="1455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8C2A67A7-6CF6-45F1-A717-BCD2C9ED1D7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FC9601FF-920D-47C2-9571-F629FBC1DE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C97030F4-1E5E-4416-9F7C-071635787F7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4512E625-965D-48A6-B82E-B1F5328500A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6C50930A-DE32-4397-B0A0-ECBD24F211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8A8EA556-C5B4-4EE1-AA7C-A33FFCDC0DB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A77CABF6-51CD-4C90-AB3D-79BDF269F5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EC8184E-4BD1-42C1-AAA7-22263EB1EA7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F0A09FA-4E28-4604-A985-D2EE819F9E2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F6E3F7B9-D17C-4F87-9FDC-2D878767921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91670D56-0C65-4D64-BFA3-A108EE66544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a:extLst>
            <a:ext uri="{FF2B5EF4-FFF2-40B4-BE49-F238E27FC236}">
              <a16:creationId xmlns:a16="http://schemas.microsoft.com/office/drawing/2014/main" id="{C4F0C4EC-D82C-44E4-B265-AEB09853D6CD}"/>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a:extLst>
            <a:ext uri="{FF2B5EF4-FFF2-40B4-BE49-F238E27FC236}">
              <a16:creationId xmlns:a16="http://schemas.microsoft.com/office/drawing/2014/main" id="{CF6D5A6D-5C50-4979-8A19-CBC47386C3D5}"/>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a:extLst>
            <a:ext uri="{FF2B5EF4-FFF2-40B4-BE49-F238E27FC236}">
              <a16:creationId xmlns:a16="http://schemas.microsoft.com/office/drawing/2014/main" id="{BBF2AE3D-2DC2-4921-88F8-BD4A40E1A493}"/>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a:extLst>
            <a:ext uri="{FF2B5EF4-FFF2-40B4-BE49-F238E27FC236}">
              <a16:creationId xmlns:a16="http://schemas.microsoft.com/office/drawing/2014/main" id="{FE55F27D-7094-46C2-8290-8229CE604ADF}"/>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a:extLst>
            <a:ext uri="{FF2B5EF4-FFF2-40B4-BE49-F238E27FC236}">
              <a16:creationId xmlns:a16="http://schemas.microsoft.com/office/drawing/2014/main" id="{38D38663-882C-4755-BA21-86102ED4D0DA}"/>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a:extLst>
            <a:ext uri="{FF2B5EF4-FFF2-40B4-BE49-F238E27FC236}">
              <a16:creationId xmlns:a16="http://schemas.microsoft.com/office/drawing/2014/main" id="{03A80897-1C87-4EF2-8CAB-2A38AFD29DB2}"/>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a:extLst>
            <a:ext uri="{FF2B5EF4-FFF2-40B4-BE49-F238E27FC236}">
              <a16:creationId xmlns:a16="http://schemas.microsoft.com/office/drawing/2014/main" id="{0FFEA6EA-4893-4CCA-AE01-F0A5BD2579FF}"/>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a:extLst>
            <a:ext uri="{FF2B5EF4-FFF2-40B4-BE49-F238E27FC236}">
              <a16:creationId xmlns:a16="http://schemas.microsoft.com/office/drawing/2014/main" id="{42E09651-315F-4884-A27D-61A0071A9B3C}"/>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a:extLst>
            <a:ext uri="{FF2B5EF4-FFF2-40B4-BE49-F238E27FC236}">
              <a16:creationId xmlns:a16="http://schemas.microsoft.com/office/drawing/2014/main" id="{6860FB87-41C5-4CBE-860B-0FE5CA954D3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a:extLst>
            <a:ext uri="{FF2B5EF4-FFF2-40B4-BE49-F238E27FC236}">
              <a16:creationId xmlns:a16="http://schemas.microsoft.com/office/drawing/2014/main" id="{DF4E26DE-3E9A-49DB-83AE-7C58E7F5BCE3}"/>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a:extLst>
            <a:ext uri="{FF2B5EF4-FFF2-40B4-BE49-F238E27FC236}">
              <a16:creationId xmlns:a16="http://schemas.microsoft.com/office/drawing/2014/main" id="{1A9F9028-FF71-44A9-A00A-EDDE1CD9163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a:extLst>
            <a:ext uri="{FF2B5EF4-FFF2-40B4-BE49-F238E27FC236}">
              <a16:creationId xmlns:a16="http://schemas.microsoft.com/office/drawing/2014/main" id="{141D8390-21EC-498A-8377-A7CE34F06B4B}"/>
            </a:ext>
          </a:extLst>
        </xdr:cNvPr>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a:extLst>
            <a:ext uri="{FF2B5EF4-FFF2-40B4-BE49-F238E27FC236}">
              <a16:creationId xmlns:a16="http://schemas.microsoft.com/office/drawing/2014/main" id="{75DBDAA5-0DA4-412A-9B84-4BB1CBA685AE}"/>
            </a:ext>
          </a:extLst>
        </xdr:cNvPr>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a:extLst>
            <a:ext uri="{FF2B5EF4-FFF2-40B4-BE49-F238E27FC236}">
              <a16:creationId xmlns:a16="http://schemas.microsoft.com/office/drawing/2014/main" id="{70294729-1A40-458C-8640-C074F47CF7AB}"/>
            </a:ext>
          </a:extLst>
        </xdr:cNvPr>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a:extLst>
            <a:ext uri="{FF2B5EF4-FFF2-40B4-BE49-F238E27FC236}">
              <a16:creationId xmlns:a16="http://schemas.microsoft.com/office/drawing/2014/main" id="{FA4A2EE2-D8C2-408B-BFE5-EDCE979B7CFF}"/>
            </a:ext>
          </a:extLst>
        </xdr:cNvPr>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a:extLst>
            <a:ext uri="{FF2B5EF4-FFF2-40B4-BE49-F238E27FC236}">
              <a16:creationId xmlns:a16="http://schemas.microsoft.com/office/drawing/2014/main" id="{E1C4C0CC-4188-4C73-BB83-769E95AFFAA0}"/>
            </a:ext>
          </a:extLst>
        </xdr:cNvPr>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120414</xdr:rowOff>
    </xdr:from>
    <xdr:ext cx="405111" cy="259045"/>
    <xdr:sp macro="" textlink="">
      <xdr:nvSpPr>
        <xdr:cNvPr id="398" name="【市民会館】&#10;有形固定資産減価償却率平均値テキスト">
          <a:extLst>
            <a:ext uri="{FF2B5EF4-FFF2-40B4-BE49-F238E27FC236}">
              <a16:creationId xmlns:a16="http://schemas.microsoft.com/office/drawing/2014/main" id="{832E9A3D-2784-4EE1-8018-2EB75D909883}"/>
            </a:ext>
          </a:extLst>
        </xdr:cNvPr>
        <xdr:cNvSpPr txBox="1"/>
      </xdr:nvSpPr>
      <xdr:spPr>
        <a:xfrm>
          <a:off x="4673600" y="17779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a:extLst>
            <a:ext uri="{FF2B5EF4-FFF2-40B4-BE49-F238E27FC236}">
              <a16:creationId xmlns:a16="http://schemas.microsoft.com/office/drawing/2014/main" id="{83AC9D34-C2C2-43E1-8DC4-BD625561BE18}"/>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a:extLst>
            <a:ext uri="{FF2B5EF4-FFF2-40B4-BE49-F238E27FC236}">
              <a16:creationId xmlns:a16="http://schemas.microsoft.com/office/drawing/2014/main" id="{E0FDB6A4-AD2D-4ECF-9CF1-FC8C4C92D45E}"/>
            </a:ext>
          </a:extLst>
        </xdr:cNvPr>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a:extLst>
            <a:ext uri="{FF2B5EF4-FFF2-40B4-BE49-F238E27FC236}">
              <a16:creationId xmlns:a16="http://schemas.microsoft.com/office/drawing/2014/main" id="{0D40F90B-2B21-4D19-9B25-55D46E9D7217}"/>
            </a:ext>
          </a:extLst>
        </xdr:cNvPr>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a:extLst>
            <a:ext uri="{FF2B5EF4-FFF2-40B4-BE49-F238E27FC236}">
              <a16:creationId xmlns:a16="http://schemas.microsoft.com/office/drawing/2014/main" id="{AD6C88BD-6CB9-4DD6-8BDF-5695129698F4}"/>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a:extLst>
            <a:ext uri="{FF2B5EF4-FFF2-40B4-BE49-F238E27FC236}">
              <a16:creationId xmlns:a16="http://schemas.microsoft.com/office/drawing/2014/main" id="{716B2CC0-D5B0-49CA-A8D2-0EC53E65DD07}"/>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9274DF37-8030-400E-AEE2-25A9F3D471D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34FBBD1D-191D-4468-B59E-6A7AFDE0D0D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5D2D27F9-1DE6-4344-A6B1-E7125BCDA4F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2D8FA733-E92B-478C-9987-D73B0FD2C40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A41887B-3255-4C81-807F-7B438B9ED41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09" name="楕円 408">
          <a:extLst>
            <a:ext uri="{FF2B5EF4-FFF2-40B4-BE49-F238E27FC236}">
              <a16:creationId xmlns:a16="http://schemas.microsoft.com/office/drawing/2014/main" id="{38994302-D165-403C-AFE6-C6EF2935962A}"/>
            </a:ext>
          </a:extLst>
        </xdr:cNvPr>
        <xdr:cNvSpPr/>
      </xdr:nvSpPr>
      <xdr:spPr>
        <a:xfrm>
          <a:off x="4584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410" name="【市民会館】&#10;有形固定資産減価償却率該当値テキスト">
          <a:extLst>
            <a:ext uri="{FF2B5EF4-FFF2-40B4-BE49-F238E27FC236}">
              <a16:creationId xmlns:a16="http://schemas.microsoft.com/office/drawing/2014/main" id="{F9870529-F950-4594-BDFD-476382CD1C1E}"/>
            </a:ext>
          </a:extLst>
        </xdr:cNvPr>
        <xdr:cNvSpPr txBox="1"/>
      </xdr:nvSpPr>
      <xdr:spPr>
        <a:xfrm>
          <a:off x="4673600" y="176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82550</xdr:rowOff>
    </xdr:from>
    <xdr:to>
      <xdr:col>20</xdr:col>
      <xdr:colOff>38100</xdr:colOff>
      <xdr:row>104</xdr:row>
      <xdr:rowOff>12700</xdr:rowOff>
    </xdr:to>
    <xdr:sp macro="" textlink="">
      <xdr:nvSpPr>
        <xdr:cNvPr id="411" name="楕円 410">
          <a:extLst>
            <a:ext uri="{FF2B5EF4-FFF2-40B4-BE49-F238E27FC236}">
              <a16:creationId xmlns:a16="http://schemas.microsoft.com/office/drawing/2014/main" id="{DBB545C6-D66B-469A-878F-D115B7C7AF41}"/>
            </a:ext>
          </a:extLst>
        </xdr:cNvPr>
        <xdr:cNvSpPr/>
      </xdr:nvSpPr>
      <xdr:spPr>
        <a:xfrm>
          <a:off x="3746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133350</xdr:rowOff>
    </xdr:from>
    <xdr:to>
      <xdr:col>24</xdr:col>
      <xdr:colOff>63500</xdr:colOff>
      <xdr:row>104</xdr:row>
      <xdr:rowOff>7620</xdr:rowOff>
    </xdr:to>
    <xdr:cxnSp macro="">
      <xdr:nvCxnSpPr>
        <xdr:cNvPr id="412" name="直線コネクタ 411">
          <a:extLst>
            <a:ext uri="{FF2B5EF4-FFF2-40B4-BE49-F238E27FC236}">
              <a16:creationId xmlns:a16="http://schemas.microsoft.com/office/drawing/2014/main" id="{C7A75338-0372-4D18-BD40-D6EDB7A7E858}"/>
            </a:ext>
          </a:extLst>
        </xdr:cNvPr>
        <xdr:cNvCxnSpPr/>
      </xdr:nvCxnSpPr>
      <xdr:spPr>
        <a:xfrm>
          <a:off x="3797300" y="17792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36830</xdr:rowOff>
    </xdr:from>
    <xdr:to>
      <xdr:col>15</xdr:col>
      <xdr:colOff>101600</xdr:colOff>
      <xdr:row>103</xdr:row>
      <xdr:rowOff>138430</xdr:rowOff>
    </xdr:to>
    <xdr:sp macro="" textlink="">
      <xdr:nvSpPr>
        <xdr:cNvPr id="413" name="楕円 412">
          <a:extLst>
            <a:ext uri="{FF2B5EF4-FFF2-40B4-BE49-F238E27FC236}">
              <a16:creationId xmlns:a16="http://schemas.microsoft.com/office/drawing/2014/main" id="{FC2C8D17-326D-49BE-9DDA-C69DE3D681F7}"/>
            </a:ext>
          </a:extLst>
        </xdr:cNvPr>
        <xdr:cNvSpPr/>
      </xdr:nvSpPr>
      <xdr:spPr>
        <a:xfrm>
          <a:off x="2857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87630</xdr:rowOff>
    </xdr:from>
    <xdr:to>
      <xdr:col>19</xdr:col>
      <xdr:colOff>177800</xdr:colOff>
      <xdr:row>103</xdr:row>
      <xdr:rowOff>133350</xdr:rowOff>
    </xdr:to>
    <xdr:cxnSp macro="">
      <xdr:nvCxnSpPr>
        <xdr:cNvPr id="414" name="直線コネクタ 413">
          <a:extLst>
            <a:ext uri="{FF2B5EF4-FFF2-40B4-BE49-F238E27FC236}">
              <a16:creationId xmlns:a16="http://schemas.microsoft.com/office/drawing/2014/main" id="{0619B8CB-DC20-49E9-BF77-722F3B814DB8}"/>
            </a:ext>
          </a:extLst>
        </xdr:cNvPr>
        <xdr:cNvCxnSpPr/>
      </xdr:nvCxnSpPr>
      <xdr:spPr>
        <a:xfrm>
          <a:off x="2908300" y="17746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162561</xdr:rowOff>
    </xdr:from>
    <xdr:to>
      <xdr:col>10</xdr:col>
      <xdr:colOff>165100</xdr:colOff>
      <xdr:row>103</xdr:row>
      <xdr:rowOff>92711</xdr:rowOff>
    </xdr:to>
    <xdr:sp macro="" textlink="">
      <xdr:nvSpPr>
        <xdr:cNvPr id="415" name="楕円 414">
          <a:extLst>
            <a:ext uri="{FF2B5EF4-FFF2-40B4-BE49-F238E27FC236}">
              <a16:creationId xmlns:a16="http://schemas.microsoft.com/office/drawing/2014/main" id="{957AA5E7-0F22-4B76-B846-B4D3253A38ED}"/>
            </a:ext>
          </a:extLst>
        </xdr:cNvPr>
        <xdr:cNvSpPr/>
      </xdr:nvSpPr>
      <xdr:spPr>
        <a:xfrm>
          <a:off x="1968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41911</xdr:rowOff>
    </xdr:from>
    <xdr:to>
      <xdr:col>15</xdr:col>
      <xdr:colOff>50800</xdr:colOff>
      <xdr:row>103</xdr:row>
      <xdr:rowOff>87630</xdr:rowOff>
    </xdr:to>
    <xdr:cxnSp macro="">
      <xdr:nvCxnSpPr>
        <xdr:cNvPr id="416" name="直線コネクタ 415">
          <a:extLst>
            <a:ext uri="{FF2B5EF4-FFF2-40B4-BE49-F238E27FC236}">
              <a16:creationId xmlns:a16="http://schemas.microsoft.com/office/drawing/2014/main" id="{C47393F6-D9CA-4936-821D-E37C830968FE}"/>
            </a:ext>
          </a:extLst>
        </xdr:cNvPr>
        <xdr:cNvCxnSpPr/>
      </xdr:nvCxnSpPr>
      <xdr:spPr>
        <a:xfrm>
          <a:off x="2019300" y="177012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116839</xdr:rowOff>
    </xdr:from>
    <xdr:to>
      <xdr:col>6</xdr:col>
      <xdr:colOff>38100</xdr:colOff>
      <xdr:row>103</xdr:row>
      <xdr:rowOff>46989</xdr:rowOff>
    </xdr:to>
    <xdr:sp macro="" textlink="">
      <xdr:nvSpPr>
        <xdr:cNvPr id="417" name="楕円 416">
          <a:extLst>
            <a:ext uri="{FF2B5EF4-FFF2-40B4-BE49-F238E27FC236}">
              <a16:creationId xmlns:a16="http://schemas.microsoft.com/office/drawing/2014/main" id="{5B6ECA25-F5C6-4E82-9EBE-D4BF9BC96BCA}"/>
            </a:ext>
          </a:extLst>
        </xdr:cNvPr>
        <xdr:cNvSpPr/>
      </xdr:nvSpPr>
      <xdr:spPr>
        <a:xfrm>
          <a:off x="1079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167639</xdr:rowOff>
    </xdr:from>
    <xdr:to>
      <xdr:col>10</xdr:col>
      <xdr:colOff>114300</xdr:colOff>
      <xdr:row>103</xdr:row>
      <xdr:rowOff>41911</xdr:rowOff>
    </xdr:to>
    <xdr:cxnSp macro="">
      <xdr:nvCxnSpPr>
        <xdr:cNvPr id="418" name="直線コネクタ 417">
          <a:extLst>
            <a:ext uri="{FF2B5EF4-FFF2-40B4-BE49-F238E27FC236}">
              <a16:creationId xmlns:a16="http://schemas.microsoft.com/office/drawing/2014/main" id="{A59E89E7-76AF-4B5D-A0D2-C4E800C76B36}"/>
            </a:ext>
          </a:extLst>
        </xdr:cNvPr>
        <xdr:cNvCxnSpPr/>
      </xdr:nvCxnSpPr>
      <xdr:spPr>
        <a:xfrm>
          <a:off x="1130300" y="176555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15257</xdr:rowOff>
    </xdr:from>
    <xdr:ext cx="405111" cy="259045"/>
    <xdr:sp macro="" textlink="">
      <xdr:nvSpPr>
        <xdr:cNvPr id="419" name="n_1aveValue【市民会館】&#10;有形固定資産減価償却率">
          <a:extLst>
            <a:ext uri="{FF2B5EF4-FFF2-40B4-BE49-F238E27FC236}">
              <a16:creationId xmlns:a16="http://schemas.microsoft.com/office/drawing/2014/main" id="{FEC1AF01-A45E-410E-9112-CC6DD29600E1}"/>
            </a:ext>
          </a:extLst>
        </xdr:cNvPr>
        <xdr:cNvSpPr txBox="1"/>
      </xdr:nvSpPr>
      <xdr:spPr>
        <a:xfrm>
          <a:off x="35820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24401</xdr:rowOff>
    </xdr:from>
    <xdr:ext cx="405111" cy="259045"/>
    <xdr:sp macro="" textlink="">
      <xdr:nvSpPr>
        <xdr:cNvPr id="420" name="n_2aveValue【市民会館】&#10;有形固定資産減価償却率">
          <a:extLst>
            <a:ext uri="{FF2B5EF4-FFF2-40B4-BE49-F238E27FC236}">
              <a16:creationId xmlns:a16="http://schemas.microsoft.com/office/drawing/2014/main" id="{42EF328E-BCC5-420C-94D9-085EF013D799}"/>
            </a:ext>
          </a:extLst>
        </xdr:cNvPr>
        <xdr:cNvSpPr txBox="1"/>
      </xdr:nvSpPr>
      <xdr:spPr>
        <a:xfrm>
          <a:off x="2705744" y="178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1" name="n_3aveValue【市民会館】&#10;有形固定資産減価償却率">
          <a:extLst>
            <a:ext uri="{FF2B5EF4-FFF2-40B4-BE49-F238E27FC236}">
              <a16:creationId xmlns:a16="http://schemas.microsoft.com/office/drawing/2014/main" id="{6671ACBD-3183-489C-B41E-3BE5321E212A}"/>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129557</xdr:rowOff>
    </xdr:from>
    <xdr:ext cx="405111" cy="259045"/>
    <xdr:sp macro="" textlink="">
      <xdr:nvSpPr>
        <xdr:cNvPr id="422" name="n_4aveValue【市民会館】&#10;有形固定資産減価償却率">
          <a:extLst>
            <a:ext uri="{FF2B5EF4-FFF2-40B4-BE49-F238E27FC236}">
              <a16:creationId xmlns:a16="http://schemas.microsoft.com/office/drawing/2014/main" id="{E1427044-6D8C-4440-9F63-9F323C3DD760}"/>
            </a:ext>
          </a:extLst>
        </xdr:cNvPr>
        <xdr:cNvSpPr txBox="1"/>
      </xdr:nvSpPr>
      <xdr:spPr>
        <a:xfrm>
          <a:off x="927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29227</xdr:rowOff>
    </xdr:from>
    <xdr:ext cx="405111" cy="259045"/>
    <xdr:sp macro="" textlink="">
      <xdr:nvSpPr>
        <xdr:cNvPr id="423" name="n_1mainValue【市民会館】&#10;有形固定資産減価償却率">
          <a:extLst>
            <a:ext uri="{FF2B5EF4-FFF2-40B4-BE49-F238E27FC236}">
              <a16:creationId xmlns:a16="http://schemas.microsoft.com/office/drawing/2014/main" id="{D904BEB2-195B-4C53-B4FF-FE8A5BE1285E}"/>
            </a:ext>
          </a:extLst>
        </xdr:cNvPr>
        <xdr:cNvSpPr txBox="1"/>
      </xdr:nvSpPr>
      <xdr:spPr>
        <a:xfrm>
          <a:off x="3582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154957</xdr:rowOff>
    </xdr:from>
    <xdr:ext cx="405111" cy="259045"/>
    <xdr:sp macro="" textlink="">
      <xdr:nvSpPr>
        <xdr:cNvPr id="424" name="n_2mainValue【市民会館】&#10;有形固定資産減価償却率">
          <a:extLst>
            <a:ext uri="{FF2B5EF4-FFF2-40B4-BE49-F238E27FC236}">
              <a16:creationId xmlns:a16="http://schemas.microsoft.com/office/drawing/2014/main" id="{51D416A1-2CD3-4EB7-8670-46F9C8DA65D1}"/>
            </a:ext>
          </a:extLst>
        </xdr:cNvPr>
        <xdr:cNvSpPr txBox="1"/>
      </xdr:nvSpPr>
      <xdr:spPr>
        <a:xfrm>
          <a:off x="2705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109238</xdr:rowOff>
    </xdr:from>
    <xdr:ext cx="405111" cy="259045"/>
    <xdr:sp macro="" textlink="">
      <xdr:nvSpPr>
        <xdr:cNvPr id="425" name="n_3mainValue【市民会館】&#10;有形固定資産減価償却率">
          <a:extLst>
            <a:ext uri="{FF2B5EF4-FFF2-40B4-BE49-F238E27FC236}">
              <a16:creationId xmlns:a16="http://schemas.microsoft.com/office/drawing/2014/main" id="{43F36731-5A8A-46E1-874A-B4B1EEECBE03}"/>
            </a:ext>
          </a:extLst>
        </xdr:cNvPr>
        <xdr:cNvSpPr txBox="1"/>
      </xdr:nvSpPr>
      <xdr:spPr>
        <a:xfrm>
          <a:off x="1816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63516</xdr:rowOff>
    </xdr:from>
    <xdr:ext cx="405111" cy="259045"/>
    <xdr:sp macro="" textlink="">
      <xdr:nvSpPr>
        <xdr:cNvPr id="426" name="n_4mainValue【市民会館】&#10;有形固定資産減価償却率">
          <a:extLst>
            <a:ext uri="{FF2B5EF4-FFF2-40B4-BE49-F238E27FC236}">
              <a16:creationId xmlns:a16="http://schemas.microsoft.com/office/drawing/2014/main" id="{F9DC7445-7990-4001-BB10-124528EAF35B}"/>
            </a:ext>
          </a:extLst>
        </xdr:cNvPr>
        <xdr:cNvSpPr txBox="1"/>
      </xdr:nvSpPr>
      <xdr:spPr>
        <a:xfrm>
          <a:off x="927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a:extLst>
            <a:ext uri="{FF2B5EF4-FFF2-40B4-BE49-F238E27FC236}">
              <a16:creationId xmlns:a16="http://schemas.microsoft.com/office/drawing/2014/main" id="{81DCDD1A-2C61-4EF8-8F52-967F0016AA4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a:extLst>
            <a:ext uri="{FF2B5EF4-FFF2-40B4-BE49-F238E27FC236}">
              <a16:creationId xmlns:a16="http://schemas.microsoft.com/office/drawing/2014/main" id="{42B3AFE2-A957-4260-8CDB-4B76921ABF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a:extLst>
            <a:ext uri="{FF2B5EF4-FFF2-40B4-BE49-F238E27FC236}">
              <a16:creationId xmlns:a16="http://schemas.microsoft.com/office/drawing/2014/main" id="{634E9722-AF34-4ACB-B17A-B737BD70A1D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a:extLst>
            <a:ext uri="{FF2B5EF4-FFF2-40B4-BE49-F238E27FC236}">
              <a16:creationId xmlns:a16="http://schemas.microsoft.com/office/drawing/2014/main" id="{DA28BBD6-6456-49A9-8A44-93E2D99D3A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a:extLst>
            <a:ext uri="{FF2B5EF4-FFF2-40B4-BE49-F238E27FC236}">
              <a16:creationId xmlns:a16="http://schemas.microsoft.com/office/drawing/2014/main" id="{2B9840AC-CE24-4DE2-8E0B-5C9465DFF1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a:extLst>
            <a:ext uri="{FF2B5EF4-FFF2-40B4-BE49-F238E27FC236}">
              <a16:creationId xmlns:a16="http://schemas.microsoft.com/office/drawing/2014/main" id="{7951E614-7D48-4ABD-B0FC-A621E4F8936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a:extLst>
            <a:ext uri="{FF2B5EF4-FFF2-40B4-BE49-F238E27FC236}">
              <a16:creationId xmlns:a16="http://schemas.microsoft.com/office/drawing/2014/main" id="{9DCF2077-79F9-4901-A430-4237D75B0D4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a:extLst>
            <a:ext uri="{FF2B5EF4-FFF2-40B4-BE49-F238E27FC236}">
              <a16:creationId xmlns:a16="http://schemas.microsoft.com/office/drawing/2014/main" id="{1C0B000E-FD4F-4522-8C98-6C419B86349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a:extLst>
            <a:ext uri="{FF2B5EF4-FFF2-40B4-BE49-F238E27FC236}">
              <a16:creationId xmlns:a16="http://schemas.microsoft.com/office/drawing/2014/main" id="{FEF846D7-F32C-453D-92A4-E5587FEED70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a:extLst>
            <a:ext uri="{FF2B5EF4-FFF2-40B4-BE49-F238E27FC236}">
              <a16:creationId xmlns:a16="http://schemas.microsoft.com/office/drawing/2014/main" id="{CC87DC39-D20F-4782-BA36-E3A229C7FBE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a:extLst>
            <a:ext uri="{FF2B5EF4-FFF2-40B4-BE49-F238E27FC236}">
              <a16:creationId xmlns:a16="http://schemas.microsoft.com/office/drawing/2014/main" id="{14AFAEF7-BE8E-49B8-9AF1-308C94C89088}"/>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a:extLst>
            <a:ext uri="{FF2B5EF4-FFF2-40B4-BE49-F238E27FC236}">
              <a16:creationId xmlns:a16="http://schemas.microsoft.com/office/drawing/2014/main" id="{F6710B5E-A776-4DBA-AD7A-D649CC5D7B7E}"/>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a:extLst>
            <a:ext uri="{FF2B5EF4-FFF2-40B4-BE49-F238E27FC236}">
              <a16:creationId xmlns:a16="http://schemas.microsoft.com/office/drawing/2014/main" id="{12AB5211-89FF-4640-B7B9-CF4D33E060CC}"/>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a:extLst>
            <a:ext uri="{FF2B5EF4-FFF2-40B4-BE49-F238E27FC236}">
              <a16:creationId xmlns:a16="http://schemas.microsoft.com/office/drawing/2014/main" id="{28711692-B37C-4F27-A083-C706F51B77B8}"/>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a:extLst>
            <a:ext uri="{FF2B5EF4-FFF2-40B4-BE49-F238E27FC236}">
              <a16:creationId xmlns:a16="http://schemas.microsoft.com/office/drawing/2014/main" id="{59094A1B-6966-4E7E-809C-CC98DFA437D3}"/>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a:extLst>
            <a:ext uri="{FF2B5EF4-FFF2-40B4-BE49-F238E27FC236}">
              <a16:creationId xmlns:a16="http://schemas.microsoft.com/office/drawing/2014/main" id="{8ACD3481-774A-40FA-97F3-1E80459EA79F}"/>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a:extLst>
            <a:ext uri="{FF2B5EF4-FFF2-40B4-BE49-F238E27FC236}">
              <a16:creationId xmlns:a16="http://schemas.microsoft.com/office/drawing/2014/main" id="{ACC11B36-7443-4D0F-AB78-C6A8A49CE712}"/>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a:extLst>
            <a:ext uri="{FF2B5EF4-FFF2-40B4-BE49-F238E27FC236}">
              <a16:creationId xmlns:a16="http://schemas.microsoft.com/office/drawing/2014/main" id="{7A6B0AE7-71FA-4F62-AD32-8E6E1F8605B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a:extLst>
            <a:ext uri="{FF2B5EF4-FFF2-40B4-BE49-F238E27FC236}">
              <a16:creationId xmlns:a16="http://schemas.microsoft.com/office/drawing/2014/main" id="{123DF4BA-D09E-4579-8EAC-1368BA852D62}"/>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a:extLst>
            <a:ext uri="{FF2B5EF4-FFF2-40B4-BE49-F238E27FC236}">
              <a16:creationId xmlns:a16="http://schemas.microsoft.com/office/drawing/2014/main" id="{02DED846-BCB2-45E2-9FB4-9DABF7D6C0B4}"/>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a:extLst>
            <a:ext uri="{FF2B5EF4-FFF2-40B4-BE49-F238E27FC236}">
              <a16:creationId xmlns:a16="http://schemas.microsoft.com/office/drawing/2014/main" id="{0AFE1B3E-ABC5-4D13-A0A9-BD74B4E758F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a:extLst>
            <a:ext uri="{FF2B5EF4-FFF2-40B4-BE49-F238E27FC236}">
              <a16:creationId xmlns:a16="http://schemas.microsoft.com/office/drawing/2014/main" id="{1CED1769-2C6E-4D2E-BDA4-AF9ACC48BE4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67921FA6-8C84-4207-B944-BA181111D8F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1F65D291-FDE1-42F9-A77A-1457929647C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CD3605D4-666F-4705-99C4-C0591AEACCB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a:extLst>
            <a:ext uri="{FF2B5EF4-FFF2-40B4-BE49-F238E27FC236}">
              <a16:creationId xmlns:a16="http://schemas.microsoft.com/office/drawing/2014/main" id="{E4552BFD-B019-4FF7-B2E4-5EC062BAF2D4}"/>
            </a:ext>
          </a:extLst>
        </xdr:cNvPr>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a:extLst>
            <a:ext uri="{FF2B5EF4-FFF2-40B4-BE49-F238E27FC236}">
              <a16:creationId xmlns:a16="http://schemas.microsoft.com/office/drawing/2014/main" id="{5132617B-E8AA-40C3-B877-2519B864183C}"/>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a:extLst>
            <a:ext uri="{FF2B5EF4-FFF2-40B4-BE49-F238E27FC236}">
              <a16:creationId xmlns:a16="http://schemas.microsoft.com/office/drawing/2014/main" id="{270AE9C0-D2D1-4242-871A-D17631574E51}"/>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a:extLst>
            <a:ext uri="{FF2B5EF4-FFF2-40B4-BE49-F238E27FC236}">
              <a16:creationId xmlns:a16="http://schemas.microsoft.com/office/drawing/2014/main" id="{9F56C912-F4C8-44F5-BD49-0D1898CC586F}"/>
            </a:ext>
          </a:extLst>
        </xdr:cNvPr>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a:extLst>
            <a:ext uri="{FF2B5EF4-FFF2-40B4-BE49-F238E27FC236}">
              <a16:creationId xmlns:a16="http://schemas.microsoft.com/office/drawing/2014/main" id="{DB9977C0-20FA-4836-AB46-BC13D345CD46}"/>
            </a:ext>
          </a:extLst>
        </xdr:cNvPr>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138084</xdr:rowOff>
    </xdr:from>
    <xdr:ext cx="469744" cy="259045"/>
    <xdr:sp macro="" textlink="">
      <xdr:nvSpPr>
        <xdr:cNvPr id="457" name="【市民会館】&#10;一人当たり面積平均値テキスト">
          <a:extLst>
            <a:ext uri="{FF2B5EF4-FFF2-40B4-BE49-F238E27FC236}">
              <a16:creationId xmlns:a16="http://schemas.microsoft.com/office/drawing/2014/main" id="{AA516FA0-A9FF-43BE-B212-BD7A1BEBA41D}"/>
            </a:ext>
          </a:extLst>
        </xdr:cNvPr>
        <xdr:cNvSpPr txBox="1"/>
      </xdr:nvSpPr>
      <xdr:spPr>
        <a:xfrm>
          <a:off x="10515600" y="17625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a:extLst>
            <a:ext uri="{FF2B5EF4-FFF2-40B4-BE49-F238E27FC236}">
              <a16:creationId xmlns:a16="http://schemas.microsoft.com/office/drawing/2014/main" id="{82DCD58C-A689-412A-9A1E-BD3C78EB0A7B}"/>
            </a:ext>
          </a:extLst>
        </xdr:cNvPr>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a:extLst>
            <a:ext uri="{FF2B5EF4-FFF2-40B4-BE49-F238E27FC236}">
              <a16:creationId xmlns:a16="http://schemas.microsoft.com/office/drawing/2014/main" id="{CA534EB1-8160-4A6A-B4FE-13F15640233F}"/>
            </a:ext>
          </a:extLst>
        </xdr:cNvPr>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a:extLst>
            <a:ext uri="{FF2B5EF4-FFF2-40B4-BE49-F238E27FC236}">
              <a16:creationId xmlns:a16="http://schemas.microsoft.com/office/drawing/2014/main" id="{11976CDD-5570-4185-9593-123255B64640}"/>
            </a:ext>
          </a:extLst>
        </xdr:cNvPr>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a:extLst>
            <a:ext uri="{FF2B5EF4-FFF2-40B4-BE49-F238E27FC236}">
              <a16:creationId xmlns:a16="http://schemas.microsoft.com/office/drawing/2014/main" id="{C1E29AC9-7BE1-4611-9153-A1967776BC22}"/>
            </a:ext>
          </a:extLst>
        </xdr:cNvPr>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a:extLst>
            <a:ext uri="{FF2B5EF4-FFF2-40B4-BE49-F238E27FC236}">
              <a16:creationId xmlns:a16="http://schemas.microsoft.com/office/drawing/2014/main" id="{F400A146-6A69-4549-8565-1A33A951DDBB}"/>
            </a:ext>
          </a:extLst>
        </xdr:cNvPr>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B6D102E9-E709-4669-A10C-C242E2D62D5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4F65A73-059A-408C-8388-CA3CC64C12F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DC6383C-935D-4402-81DE-BF20D9058B7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8BB232D-7DF6-4063-B166-83A5A74185D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A7BDFA3-0A1E-4CFA-8073-76B6F8EB6A1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xdr:rowOff>
    </xdr:from>
    <xdr:to>
      <xdr:col>55</xdr:col>
      <xdr:colOff>50800</xdr:colOff>
      <xdr:row>105</xdr:row>
      <xdr:rowOff>115570</xdr:rowOff>
    </xdr:to>
    <xdr:sp macro="" textlink="">
      <xdr:nvSpPr>
        <xdr:cNvPr id="468" name="楕円 467">
          <a:extLst>
            <a:ext uri="{FF2B5EF4-FFF2-40B4-BE49-F238E27FC236}">
              <a16:creationId xmlns:a16="http://schemas.microsoft.com/office/drawing/2014/main" id="{8F5BE181-7686-4A19-8BC5-17B9710E0083}"/>
            </a:ext>
          </a:extLst>
        </xdr:cNvPr>
        <xdr:cNvSpPr/>
      </xdr:nvSpPr>
      <xdr:spPr>
        <a:xfrm>
          <a:off x="10426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163847</xdr:rowOff>
    </xdr:from>
    <xdr:ext cx="469744" cy="259045"/>
    <xdr:sp macro="" textlink="">
      <xdr:nvSpPr>
        <xdr:cNvPr id="469" name="【市民会館】&#10;一人当たり面積該当値テキスト">
          <a:extLst>
            <a:ext uri="{FF2B5EF4-FFF2-40B4-BE49-F238E27FC236}">
              <a16:creationId xmlns:a16="http://schemas.microsoft.com/office/drawing/2014/main" id="{3CC36812-1A8B-4370-ADDA-F47986E171CA}"/>
            </a:ext>
          </a:extLst>
        </xdr:cNvPr>
        <xdr:cNvSpPr txBox="1"/>
      </xdr:nvSpPr>
      <xdr:spPr>
        <a:xfrm>
          <a:off x="10515600"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33564</xdr:rowOff>
    </xdr:from>
    <xdr:to>
      <xdr:col>50</xdr:col>
      <xdr:colOff>165100</xdr:colOff>
      <xdr:row>105</xdr:row>
      <xdr:rowOff>135164</xdr:rowOff>
    </xdr:to>
    <xdr:sp macro="" textlink="">
      <xdr:nvSpPr>
        <xdr:cNvPr id="470" name="楕円 469">
          <a:extLst>
            <a:ext uri="{FF2B5EF4-FFF2-40B4-BE49-F238E27FC236}">
              <a16:creationId xmlns:a16="http://schemas.microsoft.com/office/drawing/2014/main" id="{9D8B8230-0DEE-4E91-AD09-765F1A198781}"/>
            </a:ext>
          </a:extLst>
        </xdr:cNvPr>
        <xdr:cNvSpPr/>
      </xdr:nvSpPr>
      <xdr:spPr>
        <a:xfrm>
          <a:off x="9588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64770</xdr:rowOff>
    </xdr:from>
    <xdr:to>
      <xdr:col>55</xdr:col>
      <xdr:colOff>0</xdr:colOff>
      <xdr:row>105</xdr:row>
      <xdr:rowOff>84364</xdr:rowOff>
    </xdr:to>
    <xdr:cxnSp macro="">
      <xdr:nvCxnSpPr>
        <xdr:cNvPr id="471" name="直線コネクタ 470">
          <a:extLst>
            <a:ext uri="{FF2B5EF4-FFF2-40B4-BE49-F238E27FC236}">
              <a16:creationId xmlns:a16="http://schemas.microsoft.com/office/drawing/2014/main" id="{B0BD6B85-FB84-4E61-A833-01E8DD0F839D}"/>
            </a:ext>
          </a:extLst>
        </xdr:cNvPr>
        <xdr:cNvCxnSpPr/>
      </xdr:nvCxnSpPr>
      <xdr:spPr>
        <a:xfrm flipV="1">
          <a:off x="9639300" y="1806702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53158</xdr:rowOff>
    </xdr:from>
    <xdr:to>
      <xdr:col>46</xdr:col>
      <xdr:colOff>38100</xdr:colOff>
      <xdr:row>105</xdr:row>
      <xdr:rowOff>154758</xdr:rowOff>
    </xdr:to>
    <xdr:sp macro="" textlink="">
      <xdr:nvSpPr>
        <xdr:cNvPr id="472" name="楕円 471">
          <a:extLst>
            <a:ext uri="{FF2B5EF4-FFF2-40B4-BE49-F238E27FC236}">
              <a16:creationId xmlns:a16="http://schemas.microsoft.com/office/drawing/2014/main" id="{1054454D-C749-492D-AD7E-87BE56887139}"/>
            </a:ext>
          </a:extLst>
        </xdr:cNvPr>
        <xdr:cNvSpPr/>
      </xdr:nvSpPr>
      <xdr:spPr>
        <a:xfrm>
          <a:off x="8699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84364</xdr:rowOff>
    </xdr:from>
    <xdr:to>
      <xdr:col>50</xdr:col>
      <xdr:colOff>114300</xdr:colOff>
      <xdr:row>105</xdr:row>
      <xdr:rowOff>103958</xdr:rowOff>
    </xdr:to>
    <xdr:cxnSp macro="">
      <xdr:nvCxnSpPr>
        <xdr:cNvPr id="473" name="直線コネクタ 472">
          <a:extLst>
            <a:ext uri="{FF2B5EF4-FFF2-40B4-BE49-F238E27FC236}">
              <a16:creationId xmlns:a16="http://schemas.microsoft.com/office/drawing/2014/main" id="{C25ACECA-311F-4F6F-95D0-3F50D8FB6B74}"/>
            </a:ext>
          </a:extLst>
        </xdr:cNvPr>
        <xdr:cNvCxnSpPr/>
      </xdr:nvCxnSpPr>
      <xdr:spPr>
        <a:xfrm flipV="1">
          <a:off x="8750300" y="180866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72752</xdr:rowOff>
    </xdr:from>
    <xdr:to>
      <xdr:col>41</xdr:col>
      <xdr:colOff>101600</xdr:colOff>
      <xdr:row>106</xdr:row>
      <xdr:rowOff>2902</xdr:rowOff>
    </xdr:to>
    <xdr:sp macro="" textlink="">
      <xdr:nvSpPr>
        <xdr:cNvPr id="474" name="楕円 473">
          <a:extLst>
            <a:ext uri="{FF2B5EF4-FFF2-40B4-BE49-F238E27FC236}">
              <a16:creationId xmlns:a16="http://schemas.microsoft.com/office/drawing/2014/main" id="{4A35D58C-7BE0-43C9-872C-B1B3999DF636}"/>
            </a:ext>
          </a:extLst>
        </xdr:cNvPr>
        <xdr:cNvSpPr/>
      </xdr:nvSpPr>
      <xdr:spPr>
        <a:xfrm>
          <a:off x="7810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103958</xdr:rowOff>
    </xdr:from>
    <xdr:to>
      <xdr:col>45</xdr:col>
      <xdr:colOff>177800</xdr:colOff>
      <xdr:row>105</xdr:row>
      <xdr:rowOff>123552</xdr:rowOff>
    </xdr:to>
    <xdr:cxnSp macro="">
      <xdr:nvCxnSpPr>
        <xdr:cNvPr id="475" name="直線コネクタ 474">
          <a:extLst>
            <a:ext uri="{FF2B5EF4-FFF2-40B4-BE49-F238E27FC236}">
              <a16:creationId xmlns:a16="http://schemas.microsoft.com/office/drawing/2014/main" id="{09730300-03D7-41AD-80B2-6A4E49095F25}"/>
            </a:ext>
          </a:extLst>
        </xdr:cNvPr>
        <xdr:cNvCxnSpPr/>
      </xdr:nvCxnSpPr>
      <xdr:spPr>
        <a:xfrm flipV="1">
          <a:off x="7861300" y="181062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89081</xdr:rowOff>
    </xdr:from>
    <xdr:to>
      <xdr:col>36</xdr:col>
      <xdr:colOff>165100</xdr:colOff>
      <xdr:row>106</xdr:row>
      <xdr:rowOff>19231</xdr:rowOff>
    </xdr:to>
    <xdr:sp macro="" textlink="">
      <xdr:nvSpPr>
        <xdr:cNvPr id="476" name="楕円 475">
          <a:extLst>
            <a:ext uri="{FF2B5EF4-FFF2-40B4-BE49-F238E27FC236}">
              <a16:creationId xmlns:a16="http://schemas.microsoft.com/office/drawing/2014/main" id="{AF17C358-D195-4D3F-A132-61F5D4FDCD40}"/>
            </a:ext>
          </a:extLst>
        </xdr:cNvPr>
        <xdr:cNvSpPr/>
      </xdr:nvSpPr>
      <xdr:spPr>
        <a:xfrm>
          <a:off x="6921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123552</xdr:rowOff>
    </xdr:from>
    <xdr:to>
      <xdr:col>41</xdr:col>
      <xdr:colOff>50800</xdr:colOff>
      <xdr:row>105</xdr:row>
      <xdr:rowOff>139881</xdr:rowOff>
    </xdr:to>
    <xdr:cxnSp macro="">
      <xdr:nvCxnSpPr>
        <xdr:cNvPr id="477" name="直線コネクタ 476">
          <a:extLst>
            <a:ext uri="{FF2B5EF4-FFF2-40B4-BE49-F238E27FC236}">
              <a16:creationId xmlns:a16="http://schemas.microsoft.com/office/drawing/2014/main" id="{A6FC80BE-3156-4FF2-897E-C9A1E4D8AF02}"/>
            </a:ext>
          </a:extLst>
        </xdr:cNvPr>
        <xdr:cNvCxnSpPr/>
      </xdr:nvCxnSpPr>
      <xdr:spPr>
        <a:xfrm flipV="1">
          <a:off x="6972300" y="18125802"/>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78213</xdr:rowOff>
    </xdr:from>
    <xdr:ext cx="469744" cy="259045"/>
    <xdr:sp macro="" textlink="">
      <xdr:nvSpPr>
        <xdr:cNvPr id="478" name="n_1aveValue【市民会館】&#10;一人当たり面積">
          <a:extLst>
            <a:ext uri="{FF2B5EF4-FFF2-40B4-BE49-F238E27FC236}">
              <a16:creationId xmlns:a16="http://schemas.microsoft.com/office/drawing/2014/main" id="{5B2B3C16-BF33-49E2-89DD-96CFCA94CBFF}"/>
            </a:ext>
          </a:extLst>
        </xdr:cNvPr>
        <xdr:cNvSpPr txBox="1"/>
      </xdr:nvSpPr>
      <xdr:spPr>
        <a:xfrm>
          <a:off x="9391727" y="1756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136996</xdr:rowOff>
    </xdr:from>
    <xdr:ext cx="469744" cy="259045"/>
    <xdr:sp macro="" textlink="">
      <xdr:nvSpPr>
        <xdr:cNvPr id="479" name="n_2aveValue【市民会館】&#10;一人当たり面積">
          <a:extLst>
            <a:ext uri="{FF2B5EF4-FFF2-40B4-BE49-F238E27FC236}">
              <a16:creationId xmlns:a16="http://schemas.microsoft.com/office/drawing/2014/main" id="{B2CE0F9C-3512-4966-8245-6D66E1FBA3D5}"/>
            </a:ext>
          </a:extLst>
        </xdr:cNvPr>
        <xdr:cNvSpPr txBox="1"/>
      </xdr:nvSpPr>
      <xdr:spPr>
        <a:xfrm>
          <a:off x="8515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140261</xdr:rowOff>
    </xdr:from>
    <xdr:ext cx="469744" cy="259045"/>
    <xdr:sp macro="" textlink="">
      <xdr:nvSpPr>
        <xdr:cNvPr id="480" name="n_3aveValue【市民会館】&#10;一人当たり面積">
          <a:extLst>
            <a:ext uri="{FF2B5EF4-FFF2-40B4-BE49-F238E27FC236}">
              <a16:creationId xmlns:a16="http://schemas.microsoft.com/office/drawing/2014/main" id="{84596895-A44F-4EFE-9481-E4505D788451}"/>
            </a:ext>
          </a:extLst>
        </xdr:cNvPr>
        <xdr:cNvSpPr txBox="1"/>
      </xdr:nvSpPr>
      <xdr:spPr>
        <a:xfrm>
          <a:off x="7626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169653</xdr:rowOff>
    </xdr:from>
    <xdr:ext cx="469744" cy="259045"/>
    <xdr:sp macro="" textlink="">
      <xdr:nvSpPr>
        <xdr:cNvPr id="481" name="n_4aveValue【市民会館】&#10;一人当たり面積">
          <a:extLst>
            <a:ext uri="{FF2B5EF4-FFF2-40B4-BE49-F238E27FC236}">
              <a16:creationId xmlns:a16="http://schemas.microsoft.com/office/drawing/2014/main" id="{A585158D-E03E-41C3-B738-B5E0D7DCD3B5}"/>
            </a:ext>
          </a:extLst>
        </xdr:cNvPr>
        <xdr:cNvSpPr txBox="1"/>
      </xdr:nvSpPr>
      <xdr:spPr>
        <a:xfrm>
          <a:off x="67374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126291</xdr:rowOff>
    </xdr:from>
    <xdr:ext cx="469744" cy="259045"/>
    <xdr:sp macro="" textlink="">
      <xdr:nvSpPr>
        <xdr:cNvPr id="482" name="n_1mainValue【市民会館】&#10;一人当たり面積">
          <a:extLst>
            <a:ext uri="{FF2B5EF4-FFF2-40B4-BE49-F238E27FC236}">
              <a16:creationId xmlns:a16="http://schemas.microsoft.com/office/drawing/2014/main" id="{41D3A26C-DACD-48A2-8775-42DB9DBB6EF6}"/>
            </a:ext>
          </a:extLst>
        </xdr:cNvPr>
        <xdr:cNvSpPr txBox="1"/>
      </xdr:nvSpPr>
      <xdr:spPr>
        <a:xfrm>
          <a:off x="9391727" y="1812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145885</xdr:rowOff>
    </xdr:from>
    <xdr:ext cx="469744" cy="259045"/>
    <xdr:sp macro="" textlink="">
      <xdr:nvSpPr>
        <xdr:cNvPr id="483" name="n_2mainValue【市民会館】&#10;一人当たり面積">
          <a:extLst>
            <a:ext uri="{FF2B5EF4-FFF2-40B4-BE49-F238E27FC236}">
              <a16:creationId xmlns:a16="http://schemas.microsoft.com/office/drawing/2014/main" id="{2508806A-C891-4007-BA09-6BE8DDDA6790}"/>
            </a:ext>
          </a:extLst>
        </xdr:cNvPr>
        <xdr:cNvSpPr txBox="1"/>
      </xdr:nvSpPr>
      <xdr:spPr>
        <a:xfrm>
          <a:off x="851542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165479</xdr:rowOff>
    </xdr:from>
    <xdr:ext cx="469744" cy="259045"/>
    <xdr:sp macro="" textlink="">
      <xdr:nvSpPr>
        <xdr:cNvPr id="484" name="n_3mainValue【市民会館】&#10;一人当たり面積">
          <a:extLst>
            <a:ext uri="{FF2B5EF4-FFF2-40B4-BE49-F238E27FC236}">
              <a16:creationId xmlns:a16="http://schemas.microsoft.com/office/drawing/2014/main" id="{017ACD5F-ABCE-4AE0-8DB2-1A0E5B951412}"/>
            </a:ext>
          </a:extLst>
        </xdr:cNvPr>
        <xdr:cNvSpPr txBox="1"/>
      </xdr:nvSpPr>
      <xdr:spPr>
        <a:xfrm>
          <a:off x="762642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10358</xdr:rowOff>
    </xdr:from>
    <xdr:ext cx="469744" cy="259045"/>
    <xdr:sp macro="" textlink="">
      <xdr:nvSpPr>
        <xdr:cNvPr id="485" name="n_4mainValue【市民会館】&#10;一人当たり面積">
          <a:extLst>
            <a:ext uri="{FF2B5EF4-FFF2-40B4-BE49-F238E27FC236}">
              <a16:creationId xmlns:a16="http://schemas.microsoft.com/office/drawing/2014/main" id="{385A2135-5A87-43CD-8F94-E724ACA2D8EA}"/>
            </a:ext>
          </a:extLst>
        </xdr:cNvPr>
        <xdr:cNvSpPr txBox="1"/>
      </xdr:nvSpPr>
      <xdr:spPr>
        <a:xfrm>
          <a:off x="6737427" y="1818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2B7178C3-5C3B-4E3B-882A-C9CFADB903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B918EF77-2BE9-49C6-A68F-2B616C02AA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5AB4132-ACC3-45FA-A6ED-57F08A4A08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15B9FD2-A8FB-4EDE-AABF-1542356760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9ED7399C-93E7-4F97-A78D-79C9285DE7F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9A0EADC3-B404-49CC-8A11-848BC4BC99B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167E6920-6E11-4DF1-A438-4D824A9BBB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85A01AF9-309A-4DE0-A54F-335FA6A397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35511C7F-7736-472D-82B0-A2CF68AB98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4869CD64-E697-4FEB-97F3-3E8584947D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A29092E7-2D8D-418B-BAA1-74276D17108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86AE926C-6732-41D8-A931-028FC7A4C9F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a:extLst>
            <a:ext uri="{FF2B5EF4-FFF2-40B4-BE49-F238E27FC236}">
              <a16:creationId xmlns:a16="http://schemas.microsoft.com/office/drawing/2014/main" id="{C7B72F29-1EA0-4BB8-96C1-DB433737A06D}"/>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92D289B7-CCB3-4B23-A1E5-A2F1DBA358F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0EFF861D-AD16-424D-A733-7F13B007159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93793A4F-0F38-430F-AD0A-74F9696376A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40006EB5-D321-4019-8E0D-0C410E2B703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C866B569-3DFE-416B-B688-85EBFBFE063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2FA7580E-27EC-4EB6-9623-6914D834646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51F94893-304B-4C6B-9E12-3D662021DBB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27E914AD-5733-4EC7-827A-9BB9885E336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D1D3BF91-CFED-4D46-93D7-4525A8FA544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a:extLst>
            <a:ext uri="{FF2B5EF4-FFF2-40B4-BE49-F238E27FC236}">
              <a16:creationId xmlns:a16="http://schemas.microsoft.com/office/drawing/2014/main" id="{D8C60F03-00AE-41D0-9BF2-7D8AABE90593}"/>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3BDE449D-CEDF-4BC0-B1D1-256065E8AFB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a:extLst>
            <a:ext uri="{FF2B5EF4-FFF2-40B4-BE49-F238E27FC236}">
              <a16:creationId xmlns:a16="http://schemas.microsoft.com/office/drawing/2014/main" id="{F586899C-710E-4D99-8B4E-D86641531F6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6ADAA25F-3041-4482-9752-B990CF7942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a:extLst>
            <a:ext uri="{FF2B5EF4-FFF2-40B4-BE49-F238E27FC236}">
              <a16:creationId xmlns:a16="http://schemas.microsoft.com/office/drawing/2014/main" id="{938A4F3A-2E3C-4427-9108-E871DAA89B44}"/>
            </a:ext>
          </a:extLst>
        </xdr:cNvPr>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AAF3952F-2158-4A81-BFEA-80C7864CB00A}"/>
            </a:ext>
          </a:extLst>
        </xdr:cNvPr>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a:extLst>
            <a:ext uri="{FF2B5EF4-FFF2-40B4-BE49-F238E27FC236}">
              <a16:creationId xmlns:a16="http://schemas.microsoft.com/office/drawing/2014/main" id="{F9E9CFAF-A889-4BAB-AD30-A4E522483DE6}"/>
            </a:ext>
          </a:extLst>
        </xdr:cNvPr>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B72FAA1F-2E3B-4C88-8295-567A9926EFF9}"/>
            </a:ext>
          </a:extLst>
        </xdr:cNvPr>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a:extLst>
            <a:ext uri="{FF2B5EF4-FFF2-40B4-BE49-F238E27FC236}">
              <a16:creationId xmlns:a16="http://schemas.microsoft.com/office/drawing/2014/main" id="{A6CED0E8-60DA-450D-8C54-A038872888D5}"/>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7093</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CE8993C7-42D9-4705-9667-61F5A450C725}"/>
            </a:ext>
          </a:extLst>
        </xdr:cNvPr>
        <xdr:cNvSpPr txBox="1"/>
      </xdr:nvSpPr>
      <xdr:spPr>
        <a:xfrm>
          <a:off x="16357600" y="6522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a:extLst>
            <a:ext uri="{FF2B5EF4-FFF2-40B4-BE49-F238E27FC236}">
              <a16:creationId xmlns:a16="http://schemas.microsoft.com/office/drawing/2014/main" id="{9818E0D9-0DB4-4F3F-9570-98ED5E52E14A}"/>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a:extLst>
            <a:ext uri="{FF2B5EF4-FFF2-40B4-BE49-F238E27FC236}">
              <a16:creationId xmlns:a16="http://schemas.microsoft.com/office/drawing/2014/main" id="{99DB5F83-8D0F-434E-AAE4-CAF2C8015585}"/>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a:extLst>
            <a:ext uri="{FF2B5EF4-FFF2-40B4-BE49-F238E27FC236}">
              <a16:creationId xmlns:a16="http://schemas.microsoft.com/office/drawing/2014/main" id="{394F0818-DA81-42D4-B342-FCBC12CFFB09}"/>
            </a:ext>
          </a:extLst>
        </xdr:cNvPr>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a:extLst>
            <a:ext uri="{FF2B5EF4-FFF2-40B4-BE49-F238E27FC236}">
              <a16:creationId xmlns:a16="http://schemas.microsoft.com/office/drawing/2014/main" id="{4C9D44CF-C6EF-43BB-BA7F-B780FAF63E33}"/>
            </a:ext>
          </a:extLst>
        </xdr:cNvPr>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a:extLst>
            <a:ext uri="{FF2B5EF4-FFF2-40B4-BE49-F238E27FC236}">
              <a16:creationId xmlns:a16="http://schemas.microsoft.com/office/drawing/2014/main" id="{95EB75B4-7A00-4CB3-8CB7-059D940E28ED}"/>
            </a:ext>
          </a:extLst>
        </xdr:cNvPr>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393E460-DE09-49CA-BF4A-EED528CD58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4330B43-A6BF-4916-A162-78AAD4CCBD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4A2C4EA-C32E-4185-A5E9-A1997425E55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8F274F5-0C70-4A8A-882B-CC173B80E3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0587288-C8F3-4A26-952D-E26648BBB72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40096</xdr:rowOff>
    </xdr:from>
    <xdr:to>
      <xdr:col>85</xdr:col>
      <xdr:colOff>177800</xdr:colOff>
      <xdr:row>37</xdr:row>
      <xdr:rowOff>141696</xdr:rowOff>
    </xdr:to>
    <xdr:sp macro="" textlink="">
      <xdr:nvSpPr>
        <xdr:cNvPr id="528" name="楕円 527">
          <a:extLst>
            <a:ext uri="{FF2B5EF4-FFF2-40B4-BE49-F238E27FC236}">
              <a16:creationId xmlns:a16="http://schemas.microsoft.com/office/drawing/2014/main" id="{D70AE555-97FF-432C-87EA-2D4827AEA9CE}"/>
            </a:ext>
          </a:extLst>
        </xdr:cNvPr>
        <xdr:cNvSpPr/>
      </xdr:nvSpPr>
      <xdr:spPr>
        <a:xfrm>
          <a:off x="162687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62973</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6F9DE54D-4777-45CE-BA00-D06B471650D7}"/>
            </a:ext>
          </a:extLst>
        </xdr:cNvPr>
        <xdr:cNvSpPr txBox="1"/>
      </xdr:nvSpPr>
      <xdr:spPr>
        <a:xfrm>
          <a:off x="16357600" y="623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46627</xdr:rowOff>
    </xdr:from>
    <xdr:to>
      <xdr:col>81</xdr:col>
      <xdr:colOff>101600</xdr:colOff>
      <xdr:row>37</xdr:row>
      <xdr:rowOff>148227</xdr:rowOff>
    </xdr:to>
    <xdr:sp macro="" textlink="">
      <xdr:nvSpPr>
        <xdr:cNvPr id="530" name="楕円 529">
          <a:extLst>
            <a:ext uri="{FF2B5EF4-FFF2-40B4-BE49-F238E27FC236}">
              <a16:creationId xmlns:a16="http://schemas.microsoft.com/office/drawing/2014/main" id="{13287225-4A4D-4A91-A7DA-E11A67AE33A5}"/>
            </a:ext>
          </a:extLst>
        </xdr:cNvPr>
        <xdr:cNvSpPr/>
      </xdr:nvSpPr>
      <xdr:spPr>
        <a:xfrm>
          <a:off x="15430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90896</xdr:rowOff>
    </xdr:from>
    <xdr:to>
      <xdr:col>85</xdr:col>
      <xdr:colOff>127000</xdr:colOff>
      <xdr:row>37</xdr:row>
      <xdr:rowOff>97427</xdr:rowOff>
    </xdr:to>
    <xdr:cxnSp macro="">
      <xdr:nvCxnSpPr>
        <xdr:cNvPr id="531" name="直線コネクタ 530">
          <a:extLst>
            <a:ext uri="{FF2B5EF4-FFF2-40B4-BE49-F238E27FC236}">
              <a16:creationId xmlns:a16="http://schemas.microsoft.com/office/drawing/2014/main" id="{202C9129-0B0A-4EAB-AD07-7A04BECE024D}"/>
            </a:ext>
          </a:extLst>
        </xdr:cNvPr>
        <xdr:cNvCxnSpPr/>
      </xdr:nvCxnSpPr>
      <xdr:spPr>
        <a:xfrm flipV="1">
          <a:off x="15481300" y="643454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126637</xdr:rowOff>
    </xdr:from>
    <xdr:to>
      <xdr:col>76</xdr:col>
      <xdr:colOff>165100</xdr:colOff>
      <xdr:row>37</xdr:row>
      <xdr:rowOff>56787</xdr:rowOff>
    </xdr:to>
    <xdr:sp macro="" textlink="">
      <xdr:nvSpPr>
        <xdr:cNvPr id="532" name="楕円 531">
          <a:extLst>
            <a:ext uri="{FF2B5EF4-FFF2-40B4-BE49-F238E27FC236}">
              <a16:creationId xmlns:a16="http://schemas.microsoft.com/office/drawing/2014/main" id="{5E859103-ECEF-438E-BCB9-CC3C03CBCDDE}"/>
            </a:ext>
          </a:extLst>
        </xdr:cNvPr>
        <xdr:cNvSpPr/>
      </xdr:nvSpPr>
      <xdr:spPr>
        <a:xfrm>
          <a:off x="14541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5987</xdr:rowOff>
    </xdr:from>
    <xdr:to>
      <xdr:col>81</xdr:col>
      <xdr:colOff>50800</xdr:colOff>
      <xdr:row>37</xdr:row>
      <xdr:rowOff>97427</xdr:rowOff>
    </xdr:to>
    <xdr:cxnSp macro="">
      <xdr:nvCxnSpPr>
        <xdr:cNvPr id="533" name="直線コネクタ 532">
          <a:extLst>
            <a:ext uri="{FF2B5EF4-FFF2-40B4-BE49-F238E27FC236}">
              <a16:creationId xmlns:a16="http://schemas.microsoft.com/office/drawing/2014/main" id="{1A925E37-5C20-4598-BF60-161F4434081F}"/>
            </a:ext>
          </a:extLst>
        </xdr:cNvPr>
        <xdr:cNvCxnSpPr/>
      </xdr:nvCxnSpPr>
      <xdr:spPr>
        <a:xfrm>
          <a:off x="14592300" y="634963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67854</xdr:rowOff>
    </xdr:from>
    <xdr:to>
      <xdr:col>72</xdr:col>
      <xdr:colOff>38100</xdr:colOff>
      <xdr:row>36</xdr:row>
      <xdr:rowOff>169454</xdr:rowOff>
    </xdr:to>
    <xdr:sp macro="" textlink="">
      <xdr:nvSpPr>
        <xdr:cNvPr id="534" name="楕円 533">
          <a:extLst>
            <a:ext uri="{FF2B5EF4-FFF2-40B4-BE49-F238E27FC236}">
              <a16:creationId xmlns:a16="http://schemas.microsoft.com/office/drawing/2014/main" id="{5FDF00DD-65E1-4B0E-AEA6-D5D144E89EA8}"/>
            </a:ext>
          </a:extLst>
        </xdr:cNvPr>
        <xdr:cNvSpPr/>
      </xdr:nvSpPr>
      <xdr:spPr>
        <a:xfrm>
          <a:off x="13652500" y="62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118654</xdr:rowOff>
    </xdr:from>
    <xdr:to>
      <xdr:col>76</xdr:col>
      <xdr:colOff>114300</xdr:colOff>
      <xdr:row>37</xdr:row>
      <xdr:rowOff>5987</xdr:rowOff>
    </xdr:to>
    <xdr:cxnSp macro="">
      <xdr:nvCxnSpPr>
        <xdr:cNvPr id="535" name="直線コネクタ 534">
          <a:extLst>
            <a:ext uri="{FF2B5EF4-FFF2-40B4-BE49-F238E27FC236}">
              <a16:creationId xmlns:a16="http://schemas.microsoft.com/office/drawing/2014/main" id="{A176EF37-8DA8-4360-8A49-B694E7E7D7ED}"/>
            </a:ext>
          </a:extLst>
        </xdr:cNvPr>
        <xdr:cNvCxnSpPr/>
      </xdr:nvCxnSpPr>
      <xdr:spPr>
        <a:xfrm>
          <a:off x="13703300" y="629085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144599</xdr:rowOff>
    </xdr:from>
    <xdr:to>
      <xdr:col>67</xdr:col>
      <xdr:colOff>101600</xdr:colOff>
      <xdr:row>36</xdr:row>
      <xdr:rowOff>74749</xdr:rowOff>
    </xdr:to>
    <xdr:sp macro="" textlink="">
      <xdr:nvSpPr>
        <xdr:cNvPr id="536" name="楕円 535">
          <a:extLst>
            <a:ext uri="{FF2B5EF4-FFF2-40B4-BE49-F238E27FC236}">
              <a16:creationId xmlns:a16="http://schemas.microsoft.com/office/drawing/2014/main" id="{3423FB9A-885A-4121-884D-EBC7FF2B11CB}"/>
            </a:ext>
          </a:extLst>
        </xdr:cNvPr>
        <xdr:cNvSpPr/>
      </xdr:nvSpPr>
      <xdr:spPr>
        <a:xfrm>
          <a:off x="1276350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23949</xdr:rowOff>
    </xdr:from>
    <xdr:to>
      <xdr:col>71</xdr:col>
      <xdr:colOff>177800</xdr:colOff>
      <xdr:row>36</xdr:row>
      <xdr:rowOff>118654</xdr:rowOff>
    </xdr:to>
    <xdr:cxnSp macro="">
      <xdr:nvCxnSpPr>
        <xdr:cNvPr id="537" name="直線コネクタ 536">
          <a:extLst>
            <a:ext uri="{FF2B5EF4-FFF2-40B4-BE49-F238E27FC236}">
              <a16:creationId xmlns:a16="http://schemas.microsoft.com/office/drawing/2014/main" id="{D111C19F-6337-4987-BE11-68FCBCD7F13F}"/>
            </a:ext>
          </a:extLst>
        </xdr:cNvPr>
        <xdr:cNvCxnSpPr/>
      </xdr:nvCxnSpPr>
      <xdr:spPr>
        <a:xfrm>
          <a:off x="12814300" y="6196149"/>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C05ACAFB-DB9C-4F1E-BD11-66B9048C978C}"/>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13624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AE13F0B0-95CA-42C4-9A79-EF9562AAE86B}"/>
            </a:ext>
          </a:extLst>
        </xdr:cNvPr>
        <xdr:cNvSpPr txBox="1"/>
      </xdr:nvSpPr>
      <xdr:spPr>
        <a:xfrm>
          <a:off x="14389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5190D33C-DEFD-4597-B26D-B0F29F49ACDC}"/>
            </a:ext>
          </a:extLst>
        </xdr:cNvPr>
        <xdr:cNvSpPr txBox="1"/>
      </xdr:nvSpPr>
      <xdr:spPr>
        <a:xfrm>
          <a:off x="13500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FF498339-2FB6-4E84-BDBC-055E7677016A}"/>
            </a:ext>
          </a:extLst>
        </xdr:cNvPr>
        <xdr:cNvSpPr txBox="1"/>
      </xdr:nvSpPr>
      <xdr:spPr>
        <a:xfrm>
          <a:off x="12611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164754</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1C54F348-9D3B-4DB1-B760-92A70027EAEE}"/>
            </a:ext>
          </a:extLst>
        </xdr:cNvPr>
        <xdr:cNvSpPr txBox="1"/>
      </xdr:nvSpPr>
      <xdr:spPr>
        <a:xfrm>
          <a:off x="152660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73314</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810712E9-5382-4E5E-9B8A-89587FEF8C3C}"/>
            </a:ext>
          </a:extLst>
        </xdr:cNvPr>
        <xdr:cNvSpPr txBox="1"/>
      </xdr:nvSpPr>
      <xdr:spPr>
        <a:xfrm>
          <a:off x="14389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14531</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EF1BA8E2-2A2F-455E-A532-B28B077BB888}"/>
            </a:ext>
          </a:extLst>
        </xdr:cNvPr>
        <xdr:cNvSpPr txBox="1"/>
      </xdr:nvSpPr>
      <xdr:spPr>
        <a:xfrm>
          <a:off x="13500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91276</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E278BA40-D982-4E80-89DB-4CF312A6AA3F}"/>
            </a:ext>
          </a:extLst>
        </xdr:cNvPr>
        <xdr:cNvSpPr txBox="1"/>
      </xdr:nvSpPr>
      <xdr:spPr>
        <a:xfrm>
          <a:off x="12611744" y="592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E12A06CE-18CB-4304-BAE2-F00C6B57F5E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756748A9-39DD-49D2-A2F8-FE1841392F7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7390E4A6-281E-4DC6-9B60-FCD2C1268B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AEC21522-F8C5-4FAE-95E8-1412D8CFC05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23D49DA8-EE7B-49CC-95BC-C00EB6568A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B45073A2-76BC-49A5-8897-0BE17172D15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156BBFB9-57E3-4F9F-A36C-261CF7AD65C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EAB49500-8473-4A94-B131-6FDA2415FDC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C2CA11A9-1277-4999-8987-F35AC4D482A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960E5AAB-1ED9-4ECC-B32F-76886716908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99DC4AD6-F70A-499A-A463-153F3E34E39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72A31C15-90B8-40E8-BDE3-A44DF17A4AB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B0C3283E-EE21-4008-B363-E3F889E7647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D56DEE1B-4D74-4C98-A897-952B9323A68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AA797917-52F2-4F88-9A67-3ED581D755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D5E27A91-8CD6-4338-8D54-A42FC16E217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58AB4180-CF6E-4CB2-AFA5-1FFCD21BE67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A10A187-8B29-4E79-9CA5-25C9DCEAD68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20CA8BAF-9AA6-4F62-8031-73C5A620D1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AA44554-89C7-4EE9-A104-2AFB5EAB012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85887657-CB42-4C1F-8764-D32684A93D7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a:extLst>
            <a:ext uri="{FF2B5EF4-FFF2-40B4-BE49-F238E27FC236}">
              <a16:creationId xmlns:a16="http://schemas.microsoft.com/office/drawing/2014/main" id="{7CD362A1-91D1-465F-B4CB-E3047948E367}"/>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a:extLst>
            <a:ext uri="{FF2B5EF4-FFF2-40B4-BE49-F238E27FC236}">
              <a16:creationId xmlns:a16="http://schemas.microsoft.com/office/drawing/2014/main" id="{2D780A6E-7165-48D5-AE29-47E9EB95D7F0}"/>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a:extLst>
            <a:ext uri="{FF2B5EF4-FFF2-40B4-BE49-F238E27FC236}">
              <a16:creationId xmlns:a16="http://schemas.microsoft.com/office/drawing/2014/main" id="{9F9CB9FC-2B84-48F6-B583-007F9AEF20C2}"/>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28A563FC-8558-42E4-A101-BD20A05C14B1}"/>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a:extLst>
            <a:ext uri="{FF2B5EF4-FFF2-40B4-BE49-F238E27FC236}">
              <a16:creationId xmlns:a16="http://schemas.microsoft.com/office/drawing/2014/main" id="{76B7EA92-41C1-4544-8D0E-AD9958D4B99D}"/>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5ABBFD7E-CD83-45A5-942B-8E75F219CBF7}"/>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a:extLst>
            <a:ext uri="{FF2B5EF4-FFF2-40B4-BE49-F238E27FC236}">
              <a16:creationId xmlns:a16="http://schemas.microsoft.com/office/drawing/2014/main" id="{C12C2819-4464-4984-ABB7-48142F570D82}"/>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a:extLst>
            <a:ext uri="{FF2B5EF4-FFF2-40B4-BE49-F238E27FC236}">
              <a16:creationId xmlns:a16="http://schemas.microsoft.com/office/drawing/2014/main" id="{AC20E973-1AAC-48B5-A766-AAC738F32A1A}"/>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a:extLst>
            <a:ext uri="{FF2B5EF4-FFF2-40B4-BE49-F238E27FC236}">
              <a16:creationId xmlns:a16="http://schemas.microsoft.com/office/drawing/2014/main" id="{AE995037-3811-4744-8A57-6C7B44911368}"/>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a:extLst>
            <a:ext uri="{FF2B5EF4-FFF2-40B4-BE49-F238E27FC236}">
              <a16:creationId xmlns:a16="http://schemas.microsoft.com/office/drawing/2014/main" id="{2D4D0226-9ECF-4C11-A39A-2A3BB6C29B12}"/>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a:extLst>
            <a:ext uri="{FF2B5EF4-FFF2-40B4-BE49-F238E27FC236}">
              <a16:creationId xmlns:a16="http://schemas.microsoft.com/office/drawing/2014/main" id="{D0ABC431-679E-4DCD-97E1-618B55233C52}"/>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CE2B73A9-C0CF-4CAE-A351-4824A5179B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A9BD5DEB-3634-4EF5-9137-1CE3156A02C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84D96E5-6632-4514-96CA-B907E92F3E6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C990D20-4D1D-41EC-A791-49A6DA71BBE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A920305-A8FA-4D5A-ACB4-187EEBE0ED4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146453</xdr:rowOff>
    </xdr:from>
    <xdr:to>
      <xdr:col>116</xdr:col>
      <xdr:colOff>114300</xdr:colOff>
      <xdr:row>40</xdr:row>
      <xdr:rowOff>76603</xdr:rowOff>
    </xdr:to>
    <xdr:sp macro="" textlink="">
      <xdr:nvSpPr>
        <xdr:cNvPr id="583" name="楕円 582">
          <a:extLst>
            <a:ext uri="{FF2B5EF4-FFF2-40B4-BE49-F238E27FC236}">
              <a16:creationId xmlns:a16="http://schemas.microsoft.com/office/drawing/2014/main" id="{8CC46096-1264-4296-B330-46C26559889F}"/>
            </a:ext>
          </a:extLst>
        </xdr:cNvPr>
        <xdr:cNvSpPr/>
      </xdr:nvSpPr>
      <xdr:spPr>
        <a:xfrm>
          <a:off x="22110700" y="683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124880</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FC84E1DD-E2DF-4F40-AECD-738DE749E6FE}"/>
            </a:ext>
          </a:extLst>
        </xdr:cNvPr>
        <xdr:cNvSpPr txBox="1"/>
      </xdr:nvSpPr>
      <xdr:spPr>
        <a:xfrm>
          <a:off x="22199600" y="681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165422</xdr:rowOff>
    </xdr:from>
    <xdr:to>
      <xdr:col>112</xdr:col>
      <xdr:colOff>38100</xdr:colOff>
      <xdr:row>40</xdr:row>
      <xdr:rowOff>95572</xdr:rowOff>
    </xdr:to>
    <xdr:sp macro="" textlink="">
      <xdr:nvSpPr>
        <xdr:cNvPr id="585" name="楕円 584">
          <a:extLst>
            <a:ext uri="{FF2B5EF4-FFF2-40B4-BE49-F238E27FC236}">
              <a16:creationId xmlns:a16="http://schemas.microsoft.com/office/drawing/2014/main" id="{2A42BC26-FB7C-4F19-B6B6-424F6967A8DE}"/>
            </a:ext>
          </a:extLst>
        </xdr:cNvPr>
        <xdr:cNvSpPr/>
      </xdr:nvSpPr>
      <xdr:spPr>
        <a:xfrm>
          <a:off x="21272500" y="685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25803</xdr:rowOff>
    </xdr:from>
    <xdr:to>
      <xdr:col>116</xdr:col>
      <xdr:colOff>63500</xdr:colOff>
      <xdr:row>40</xdr:row>
      <xdr:rowOff>44772</xdr:rowOff>
    </xdr:to>
    <xdr:cxnSp macro="">
      <xdr:nvCxnSpPr>
        <xdr:cNvPr id="586" name="直線コネクタ 585">
          <a:extLst>
            <a:ext uri="{FF2B5EF4-FFF2-40B4-BE49-F238E27FC236}">
              <a16:creationId xmlns:a16="http://schemas.microsoft.com/office/drawing/2014/main" id="{E192393B-E023-4841-9D51-B0809074283C}"/>
            </a:ext>
          </a:extLst>
        </xdr:cNvPr>
        <xdr:cNvCxnSpPr/>
      </xdr:nvCxnSpPr>
      <xdr:spPr>
        <a:xfrm flipV="1">
          <a:off x="21323300" y="6883803"/>
          <a:ext cx="838200" cy="1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2110</xdr:rowOff>
    </xdr:from>
    <xdr:to>
      <xdr:col>107</xdr:col>
      <xdr:colOff>101600</xdr:colOff>
      <xdr:row>40</xdr:row>
      <xdr:rowOff>103710</xdr:rowOff>
    </xdr:to>
    <xdr:sp macro="" textlink="">
      <xdr:nvSpPr>
        <xdr:cNvPr id="587" name="楕円 586">
          <a:extLst>
            <a:ext uri="{FF2B5EF4-FFF2-40B4-BE49-F238E27FC236}">
              <a16:creationId xmlns:a16="http://schemas.microsoft.com/office/drawing/2014/main" id="{DC8E3708-8EC4-4A07-8771-7075189511CC}"/>
            </a:ext>
          </a:extLst>
        </xdr:cNvPr>
        <xdr:cNvSpPr/>
      </xdr:nvSpPr>
      <xdr:spPr>
        <a:xfrm>
          <a:off x="20383500" y="68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44772</xdr:rowOff>
    </xdr:from>
    <xdr:to>
      <xdr:col>111</xdr:col>
      <xdr:colOff>177800</xdr:colOff>
      <xdr:row>40</xdr:row>
      <xdr:rowOff>52910</xdr:rowOff>
    </xdr:to>
    <xdr:cxnSp macro="">
      <xdr:nvCxnSpPr>
        <xdr:cNvPr id="588" name="直線コネクタ 587">
          <a:extLst>
            <a:ext uri="{FF2B5EF4-FFF2-40B4-BE49-F238E27FC236}">
              <a16:creationId xmlns:a16="http://schemas.microsoft.com/office/drawing/2014/main" id="{D71C96CA-1043-4364-891B-AD066112F051}"/>
            </a:ext>
          </a:extLst>
        </xdr:cNvPr>
        <xdr:cNvCxnSpPr/>
      </xdr:nvCxnSpPr>
      <xdr:spPr>
        <a:xfrm flipV="1">
          <a:off x="20434300" y="6902772"/>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20058</xdr:rowOff>
    </xdr:from>
    <xdr:to>
      <xdr:col>102</xdr:col>
      <xdr:colOff>165100</xdr:colOff>
      <xdr:row>40</xdr:row>
      <xdr:rowOff>121658</xdr:rowOff>
    </xdr:to>
    <xdr:sp macro="" textlink="">
      <xdr:nvSpPr>
        <xdr:cNvPr id="589" name="楕円 588">
          <a:extLst>
            <a:ext uri="{FF2B5EF4-FFF2-40B4-BE49-F238E27FC236}">
              <a16:creationId xmlns:a16="http://schemas.microsoft.com/office/drawing/2014/main" id="{0FAD549B-A2AC-40FE-84FF-F18279775447}"/>
            </a:ext>
          </a:extLst>
        </xdr:cNvPr>
        <xdr:cNvSpPr/>
      </xdr:nvSpPr>
      <xdr:spPr>
        <a:xfrm>
          <a:off x="19494500" y="687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52910</xdr:rowOff>
    </xdr:from>
    <xdr:to>
      <xdr:col>107</xdr:col>
      <xdr:colOff>50800</xdr:colOff>
      <xdr:row>40</xdr:row>
      <xdr:rowOff>70858</xdr:rowOff>
    </xdr:to>
    <xdr:cxnSp macro="">
      <xdr:nvCxnSpPr>
        <xdr:cNvPr id="590" name="直線コネクタ 589">
          <a:extLst>
            <a:ext uri="{FF2B5EF4-FFF2-40B4-BE49-F238E27FC236}">
              <a16:creationId xmlns:a16="http://schemas.microsoft.com/office/drawing/2014/main" id="{1705666F-BC1F-465D-A5E3-4F547FE3D275}"/>
            </a:ext>
          </a:extLst>
        </xdr:cNvPr>
        <xdr:cNvCxnSpPr/>
      </xdr:nvCxnSpPr>
      <xdr:spPr>
        <a:xfrm flipV="1">
          <a:off x="19545300" y="6910910"/>
          <a:ext cx="889000" cy="1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26719</xdr:rowOff>
    </xdr:from>
    <xdr:to>
      <xdr:col>98</xdr:col>
      <xdr:colOff>38100</xdr:colOff>
      <xdr:row>40</xdr:row>
      <xdr:rowOff>128319</xdr:rowOff>
    </xdr:to>
    <xdr:sp macro="" textlink="">
      <xdr:nvSpPr>
        <xdr:cNvPr id="591" name="楕円 590">
          <a:extLst>
            <a:ext uri="{FF2B5EF4-FFF2-40B4-BE49-F238E27FC236}">
              <a16:creationId xmlns:a16="http://schemas.microsoft.com/office/drawing/2014/main" id="{EBF02790-576B-433A-9D50-E630BA5AB7C7}"/>
            </a:ext>
          </a:extLst>
        </xdr:cNvPr>
        <xdr:cNvSpPr/>
      </xdr:nvSpPr>
      <xdr:spPr>
        <a:xfrm>
          <a:off x="18605500" y="688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70858</xdr:rowOff>
    </xdr:from>
    <xdr:to>
      <xdr:col>102</xdr:col>
      <xdr:colOff>114300</xdr:colOff>
      <xdr:row>40</xdr:row>
      <xdr:rowOff>77519</xdr:rowOff>
    </xdr:to>
    <xdr:cxnSp macro="">
      <xdr:nvCxnSpPr>
        <xdr:cNvPr id="592" name="直線コネクタ 591">
          <a:extLst>
            <a:ext uri="{FF2B5EF4-FFF2-40B4-BE49-F238E27FC236}">
              <a16:creationId xmlns:a16="http://schemas.microsoft.com/office/drawing/2014/main" id="{351A19CD-E991-4102-A2D6-0B6B9364A648}"/>
            </a:ext>
          </a:extLst>
        </xdr:cNvPr>
        <xdr:cNvCxnSpPr/>
      </xdr:nvCxnSpPr>
      <xdr:spPr>
        <a:xfrm flipV="1">
          <a:off x="18656300" y="6928858"/>
          <a:ext cx="889000" cy="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C2B129DD-046E-464C-B617-B77031284DF7}"/>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E0B63B46-51F9-4577-BE14-D4C60945D5A0}"/>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F35E8FB3-B26E-4654-86B8-EA0919FBBADF}"/>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EAFBD92B-489F-4428-9431-72D791F51787}"/>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86699</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319DEF7A-3105-4F47-B681-F923F462D829}"/>
            </a:ext>
          </a:extLst>
        </xdr:cNvPr>
        <xdr:cNvSpPr txBox="1"/>
      </xdr:nvSpPr>
      <xdr:spPr>
        <a:xfrm>
          <a:off x="21011095" y="6944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94837</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E61BA767-86BA-403D-AE7C-74D3D97A6F88}"/>
            </a:ext>
          </a:extLst>
        </xdr:cNvPr>
        <xdr:cNvSpPr txBox="1"/>
      </xdr:nvSpPr>
      <xdr:spPr>
        <a:xfrm>
          <a:off x="20134795" y="695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112785</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0392C33D-4128-4EB7-B452-AF5E00FACBCB}"/>
            </a:ext>
          </a:extLst>
        </xdr:cNvPr>
        <xdr:cNvSpPr txBox="1"/>
      </xdr:nvSpPr>
      <xdr:spPr>
        <a:xfrm>
          <a:off x="19245795" y="697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119446</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03841DD9-3B78-4720-8E32-F8C166B735D5}"/>
            </a:ext>
          </a:extLst>
        </xdr:cNvPr>
        <xdr:cNvSpPr txBox="1"/>
      </xdr:nvSpPr>
      <xdr:spPr>
        <a:xfrm>
          <a:off x="18389111" y="697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FDFB0BA-6D81-4E14-96CD-AD39911EBB0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4EEA12B2-4209-44B9-B1B2-091A6FCB7C6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929270C6-4D48-4296-8B2D-06354EECF4E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6313A407-0400-4CCF-8348-AC217EACBF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F9A0F6D7-4C13-4086-90F3-84CE8088FE6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D62E9D98-BC79-49DA-8C5F-56C3785C16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927D3260-52DD-4750-A17E-C343059C19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859731CE-A382-4639-9807-88205DF0090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DAA883AA-E60F-491F-9646-622032113F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85F82617-4170-4D9B-82DE-C0EA263145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3818DEAA-00F5-4CEE-A28A-48F2B5E3646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32B751C7-A81C-4238-AC27-57F845C6692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3" name="テキスト ボックス 612">
          <a:extLst>
            <a:ext uri="{FF2B5EF4-FFF2-40B4-BE49-F238E27FC236}">
              <a16:creationId xmlns:a16="http://schemas.microsoft.com/office/drawing/2014/main" id="{E5F0F40F-25EA-45F1-A876-3AC87A844F6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A5B7C4BF-1B55-4787-B91C-1748A880EE3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7B339E9A-0A65-4EF0-A779-6BE3CE6FC06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BE1D815F-47F4-4611-8B3D-64916BD6C02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156FB64A-6EE0-4A37-B4A6-6D78CCCB712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97B8C8CA-6906-45E1-A5EC-29ADEFE4EFD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505FB07A-4DBB-4C58-9050-F2FEEADB4EE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9CD14D5C-6393-4458-96B7-883230A162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791EF8E1-E95B-4319-B5AE-C418F02EBB4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6C7235AC-F18A-4319-85BC-20BA30D5CD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623" name="直線コネクタ 622">
          <a:extLst>
            <a:ext uri="{FF2B5EF4-FFF2-40B4-BE49-F238E27FC236}">
              <a16:creationId xmlns:a16="http://schemas.microsoft.com/office/drawing/2014/main" id="{DD201D75-9968-44AA-A367-05481D3D6C30}"/>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7E93E28A-21DA-47BD-9D82-B5C935113E60}"/>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625" name="直線コネクタ 624">
          <a:extLst>
            <a:ext uri="{FF2B5EF4-FFF2-40B4-BE49-F238E27FC236}">
              <a16:creationId xmlns:a16="http://schemas.microsoft.com/office/drawing/2014/main" id="{21993F5F-FFFA-45E5-A789-02E637E3FFBA}"/>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FF12802D-0EA3-4E62-B9EC-750BDAD355CE}"/>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627" name="直線コネクタ 626">
          <a:extLst>
            <a:ext uri="{FF2B5EF4-FFF2-40B4-BE49-F238E27FC236}">
              <a16:creationId xmlns:a16="http://schemas.microsoft.com/office/drawing/2014/main" id="{4623C504-38B1-4B91-9315-DAD7BCE8C28C}"/>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9EB24C68-89A6-4D63-B5F1-3A41F16C2C20}"/>
            </a:ext>
          </a:extLst>
        </xdr:cNvPr>
        <xdr:cNvSpPr txBox="1"/>
      </xdr:nvSpPr>
      <xdr:spPr>
        <a:xfrm>
          <a:off x="16357600" y="9958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29" name="フローチャート: 判断 628">
          <a:extLst>
            <a:ext uri="{FF2B5EF4-FFF2-40B4-BE49-F238E27FC236}">
              <a16:creationId xmlns:a16="http://schemas.microsoft.com/office/drawing/2014/main" id="{F773FED2-7422-42C0-91C3-A56B980AFD0C}"/>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630" name="フローチャート: 判断 629">
          <a:extLst>
            <a:ext uri="{FF2B5EF4-FFF2-40B4-BE49-F238E27FC236}">
              <a16:creationId xmlns:a16="http://schemas.microsoft.com/office/drawing/2014/main" id="{0F2CC7A3-F022-49B3-94A7-A2DF5931B0F8}"/>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631" name="フローチャート: 判断 630">
          <a:extLst>
            <a:ext uri="{FF2B5EF4-FFF2-40B4-BE49-F238E27FC236}">
              <a16:creationId xmlns:a16="http://schemas.microsoft.com/office/drawing/2014/main" id="{517ECB7B-0273-44B4-8E87-D3C594ACFF61}"/>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632" name="フローチャート: 判断 631">
          <a:extLst>
            <a:ext uri="{FF2B5EF4-FFF2-40B4-BE49-F238E27FC236}">
              <a16:creationId xmlns:a16="http://schemas.microsoft.com/office/drawing/2014/main" id="{805D54E2-AAFE-4CF3-9E7A-935A4795569A}"/>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633" name="フローチャート: 判断 632">
          <a:extLst>
            <a:ext uri="{FF2B5EF4-FFF2-40B4-BE49-F238E27FC236}">
              <a16:creationId xmlns:a16="http://schemas.microsoft.com/office/drawing/2014/main" id="{7C3BB049-CF85-41A3-A9A8-4B21AE61E24A}"/>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5074F3DC-ED54-48AC-A8F7-72D77BF962A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6BEA92E7-29EC-4A28-8AE3-D616F617634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21829F40-24F2-4D06-AE4E-FCE522A0F44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0C2A297-91F5-498E-8C02-306B99183D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77DCD31-76B4-4D00-96EB-93B4D129806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86360</xdr:rowOff>
    </xdr:from>
    <xdr:to>
      <xdr:col>85</xdr:col>
      <xdr:colOff>177800</xdr:colOff>
      <xdr:row>57</xdr:row>
      <xdr:rowOff>16510</xdr:rowOff>
    </xdr:to>
    <xdr:sp macro="" textlink="">
      <xdr:nvSpPr>
        <xdr:cNvPr id="639" name="楕円 638">
          <a:extLst>
            <a:ext uri="{FF2B5EF4-FFF2-40B4-BE49-F238E27FC236}">
              <a16:creationId xmlns:a16="http://schemas.microsoft.com/office/drawing/2014/main" id="{BC9AEF04-EC9B-47B1-AA8F-2DABE2A105D5}"/>
            </a:ext>
          </a:extLst>
        </xdr:cNvPr>
        <xdr:cNvSpPr/>
      </xdr:nvSpPr>
      <xdr:spPr>
        <a:xfrm>
          <a:off x="162687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1287</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C9C5341C-038C-4778-AA40-8ABE4317DD1E}"/>
            </a:ext>
          </a:extLst>
        </xdr:cNvPr>
        <xdr:cNvSpPr txBox="1"/>
      </xdr:nvSpPr>
      <xdr:spPr>
        <a:xfrm>
          <a:off x="16357600" y="9602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40640</xdr:rowOff>
    </xdr:from>
    <xdr:to>
      <xdr:col>81</xdr:col>
      <xdr:colOff>101600</xdr:colOff>
      <xdr:row>56</xdr:row>
      <xdr:rowOff>142240</xdr:rowOff>
    </xdr:to>
    <xdr:sp macro="" textlink="">
      <xdr:nvSpPr>
        <xdr:cNvPr id="641" name="楕円 640">
          <a:extLst>
            <a:ext uri="{FF2B5EF4-FFF2-40B4-BE49-F238E27FC236}">
              <a16:creationId xmlns:a16="http://schemas.microsoft.com/office/drawing/2014/main" id="{5800917E-0F78-468F-A958-B863D52BE686}"/>
            </a:ext>
          </a:extLst>
        </xdr:cNvPr>
        <xdr:cNvSpPr/>
      </xdr:nvSpPr>
      <xdr:spPr>
        <a:xfrm>
          <a:off x="15430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91440</xdr:rowOff>
    </xdr:from>
    <xdr:to>
      <xdr:col>85</xdr:col>
      <xdr:colOff>127000</xdr:colOff>
      <xdr:row>56</xdr:row>
      <xdr:rowOff>137160</xdr:rowOff>
    </xdr:to>
    <xdr:cxnSp macro="">
      <xdr:nvCxnSpPr>
        <xdr:cNvPr id="642" name="直線コネクタ 641">
          <a:extLst>
            <a:ext uri="{FF2B5EF4-FFF2-40B4-BE49-F238E27FC236}">
              <a16:creationId xmlns:a16="http://schemas.microsoft.com/office/drawing/2014/main" id="{3F39222C-44DE-4CA7-9693-F0EB3C46B20B}"/>
            </a:ext>
          </a:extLst>
        </xdr:cNvPr>
        <xdr:cNvCxnSpPr/>
      </xdr:nvCxnSpPr>
      <xdr:spPr>
        <a:xfrm>
          <a:off x="15481300" y="96926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166370</xdr:rowOff>
    </xdr:from>
    <xdr:to>
      <xdr:col>76</xdr:col>
      <xdr:colOff>165100</xdr:colOff>
      <xdr:row>56</xdr:row>
      <xdr:rowOff>96520</xdr:rowOff>
    </xdr:to>
    <xdr:sp macro="" textlink="">
      <xdr:nvSpPr>
        <xdr:cNvPr id="643" name="楕円 642">
          <a:extLst>
            <a:ext uri="{FF2B5EF4-FFF2-40B4-BE49-F238E27FC236}">
              <a16:creationId xmlns:a16="http://schemas.microsoft.com/office/drawing/2014/main" id="{98B0A226-888A-48B0-9148-ACD29D4C613D}"/>
            </a:ext>
          </a:extLst>
        </xdr:cNvPr>
        <xdr:cNvSpPr/>
      </xdr:nvSpPr>
      <xdr:spPr>
        <a:xfrm>
          <a:off x="14541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45720</xdr:rowOff>
    </xdr:from>
    <xdr:to>
      <xdr:col>81</xdr:col>
      <xdr:colOff>50800</xdr:colOff>
      <xdr:row>56</xdr:row>
      <xdr:rowOff>91440</xdr:rowOff>
    </xdr:to>
    <xdr:cxnSp macro="">
      <xdr:nvCxnSpPr>
        <xdr:cNvPr id="644" name="直線コネクタ 643">
          <a:extLst>
            <a:ext uri="{FF2B5EF4-FFF2-40B4-BE49-F238E27FC236}">
              <a16:creationId xmlns:a16="http://schemas.microsoft.com/office/drawing/2014/main" id="{8EC720CB-BD15-4137-B5F4-89F9EAF0D572}"/>
            </a:ext>
          </a:extLst>
        </xdr:cNvPr>
        <xdr:cNvCxnSpPr/>
      </xdr:nvCxnSpPr>
      <xdr:spPr>
        <a:xfrm>
          <a:off x="14592300" y="9646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120650</xdr:rowOff>
    </xdr:from>
    <xdr:to>
      <xdr:col>72</xdr:col>
      <xdr:colOff>38100</xdr:colOff>
      <xdr:row>56</xdr:row>
      <xdr:rowOff>50800</xdr:rowOff>
    </xdr:to>
    <xdr:sp macro="" textlink="">
      <xdr:nvSpPr>
        <xdr:cNvPr id="645" name="楕円 644">
          <a:extLst>
            <a:ext uri="{FF2B5EF4-FFF2-40B4-BE49-F238E27FC236}">
              <a16:creationId xmlns:a16="http://schemas.microsoft.com/office/drawing/2014/main" id="{700758EA-1CC0-4E53-999A-0100D001548F}"/>
            </a:ext>
          </a:extLst>
        </xdr:cNvPr>
        <xdr:cNvSpPr/>
      </xdr:nvSpPr>
      <xdr:spPr>
        <a:xfrm>
          <a:off x="1365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0</xdr:rowOff>
    </xdr:from>
    <xdr:to>
      <xdr:col>76</xdr:col>
      <xdr:colOff>114300</xdr:colOff>
      <xdr:row>56</xdr:row>
      <xdr:rowOff>45720</xdr:rowOff>
    </xdr:to>
    <xdr:cxnSp macro="">
      <xdr:nvCxnSpPr>
        <xdr:cNvPr id="646" name="直線コネクタ 645">
          <a:extLst>
            <a:ext uri="{FF2B5EF4-FFF2-40B4-BE49-F238E27FC236}">
              <a16:creationId xmlns:a16="http://schemas.microsoft.com/office/drawing/2014/main" id="{FE65A50D-6BC5-4C88-A8EE-29D3483F3489}"/>
            </a:ext>
          </a:extLst>
        </xdr:cNvPr>
        <xdr:cNvCxnSpPr/>
      </xdr:nvCxnSpPr>
      <xdr:spPr>
        <a:xfrm>
          <a:off x="13703300" y="9601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74930</xdr:rowOff>
    </xdr:from>
    <xdr:to>
      <xdr:col>67</xdr:col>
      <xdr:colOff>101600</xdr:colOff>
      <xdr:row>56</xdr:row>
      <xdr:rowOff>5080</xdr:rowOff>
    </xdr:to>
    <xdr:sp macro="" textlink="">
      <xdr:nvSpPr>
        <xdr:cNvPr id="647" name="楕円 646">
          <a:extLst>
            <a:ext uri="{FF2B5EF4-FFF2-40B4-BE49-F238E27FC236}">
              <a16:creationId xmlns:a16="http://schemas.microsoft.com/office/drawing/2014/main" id="{1238C269-B607-4701-ACFD-C2F8DC55AE3F}"/>
            </a:ext>
          </a:extLst>
        </xdr:cNvPr>
        <xdr:cNvSpPr/>
      </xdr:nvSpPr>
      <xdr:spPr>
        <a:xfrm>
          <a:off x="127635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125730</xdr:rowOff>
    </xdr:from>
    <xdr:to>
      <xdr:col>71</xdr:col>
      <xdr:colOff>177800</xdr:colOff>
      <xdr:row>56</xdr:row>
      <xdr:rowOff>0</xdr:rowOff>
    </xdr:to>
    <xdr:cxnSp macro="">
      <xdr:nvCxnSpPr>
        <xdr:cNvPr id="648" name="直線コネクタ 647">
          <a:extLst>
            <a:ext uri="{FF2B5EF4-FFF2-40B4-BE49-F238E27FC236}">
              <a16:creationId xmlns:a16="http://schemas.microsoft.com/office/drawing/2014/main" id="{F574AF71-E5B2-41AA-B775-89004D2F4927}"/>
            </a:ext>
          </a:extLst>
        </xdr:cNvPr>
        <xdr:cNvCxnSpPr/>
      </xdr:nvCxnSpPr>
      <xdr:spPr>
        <a:xfrm>
          <a:off x="12814300" y="9555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D2B91F59-08FA-407C-9755-1E718CB9BD83}"/>
            </a:ext>
          </a:extLst>
        </xdr:cNvPr>
        <xdr:cNvSpPr txBox="1"/>
      </xdr:nvSpPr>
      <xdr:spPr>
        <a:xfrm>
          <a:off x="152660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F30A7832-B975-43E5-AF9E-11F5F48E3F69}"/>
            </a:ext>
          </a:extLst>
        </xdr:cNvPr>
        <xdr:cNvSpPr txBox="1"/>
      </xdr:nvSpPr>
      <xdr:spPr>
        <a:xfrm>
          <a:off x="14389744"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4E26470B-8F78-44DD-B511-7A71F6DCFE16}"/>
            </a:ext>
          </a:extLst>
        </xdr:cNvPr>
        <xdr:cNvSpPr txBox="1"/>
      </xdr:nvSpPr>
      <xdr:spPr>
        <a:xfrm>
          <a:off x="13500744" y="991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F18D4FF1-774E-45B7-8BD2-15C73B29504A}"/>
            </a:ext>
          </a:extLst>
        </xdr:cNvPr>
        <xdr:cNvSpPr txBox="1"/>
      </xdr:nvSpPr>
      <xdr:spPr>
        <a:xfrm>
          <a:off x="12611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158767</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A5706981-5B3B-497E-A0AC-1BAFA22D71B5}"/>
            </a:ext>
          </a:extLst>
        </xdr:cNvPr>
        <xdr:cNvSpPr txBox="1"/>
      </xdr:nvSpPr>
      <xdr:spPr>
        <a:xfrm>
          <a:off x="152660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113047</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F3F6E771-A1E5-4842-B264-6DB054827C2D}"/>
            </a:ext>
          </a:extLst>
        </xdr:cNvPr>
        <xdr:cNvSpPr txBox="1"/>
      </xdr:nvSpPr>
      <xdr:spPr>
        <a:xfrm>
          <a:off x="143897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67327</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6B9887EC-EEFB-419E-A5EA-314D66E2C988}"/>
            </a:ext>
          </a:extLst>
        </xdr:cNvPr>
        <xdr:cNvSpPr txBox="1"/>
      </xdr:nvSpPr>
      <xdr:spPr>
        <a:xfrm>
          <a:off x="13500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21607</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AFC52B8D-802A-4778-9176-7D8391EC337E}"/>
            </a:ext>
          </a:extLst>
        </xdr:cNvPr>
        <xdr:cNvSpPr txBox="1"/>
      </xdr:nvSpPr>
      <xdr:spPr>
        <a:xfrm>
          <a:off x="12611744" y="927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85CBF8AD-C50E-4012-8B50-9B6093266C9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39BBC95-377B-4319-A0A5-3CCEC9B1BA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CB832381-46AF-473C-A429-F7C38DF5671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DAFC3581-5732-4995-8A2D-5CCDB5DFF9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6C495FB7-8ACB-447A-8DD9-0F688C4874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12587343-A6A2-4DE6-A395-4EAE3392560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58834E6B-4F12-443F-9B02-F35A995A4AE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EF01FC1D-B6E0-4530-A8F8-2C6FA6C73E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1F32C200-2D4D-499E-9DEC-1EC478E5880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C76E3D31-B3A2-4664-A50E-C1689315DD4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E0CE1C9E-E43B-4E1B-9D0A-D3C37480021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7D6D7303-33E6-4630-9060-6CF7F38A2C2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3A77FE1F-0A54-4D96-A9A4-22B7A42E38B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EF22EB86-DAE8-4091-B5D5-5971C2D5133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7F0465A3-67E0-48AB-B6CE-1C79B9BE855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15F362A6-2A06-4F4C-9C4B-A516BB9FC3F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D2AE2780-BFCC-4F35-8684-701BD9A0E87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C0AB1459-C9D5-4BC0-9EE0-0B593D725BE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E49B42B3-AFFF-4B7C-A41A-8E40CDABEC6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E442071A-AD04-4BB3-8341-95615386A7B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7822BF8B-3D6E-45D9-A7BA-0568D61FCC6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19251FFD-74DF-4C33-A68F-AB9619816A6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E78CC591-345B-4276-BF8B-9375A21EFC3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84A28C4-10A1-477B-A439-C3CED1AD081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9CC53A98-BE9B-4C77-AD92-76879F71DC6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682" name="直線コネクタ 681">
          <a:extLst>
            <a:ext uri="{FF2B5EF4-FFF2-40B4-BE49-F238E27FC236}">
              <a16:creationId xmlns:a16="http://schemas.microsoft.com/office/drawing/2014/main" id="{DF0B1ACC-95CC-4DDC-A4F9-783881B50BA8}"/>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9BB1CB6-A965-4D65-BC27-B2E5225CF2D3}"/>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684" name="直線コネクタ 683">
          <a:extLst>
            <a:ext uri="{FF2B5EF4-FFF2-40B4-BE49-F238E27FC236}">
              <a16:creationId xmlns:a16="http://schemas.microsoft.com/office/drawing/2014/main" id="{35DC23BC-A3BB-4835-8E2F-FC9127EBF481}"/>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97689566-2476-432F-B4C6-1FAA21E86918}"/>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686" name="直線コネクタ 685">
          <a:extLst>
            <a:ext uri="{FF2B5EF4-FFF2-40B4-BE49-F238E27FC236}">
              <a16:creationId xmlns:a16="http://schemas.microsoft.com/office/drawing/2014/main" id="{A05616C8-C40A-4AE2-AB45-27614EA5EB2D}"/>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4D9610E2-C628-4F22-93B4-D16DED5B96DE}"/>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688" name="フローチャート: 判断 687">
          <a:extLst>
            <a:ext uri="{FF2B5EF4-FFF2-40B4-BE49-F238E27FC236}">
              <a16:creationId xmlns:a16="http://schemas.microsoft.com/office/drawing/2014/main" id="{6867032F-C5F2-4E17-B77E-ED881631BC08}"/>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689" name="フローチャート: 判断 688">
          <a:extLst>
            <a:ext uri="{FF2B5EF4-FFF2-40B4-BE49-F238E27FC236}">
              <a16:creationId xmlns:a16="http://schemas.microsoft.com/office/drawing/2014/main" id="{157D5C3D-8E84-4E19-B9AB-D10D20A3BA88}"/>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690" name="フローチャート: 判断 689">
          <a:extLst>
            <a:ext uri="{FF2B5EF4-FFF2-40B4-BE49-F238E27FC236}">
              <a16:creationId xmlns:a16="http://schemas.microsoft.com/office/drawing/2014/main" id="{821052DE-80D6-446D-B2BB-97181B967631}"/>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691" name="フローチャート: 判断 690">
          <a:extLst>
            <a:ext uri="{FF2B5EF4-FFF2-40B4-BE49-F238E27FC236}">
              <a16:creationId xmlns:a16="http://schemas.microsoft.com/office/drawing/2014/main" id="{93A624D4-C240-4CC1-B1F4-39F90A45EFFD}"/>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692" name="フローチャート: 判断 691">
          <a:extLst>
            <a:ext uri="{FF2B5EF4-FFF2-40B4-BE49-F238E27FC236}">
              <a16:creationId xmlns:a16="http://schemas.microsoft.com/office/drawing/2014/main" id="{BE8029D4-5E87-4314-A302-94083C0EE9DE}"/>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3D8F159-25DA-4E6B-BAC1-442994C46BC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D87F2D6-1137-4BA2-9BF5-B81A194AF4B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2845ECB-7D3C-4531-8AF5-A25EBE20488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8331228-A72B-42D3-9E36-11CA69FBAB0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0D254C2-1816-41EA-919D-2B7F9058AD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117384</xdr:rowOff>
    </xdr:from>
    <xdr:to>
      <xdr:col>116</xdr:col>
      <xdr:colOff>114300</xdr:colOff>
      <xdr:row>64</xdr:row>
      <xdr:rowOff>47534</xdr:rowOff>
    </xdr:to>
    <xdr:sp macro="" textlink="">
      <xdr:nvSpPr>
        <xdr:cNvPr id="698" name="楕円 697">
          <a:extLst>
            <a:ext uri="{FF2B5EF4-FFF2-40B4-BE49-F238E27FC236}">
              <a16:creationId xmlns:a16="http://schemas.microsoft.com/office/drawing/2014/main" id="{BF2FB9C0-9B0B-4849-9662-961D76EBFE13}"/>
            </a:ext>
          </a:extLst>
        </xdr:cNvPr>
        <xdr:cNvSpPr/>
      </xdr:nvSpPr>
      <xdr:spPr>
        <a:xfrm>
          <a:off x="221107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32311</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9BCDF718-0230-4863-A441-70199E56F5B3}"/>
            </a:ext>
          </a:extLst>
        </xdr:cNvPr>
        <xdr:cNvSpPr txBox="1"/>
      </xdr:nvSpPr>
      <xdr:spPr>
        <a:xfrm>
          <a:off x="22199600" y="1083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00" name="楕円 699">
          <a:extLst>
            <a:ext uri="{FF2B5EF4-FFF2-40B4-BE49-F238E27FC236}">
              <a16:creationId xmlns:a16="http://schemas.microsoft.com/office/drawing/2014/main" id="{1DAEA94A-86E2-427B-8E05-F0D13A0B2441}"/>
            </a:ext>
          </a:extLst>
        </xdr:cNvPr>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168184</xdr:rowOff>
    </xdr:from>
    <xdr:to>
      <xdr:col>116</xdr:col>
      <xdr:colOff>63500</xdr:colOff>
      <xdr:row>64</xdr:row>
      <xdr:rowOff>0</xdr:rowOff>
    </xdr:to>
    <xdr:cxnSp macro="">
      <xdr:nvCxnSpPr>
        <xdr:cNvPr id="701" name="直線コネクタ 700">
          <a:extLst>
            <a:ext uri="{FF2B5EF4-FFF2-40B4-BE49-F238E27FC236}">
              <a16:creationId xmlns:a16="http://schemas.microsoft.com/office/drawing/2014/main" id="{0A13D312-6CD6-46F7-9E69-E11B843F531E}"/>
            </a:ext>
          </a:extLst>
        </xdr:cNvPr>
        <xdr:cNvCxnSpPr/>
      </xdr:nvCxnSpPr>
      <xdr:spPr>
        <a:xfrm flipV="1">
          <a:off x="21323300" y="109695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123916</xdr:rowOff>
    </xdr:from>
    <xdr:to>
      <xdr:col>107</xdr:col>
      <xdr:colOff>101600</xdr:colOff>
      <xdr:row>64</xdr:row>
      <xdr:rowOff>54066</xdr:rowOff>
    </xdr:to>
    <xdr:sp macro="" textlink="">
      <xdr:nvSpPr>
        <xdr:cNvPr id="702" name="楕円 701">
          <a:extLst>
            <a:ext uri="{FF2B5EF4-FFF2-40B4-BE49-F238E27FC236}">
              <a16:creationId xmlns:a16="http://schemas.microsoft.com/office/drawing/2014/main" id="{194D8999-B62B-4DD8-936D-FB0A0EDEDFA4}"/>
            </a:ext>
          </a:extLst>
        </xdr:cNvPr>
        <xdr:cNvSpPr/>
      </xdr:nvSpPr>
      <xdr:spPr>
        <a:xfrm>
          <a:off x="20383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3266</xdr:rowOff>
    </xdr:to>
    <xdr:cxnSp macro="">
      <xdr:nvCxnSpPr>
        <xdr:cNvPr id="703" name="直線コネクタ 702">
          <a:extLst>
            <a:ext uri="{FF2B5EF4-FFF2-40B4-BE49-F238E27FC236}">
              <a16:creationId xmlns:a16="http://schemas.microsoft.com/office/drawing/2014/main" id="{188E7B07-2B7B-413D-9F22-FFF448477760}"/>
            </a:ext>
          </a:extLst>
        </xdr:cNvPr>
        <xdr:cNvCxnSpPr/>
      </xdr:nvCxnSpPr>
      <xdr:spPr>
        <a:xfrm flipV="1">
          <a:off x="20434300" y="1097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128815</xdr:rowOff>
    </xdr:from>
    <xdr:to>
      <xdr:col>102</xdr:col>
      <xdr:colOff>165100</xdr:colOff>
      <xdr:row>64</xdr:row>
      <xdr:rowOff>58965</xdr:rowOff>
    </xdr:to>
    <xdr:sp macro="" textlink="">
      <xdr:nvSpPr>
        <xdr:cNvPr id="704" name="楕円 703">
          <a:extLst>
            <a:ext uri="{FF2B5EF4-FFF2-40B4-BE49-F238E27FC236}">
              <a16:creationId xmlns:a16="http://schemas.microsoft.com/office/drawing/2014/main" id="{C3DE7151-120E-4676-BD30-791352B936BE}"/>
            </a:ext>
          </a:extLst>
        </xdr:cNvPr>
        <xdr:cNvSpPr/>
      </xdr:nvSpPr>
      <xdr:spPr>
        <a:xfrm>
          <a:off x="194945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3266</xdr:rowOff>
    </xdr:from>
    <xdr:to>
      <xdr:col>107</xdr:col>
      <xdr:colOff>50800</xdr:colOff>
      <xdr:row>64</xdr:row>
      <xdr:rowOff>8165</xdr:rowOff>
    </xdr:to>
    <xdr:cxnSp macro="">
      <xdr:nvCxnSpPr>
        <xdr:cNvPr id="705" name="直線コネクタ 704">
          <a:extLst>
            <a:ext uri="{FF2B5EF4-FFF2-40B4-BE49-F238E27FC236}">
              <a16:creationId xmlns:a16="http://schemas.microsoft.com/office/drawing/2014/main" id="{CBBB7804-275A-4730-8A0A-71D1B57C2A36}"/>
            </a:ext>
          </a:extLst>
        </xdr:cNvPr>
        <xdr:cNvCxnSpPr/>
      </xdr:nvCxnSpPr>
      <xdr:spPr>
        <a:xfrm flipV="1">
          <a:off x="19545300" y="1097606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132080</xdr:rowOff>
    </xdr:from>
    <xdr:to>
      <xdr:col>98</xdr:col>
      <xdr:colOff>38100</xdr:colOff>
      <xdr:row>64</xdr:row>
      <xdr:rowOff>62230</xdr:rowOff>
    </xdr:to>
    <xdr:sp macro="" textlink="">
      <xdr:nvSpPr>
        <xdr:cNvPr id="706" name="楕円 705">
          <a:extLst>
            <a:ext uri="{FF2B5EF4-FFF2-40B4-BE49-F238E27FC236}">
              <a16:creationId xmlns:a16="http://schemas.microsoft.com/office/drawing/2014/main" id="{9EF1BE3B-13EB-434F-A35A-805DF2394F96}"/>
            </a:ext>
          </a:extLst>
        </xdr:cNvPr>
        <xdr:cNvSpPr/>
      </xdr:nvSpPr>
      <xdr:spPr>
        <a:xfrm>
          <a:off x="18605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8165</xdr:rowOff>
    </xdr:from>
    <xdr:to>
      <xdr:col>102</xdr:col>
      <xdr:colOff>114300</xdr:colOff>
      <xdr:row>64</xdr:row>
      <xdr:rowOff>11430</xdr:rowOff>
    </xdr:to>
    <xdr:cxnSp macro="">
      <xdr:nvCxnSpPr>
        <xdr:cNvPr id="707" name="直線コネクタ 706">
          <a:extLst>
            <a:ext uri="{FF2B5EF4-FFF2-40B4-BE49-F238E27FC236}">
              <a16:creationId xmlns:a16="http://schemas.microsoft.com/office/drawing/2014/main" id="{5856C761-EE67-4C1C-A4A3-9C4034B43F2B}"/>
            </a:ext>
          </a:extLst>
        </xdr:cNvPr>
        <xdr:cNvCxnSpPr/>
      </xdr:nvCxnSpPr>
      <xdr:spPr>
        <a:xfrm flipV="1">
          <a:off x="18656300" y="1098096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708" name="n_1aveValue【保健センター・保健所】&#10;一人当たり面積">
          <a:extLst>
            <a:ext uri="{FF2B5EF4-FFF2-40B4-BE49-F238E27FC236}">
              <a16:creationId xmlns:a16="http://schemas.microsoft.com/office/drawing/2014/main" id="{399369C4-046A-4515-9EF5-7DE439840D9E}"/>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709" name="n_2aveValue【保健センター・保健所】&#10;一人当たり面積">
          <a:extLst>
            <a:ext uri="{FF2B5EF4-FFF2-40B4-BE49-F238E27FC236}">
              <a16:creationId xmlns:a16="http://schemas.microsoft.com/office/drawing/2014/main" id="{215A3B32-23A3-4F22-899C-95BA09478D58}"/>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710" name="n_3aveValue【保健センター・保健所】&#10;一人当たり面積">
          <a:extLst>
            <a:ext uri="{FF2B5EF4-FFF2-40B4-BE49-F238E27FC236}">
              <a16:creationId xmlns:a16="http://schemas.microsoft.com/office/drawing/2014/main" id="{E75B1779-558C-4895-824A-3723A27F19F0}"/>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711" name="n_4aveValue【保健センター・保健所】&#10;一人当たり面積">
          <a:extLst>
            <a:ext uri="{FF2B5EF4-FFF2-40B4-BE49-F238E27FC236}">
              <a16:creationId xmlns:a16="http://schemas.microsoft.com/office/drawing/2014/main" id="{BA5FD08F-50FE-478A-9163-E55755722079}"/>
            </a:ext>
          </a:extLst>
        </xdr:cNvPr>
        <xdr:cNvSpPr txBox="1"/>
      </xdr:nvSpPr>
      <xdr:spPr>
        <a:xfrm>
          <a:off x="1842142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41927</xdr:rowOff>
    </xdr:from>
    <xdr:ext cx="469744" cy="259045"/>
    <xdr:sp macro="" textlink="">
      <xdr:nvSpPr>
        <xdr:cNvPr id="712" name="n_1mainValue【保健センター・保健所】&#10;一人当たり面積">
          <a:extLst>
            <a:ext uri="{FF2B5EF4-FFF2-40B4-BE49-F238E27FC236}">
              <a16:creationId xmlns:a16="http://schemas.microsoft.com/office/drawing/2014/main" id="{7319D9C3-1534-472E-85C6-AF063A0DDAE8}"/>
            </a:ext>
          </a:extLst>
        </xdr:cNvPr>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45193</xdr:rowOff>
    </xdr:from>
    <xdr:ext cx="469744" cy="259045"/>
    <xdr:sp macro="" textlink="">
      <xdr:nvSpPr>
        <xdr:cNvPr id="713" name="n_2mainValue【保健センター・保健所】&#10;一人当たり面積">
          <a:extLst>
            <a:ext uri="{FF2B5EF4-FFF2-40B4-BE49-F238E27FC236}">
              <a16:creationId xmlns:a16="http://schemas.microsoft.com/office/drawing/2014/main" id="{B0C35A37-D399-407B-B151-A097218E3ACF}"/>
            </a:ext>
          </a:extLst>
        </xdr:cNvPr>
        <xdr:cNvSpPr txBox="1"/>
      </xdr:nvSpPr>
      <xdr:spPr>
        <a:xfrm>
          <a:off x="20199427"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50092</xdr:rowOff>
    </xdr:from>
    <xdr:ext cx="469744" cy="259045"/>
    <xdr:sp macro="" textlink="">
      <xdr:nvSpPr>
        <xdr:cNvPr id="714" name="n_3mainValue【保健センター・保健所】&#10;一人当たり面積">
          <a:extLst>
            <a:ext uri="{FF2B5EF4-FFF2-40B4-BE49-F238E27FC236}">
              <a16:creationId xmlns:a16="http://schemas.microsoft.com/office/drawing/2014/main" id="{90558514-3D9E-49B9-8480-7503E229AE57}"/>
            </a:ext>
          </a:extLst>
        </xdr:cNvPr>
        <xdr:cNvSpPr txBox="1"/>
      </xdr:nvSpPr>
      <xdr:spPr>
        <a:xfrm>
          <a:off x="19310427" y="1102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53357</xdr:rowOff>
    </xdr:from>
    <xdr:ext cx="469744" cy="259045"/>
    <xdr:sp macro="" textlink="">
      <xdr:nvSpPr>
        <xdr:cNvPr id="715" name="n_4mainValue【保健センター・保健所】&#10;一人当たり面積">
          <a:extLst>
            <a:ext uri="{FF2B5EF4-FFF2-40B4-BE49-F238E27FC236}">
              <a16:creationId xmlns:a16="http://schemas.microsoft.com/office/drawing/2014/main" id="{8A766030-31B4-4E2E-BCE9-6C4056687ED8}"/>
            </a:ext>
          </a:extLst>
        </xdr:cNvPr>
        <xdr:cNvSpPr txBox="1"/>
      </xdr:nvSpPr>
      <xdr:spPr>
        <a:xfrm>
          <a:off x="18421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8896495-7376-4302-A1BE-74C25CD41A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30CE4099-1CA7-4623-8752-473EBCC8AF5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90F75EC5-EA20-40F7-A7D5-8D907DA095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803E09F9-5ED4-4DAB-A28A-8120093BFB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28BAD613-8175-4137-95DD-D7BC5116C9B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950DA612-F25F-4C77-9A14-1EE1EEA439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764BB12F-A91D-40D0-8F3E-62AAD096B4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48B16C96-3E02-4D2E-B0FC-B888895E092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FE480E73-215D-4611-9A25-4BEAE2A7B7E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D2CEEC85-229B-4EF9-A070-647F4E3F337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D7753FA2-9D9C-4ACD-8BCB-561E73F1C49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E95345C4-521D-44AF-A741-B9E66E209B3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DC3EFB96-B992-4B33-A3B4-01785C8D1BC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418F6877-2EA2-4844-9C00-2AE359F2DC4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4E4C0D1B-A250-4C11-B2EA-E7E43E3AE1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C9429809-65A8-463D-9922-7B1B6B40EA8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98588DFE-7AE6-429F-B8FB-B4FC4277597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87EF944C-27D8-49AF-9F31-348EB2E6412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8B1D9701-AED5-41F4-944B-AA95FF898E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C24D4EFF-2C61-4A90-A807-4E4A2188B90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FAEDE8FF-A583-4AA4-9C1C-6FDB2E9726B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E7793555-3405-4003-8314-FFEB6B95E5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B1DEBB09-E88D-47D8-9CAB-0EF95984F9F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8EEE496-6C16-4283-8F1D-A85BEBD2E80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740" name="直線コネクタ 739">
          <a:extLst>
            <a:ext uri="{FF2B5EF4-FFF2-40B4-BE49-F238E27FC236}">
              <a16:creationId xmlns:a16="http://schemas.microsoft.com/office/drawing/2014/main" id="{5E390D5B-1B73-4867-B7C6-222F14FC781A}"/>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5C2BFE97-BA30-4040-80BB-FB9310148ABB}"/>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742" name="直線コネクタ 741">
          <a:extLst>
            <a:ext uri="{FF2B5EF4-FFF2-40B4-BE49-F238E27FC236}">
              <a16:creationId xmlns:a16="http://schemas.microsoft.com/office/drawing/2014/main" id="{04F5B981-BCB9-4FF4-9D7D-DE04AC738928}"/>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82D857C9-312E-4D2D-9ABB-4B1AE2BD0A9F}"/>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4" name="直線コネクタ 743">
          <a:extLst>
            <a:ext uri="{FF2B5EF4-FFF2-40B4-BE49-F238E27FC236}">
              <a16:creationId xmlns:a16="http://schemas.microsoft.com/office/drawing/2014/main" id="{86FB0DF1-1BA0-442A-B410-8CAF73FACC65}"/>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D606840F-CC92-40FA-8337-EC180633C118}"/>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46" name="フローチャート: 判断 745">
          <a:extLst>
            <a:ext uri="{FF2B5EF4-FFF2-40B4-BE49-F238E27FC236}">
              <a16:creationId xmlns:a16="http://schemas.microsoft.com/office/drawing/2014/main" id="{7DB7D278-E5AA-46B7-AB4A-579065EADF71}"/>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747" name="フローチャート: 判断 746">
          <a:extLst>
            <a:ext uri="{FF2B5EF4-FFF2-40B4-BE49-F238E27FC236}">
              <a16:creationId xmlns:a16="http://schemas.microsoft.com/office/drawing/2014/main" id="{947D6692-416C-423C-8D68-D221987D4A9A}"/>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748" name="フローチャート: 判断 747">
          <a:extLst>
            <a:ext uri="{FF2B5EF4-FFF2-40B4-BE49-F238E27FC236}">
              <a16:creationId xmlns:a16="http://schemas.microsoft.com/office/drawing/2014/main" id="{297B4F4C-E12F-465C-885F-03EB39FC6BC3}"/>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49" name="フローチャート: 判断 748">
          <a:extLst>
            <a:ext uri="{FF2B5EF4-FFF2-40B4-BE49-F238E27FC236}">
              <a16:creationId xmlns:a16="http://schemas.microsoft.com/office/drawing/2014/main" id="{15FE1AB5-8521-4305-BBCE-433423620FE5}"/>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750" name="フローチャート: 判断 749">
          <a:extLst>
            <a:ext uri="{FF2B5EF4-FFF2-40B4-BE49-F238E27FC236}">
              <a16:creationId xmlns:a16="http://schemas.microsoft.com/office/drawing/2014/main" id="{6008D3D9-876E-479C-80E1-E38E78E10284}"/>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F3763F00-B75F-4D73-A55D-4C00CE9B0C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64EE06A0-9A85-4B1A-835A-B2E9DCAB5D8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48EAE5C-F7B7-4100-8AEA-3762544F70F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C580649-048B-4A67-ABE3-F6AC7104728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2406094-5B08-4235-9F9C-E5A0E5CEAFC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2539</xdr:rowOff>
    </xdr:from>
    <xdr:to>
      <xdr:col>85</xdr:col>
      <xdr:colOff>177800</xdr:colOff>
      <xdr:row>85</xdr:row>
      <xdr:rowOff>104139</xdr:rowOff>
    </xdr:to>
    <xdr:sp macro="" textlink="">
      <xdr:nvSpPr>
        <xdr:cNvPr id="756" name="楕円 755">
          <a:extLst>
            <a:ext uri="{FF2B5EF4-FFF2-40B4-BE49-F238E27FC236}">
              <a16:creationId xmlns:a16="http://schemas.microsoft.com/office/drawing/2014/main" id="{3EBAA866-5A1C-4CE3-B914-D7840AF27C58}"/>
            </a:ext>
          </a:extLst>
        </xdr:cNvPr>
        <xdr:cNvSpPr/>
      </xdr:nvSpPr>
      <xdr:spPr>
        <a:xfrm>
          <a:off x="162687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152416</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F1977D76-39C2-4D59-BD61-78975DA99499}"/>
            </a:ext>
          </a:extLst>
        </xdr:cNvPr>
        <xdr:cNvSpPr txBox="1"/>
      </xdr:nvSpPr>
      <xdr:spPr>
        <a:xfrm>
          <a:off x="16357600"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758" name="楕円 757">
          <a:extLst>
            <a:ext uri="{FF2B5EF4-FFF2-40B4-BE49-F238E27FC236}">
              <a16:creationId xmlns:a16="http://schemas.microsoft.com/office/drawing/2014/main" id="{323D9C67-4C53-4CBB-86A4-106F25129F3E}"/>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53339</xdr:rowOff>
    </xdr:to>
    <xdr:cxnSp macro="">
      <xdr:nvCxnSpPr>
        <xdr:cNvPr id="759" name="直線コネクタ 758">
          <a:extLst>
            <a:ext uri="{FF2B5EF4-FFF2-40B4-BE49-F238E27FC236}">
              <a16:creationId xmlns:a16="http://schemas.microsoft.com/office/drawing/2014/main" id="{4F8422CE-F6DA-43CC-8AF0-78DD71FE04C3}"/>
            </a:ext>
          </a:extLst>
        </xdr:cNvPr>
        <xdr:cNvCxnSpPr/>
      </xdr:nvCxnSpPr>
      <xdr:spPr>
        <a:xfrm>
          <a:off x="15481300" y="145999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50164</xdr:rowOff>
    </xdr:from>
    <xdr:to>
      <xdr:col>76</xdr:col>
      <xdr:colOff>165100</xdr:colOff>
      <xdr:row>84</xdr:row>
      <xdr:rowOff>151764</xdr:rowOff>
    </xdr:to>
    <xdr:sp macro="" textlink="">
      <xdr:nvSpPr>
        <xdr:cNvPr id="760" name="楕円 759">
          <a:extLst>
            <a:ext uri="{FF2B5EF4-FFF2-40B4-BE49-F238E27FC236}">
              <a16:creationId xmlns:a16="http://schemas.microsoft.com/office/drawing/2014/main" id="{8960CECF-33E5-4E98-90B4-B0611EC44A33}"/>
            </a:ext>
          </a:extLst>
        </xdr:cNvPr>
        <xdr:cNvSpPr/>
      </xdr:nvSpPr>
      <xdr:spPr>
        <a:xfrm>
          <a:off x="145415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100964</xdr:rowOff>
    </xdr:from>
    <xdr:to>
      <xdr:col>81</xdr:col>
      <xdr:colOff>50800</xdr:colOff>
      <xdr:row>85</xdr:row>
      <xdr:rowOff>26670</xdr:rowOff>
    </xdr:to>
    <xdr:cxnSp macro="">
      <xdr:nvCxnSpPr>
        <xdr:cNvPr id="761" name="直線コネクタ 760">
          <a:extLst>
            <a:ext uri="{FF2B5EF4-FFF2-40B4-BE49-F238E27FC236}">
              <a16:creationId xmlns:a16="http://schemas.microsoft.com/office/drawing/2014/main" id="{43179196-6B85-41A4-B5E8-584F46A7B609}"/>
            </a:ext>
          </a:extLst>
        </xdr:cNvPr>
        <xdr:cNvCxnSpPr/>
      </xdr:nvCxnSpPr>
      <xdr:spPr>
        <a:xfrm>
          <a:off x="14592300" y="14502764"/>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143511</xdr:rowOff>
    </xdr:from>
    <xdr:to>
      <xdr:col>72</xdr:col>
      <xdr:colOff>38100</xdr:colOff>
      <xdr:row>84</xdr:row>
      <xdr:rowOff>73661</xdr:rowOff>
    </xdr:to>
    <xdr:sp macro="" textlink="">
      <xdr:nvSpPr>
        <xdr:cNvPr id="762" name="楕円 761">
          <a:extLst>
            <a:ext uri="{FF2B5EF4-FFF2-40B4-BE49-F238E27FC236}">
              <a16:creationId xmlns:a16="http://schemas.microsoft.com/office/drawing/2014/main" id="{02BBBAFC-33AA-47C4-8D3A-7239139495A6}"/>
            </a:ext>
          </a:extLst>
        </xdr:cNvPr>
        <xdr:cNvSpPr/>
      </xdr:nvSpPr>
      <xdr:spPr>
        <a:xfrm>
          <a:off x="136525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22861</xdr:rowOff>
    </xdr:from>
    <xdr:to>
      <xdr:col>76</xdr:col>
      <xdr:colOff>114300</xdr:colOff>
      <xdr:row>84</xdr:row>
      <xdr:rowOff>100964</xdr:rowOff>
    </xdr:to>
    <xdr:cxnSp macro="">
      <xdr:nvCxnSpPr>
        <xdr:cNvPr id="763" name="直線コネクタ 762">
          <a:extLst>
            <a:ext uri="{FF2B5EF4-FFF2-40B4-BE49-F238E27FC236}">
              <a16:creationId xmlns:a16="http://schemas.microsoft.com/office/drawing/2014/main" id="{FDE49664-E4A8-4E85-920B-5254592A42BF}"/>
            </a:ext>
          </a:extLst>
        </xdr:cNvPr>
        <xdr:cNvCxnSpPr/>
      </xdr:nvCxnSpPr>
      <xdr:spPr>
        <a:xfrm>
          <a:off x="13703300" y="14424661"/>
          <a:ext cx="889000"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34925</xdr:rowOff>
    </xdr:from>
    <xdr:to>
      <xdr:col>67</xdr:col>
      <xdr:colOff>101600</xdr:colOff>
      <xdr:row>83</xdr:row>
      <xdr:rowOff>136525</xdr:rowOff>
    </xdr:to>
    <xdr:sp macro="" textlink="">
      <xdr:nvSpPr>
        <xdr:cNvPr id="764" name="楕円 763">
          <a:extLst>
            <a:ext uri="{FF2B5EF4-FFF2-40B4-BE49-F238E27FC236}">
              <a16:creationId xmlns:a16="http://schemas.microsoft.com/office/drawing/2014/main" id="{E7CF5518-52A7-46F5-9826-63A3B059851F}"/>
            </a:ext>
          </a:extLst>
        </xdr:cNvPr>
        <xdr:cNvSpPr/>
      </xdr:nvSpPr>
      <xdr:spPr>
        <a:xfrm>
          <a:off x="12763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85725</xdr:rowOff>
    </xdr:from>
    <xdr:to>
      <xdr:col>71</xdr:col>
      <xdr:colOff>177800</xdr:colOff>
      <xdr:row>84</xdr:row>
      <xdr:rowOff>22861</xdr:rowOff>
    </xdr:to>
    <xdr:cxnSp macro="">
      <xdr:nvCxnSpPr>
        <xdr:cNvPr id="765" name="直線コネクタ 764">
          <a:extLst>
            <a:ext uri="{FF2B5EF4-FFF2-40B4-BE49-F238E27FC236}">
              <a16:creationId xmlns:a16="http://schemas.microsoft.com/office/drawing/2014/main" id="{5002C782-249D-4F0B-90FE-B8F2B1F3348F}"/>
            </a:ext>
          </a:extLst>
        </xdr:cNvPr>
        <xdr:cNvCxnSpPr/>
      </xdr:nvCxnSpPr>
      <xdr:spPr>
        <a:xfrm>
          <a:off x="12814300" y="14316075"/>
          <a:ext cx="8890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766" name="n_1aveValue【消防施設】&#10;有形固定資産減価償却率">
          <a:extLst>
            <a:ext uri="{FF2B5EF4-FFF2-40B4-BE49-F238E27FC236}">
              <a16:creationId xmlns:a16="http://schemas.microsoft.com/office/drawing/2014/main" id="{58F3B1C2-7142-4C28-BA4C-F23E23467F09}"/>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767" name="n_2aveValue【消防施設】&#10;有形固定資産減価償却率">
          <a:extLst>
            <a:ext uri="{FF2B5EF4-FFF2-40B4-BE49-F238E27FC236}">
              <a16:creationId xmlns:a16="http://schemas.microsoft.com/office/drawing/2014/main" id="{D0300A10-20A0-4585-9994-8EEE6B68FA94}"/>
            </a:ext>
          </a:extLst>
        </xdr:cNvPr>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768" name="n_3aveValue【消防施設】&#10;有形固定資産減価償却率">
          <a:extLst>
            <a:ext uri="{FF2B5EF4-FFF2-40B4-BE49-F238E27FC236}">
              <a16:creationId xmlns:a16="http://schemas.microsoft.com/office/drawing/2014/main" id="{26682785-F73F-4E9A-8CEC-3B5560CCDDB6}"/>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769" name="n_4aveValue【消防施設】&#10;有形固定資産減価償却率">
          <a:extLst>
            <a:ext uri="{FF2B5EF4-FFF2-40B4-BE49-F238E27FC236}">
              <a16:creationId xmlns:a16="http://schemas.microsoft.com/office/drawing/2014/main" id="{80B86EB4-A609-4B8B-ADA2-0015E0F0EE8F}"/>
            </a:ext>
          </a:extLst>
        </xdr:cNvPr>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770" name="n_1mainValue【消防施設】&#10;有形固定資産減価償却率">
          <a:extLst>
            <a:ext uri="{FF2B5EF4-FFF2-40B4-BE49-F238E27FC236}">
              <a16:creationId xmlns:a16="http://schemas.microsoft.com/office/drawing/2014/main" id="{A8E3775B-DDDE-474B-B137-1A7EC90F6C96}"/>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142891</xdr:rowOff>
    </xdr:from>
    <xdr:ext cx="405111" cy="259045"/>
    <xdr:sp macro="" textlink="">
      <xdr:nvSpPr>
        <xdr:cNvPr id="771" name="n_2mainValue【消防施設】&#10;有形固定資産減価償却率">
          <a:extLst>
            <a:ext uri="{FF2B5EF4-FFF2-40B4-BE49-F238E27FC236}">
              <a16:creationId xmlns:a16="http://schemas.microsoft.com/office/drawing/2014/main" id="{C97E8132-4BAD-4521-A6EE-3ACE34D069BF}"/>
            </a:ext>
          </a:extLst>
        </xdr:cNvPr>
        <xdr:cNvSpPr txBox="1"/>
      </xdr:nvSpPr>
      <xdr:spPr>
        <a:xfrm>
          <a:off x="14389744"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64788</xdr:rowOff>
    </xdr:from>
    <xdr:ext cx="405111" cy="259045"/>
    <xdr:sp macro="" textlink="">
      <xdr:nvSpPr>
        <xdr:cNvPr id="772" name="n_3mainValue【消防施設】&#10;有形固定資産減価償却率">
          <a:extLst>
            <a:ext uri="{FF2B5EF4-FFF2-40B4-BE49-F238E27FC236}">
              <a16:creationId xmlns:a16="http://schemas.microsoft.com/office/drawing/2014/main" id="{6134DEC8-43BF-4476-8736-45042F607BA2}"/>
            </a:ext>
          </a:extLst>
        </xdr:cNvPr>
        <xdr:cNvSpPr txBox="1"/>
      </xdr:nvSpPr>
      <xdr:spPr>
        <a:xfrm>
          <a:off x="13500744" y="1446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127652</xdr:rowOff>
    </xdr:from>
    <xdr:ext cx="405111" cy="259045"/>
    <xdr:sp macro="" textlink="">
      <xdr:nvSpPr>
        <xdr:cNvPr id="773" name="n_4mainValue【消防施設】&#10;有形固定資産減価償却率">
          <a:extLst>
            <a:ext uri="{FF2B5EF4-FFF2-40B4-BE49-F238E27FC236}">
              <a16:creationId xmlns:a16="http://schemas.microsoft.com/office/drawing/2014/main" id="{8CFE2ABB-A5BA-4F08-9481-5E2F50343F29}"/>
            </a:ext>
          </a:extLst>
        </xdr:cNvPr>
        <xdr:cNvSpPr txBox="1"/>
      </xdr:nvSpPr>
      <xdr:spPr>
        <a:xfrm>
          <a:off x="12611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2716F201-DD2F-43C8-B77D-B6013CF7CE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CFC5967B-34C9-473D-8164-4A47250B214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E468DA2E-02B6-4B2C-88FA-1B04EBF6FC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5162983F-F4DC-43C4-9F8E-926805B001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1677414F-D8D2-4148-BAF6-0B61F2EB3C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DE6BEEC1-E4EA-48C6-B333-292E618674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40003C1-4C82-4FF7-A776-26126C0D77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2F42517F-EC38-425C-ADAE-D574ED7FAD0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64126F18-F1F4-4979-A9C1-97139434C24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DE2D3EE9-A7D5-4576-88EE-4534701F701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E26EA044-F443-4505-9075-1E2DD2516FE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626EC33A-D639-4C5D-BFB5-4E0CE220E6E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2D2F5C03-6EA8-4FAB-A9B1-3C9008500DB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0607C435-C53C-40F7-B4FE-1EC52D6F447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BDDE16B3-4DE4-43BB-BD2D-6C8E8B215E6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3B5BF7C4-CD7F-427F-81E6-16E168116BB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0931AE57-E1EB-4EA7-A105-618C762B9B3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CC509425-01EE-48FF-B98B-AB1EA3DD622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69871E90-D3AA-46C6-A269-3EDFF98C80D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38C920D7-4561-4191-BC63-6870297579B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2AD41E0D-8759-4E50-AD68-9CF0F16129E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a:extLst>
            <a:ext uri="{FF2B5EF4-FFF2-40B4-BE49-F238E27FC236}">
              <a16:creationId xmlns:a16="http://schemas.microsoft.com/office/drawing/2014/main" id="{8A3780CF-AA86-4B77-9668-F2549E5AB10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39CD5DAF-FCAB-4769-A13E-C3391AEB070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F5A13425-92EF-44EB-B508-54A7027927F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87807184-9EF9-4B4E-8C76-C57DB1484C2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99" name="直線コネクタ 798">
          <a:extLst>
            <a:ext uri="{FF2B5EF4-FFF2-40B4-BE49-F238E27FC236}">
              <a16:creationId xmlns:a16="http://schemas.microsoft.com/office/drawing/2014/main" id="{A0CE1FB8-F3F3-4F75-9770-260DB8EF14FE}"/>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800" name="【消防施設】&#10;一人当たり面積最小値テキスト">
          <a:extLst>
            <a:ext uri="{FF2B5EF4-FFF2-40B4-BE49-F238E27FC236}">
              <a16:creationId xmlns:a16="http://schemas.microsoft.com/office/drawing/2014/main" id="{F75E1B16-B862-4BB5-A5AA-FA68C3E57640}"/>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801" name="直線コネクタ 800">
          <a:extLst>
            <a:ext uri="{FF2B5EF4-FFF2-40B4-BE49-F238E27FC236}">
              <a16:creationId xmlns:a16="http://schemas.microsoft.com/office/drawing/2014/main" id="{578A5E6E-9F46-4EB0-9D9A-70ADECE02D04}"/>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802" name="【消防施設】&#10;一人当たり面積最大値テキスト">
          <a:extLst>
            <a:ext uri="{FF2B5EF4-FFF2-40B4-BE49-F238E27FC236}">
              <a16:creationId xmlns:a16="http://schemas.microsoft.com/office/drawing/2014/main" id="{4367C6FF-E047-4F61-9ADF-98F55C8E039B}"/>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803" name="直線コネクタ 802">
          <a:extLst>
            <a:ext uri="{FF2B5EF4-FFF2-40B4-BE49-F238E27FC236}">
              <a16:creationId xmlns:a16="http://schemas.microsoft.com/office/drawing/2014/main" id="{DA998E6E-8034-49EB-85D3-A0D990BE9ED3}"/>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804" name="【消防施設】&#10;一人当たり面積平均値テキスト">
          <a:extLst>
            <a:ext uri="{FF2B5EF4-FFF2-40B4-BE49-F238E27FC236}">
              <a16:creationId xmlns:a16="http://schemas.microsoft.com/office/drawing/2014/main" id="{EF586FAC-DA8D-488D-B90B-88AC9CB8710D}"/>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805" name="フローチャート: 判断 804">
          <a:extLst>
            <a:ext uri="{FF2B5EF4-FFF2-40B4-BE49-F238E27FC236}">
              <a16:creationId xmlns:a16="http://schemas.microsoft.com/office/drawing/2014/main" id="{AB3D4230-FFC8-4A15-A74D-19082DCCA9A6}"/>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806" name="フローチャート: 判断 805">
          <a:extLst>
            <a:ext uri="{FF2B5EF4-FFF2-40B4-BE49-F238E27FC236}">
              <a16:creationId xmlns:a16="http://schemas.microsoft.com/office/drawing/2014/main" id="{916BFC35-5CCA-4434-81D1-930838A5212B}"/>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07" name="フローチャート: 判断 806">
          <a:extLst>
            <a:ext uri="{FF2B5EF4-FFF2-40B4-BE49-F238E27FC236}">
              <a16:creationId xmlns:a16="http://schemas.microsoft.com/office/drawing/2014/main" id="{B83CACC2-304F-4DA3-BAAA-6C9BDDE32F77}"/>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808" name="フローチャート: 判断 807">
          <a:extLst>
            <a:ext uri="{FF2B5EF4-FFF2-40B4-BE49-F238E27FC236}">
              <a16:creationId xmlns:a16="http://schemas.microsoft.com/office/drawing/2014/main" id="{8BEDE896-2C8F-429A-8E5C-3F0F2190A8BD}"/>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809" name="フローチャート: 判断 808">
          <a:extLst>
            <a:ext uri="{FF2B5EF4-FFF2-40B4-BE49-F238E27FC236}">
              <a16:creationId xmlns:a16="http://schemas.microsoft.com/office/drawing/2014/main" id="{7D5CEC92-C9C5-40C4-90E6-21EFD8D11FD3}"/>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56DE9F5-CD16-45C0-A45C-726AA229642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20CBDA26-E360-4A8D-82DF-85B2CF9C5E8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622353C-B3B7-40F4-AA50-4EC3FF7CC86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7604EC62-8171-4632-B76E-0E539E30A04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8B37FF8-8547-4950-A9E4-CDC73083CF0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109764</xdr:rowOff>
    </xdr:from>
    <xdr:to>
      <xdr:col>116</xdr:col>
      <xdr:colOff>114300</xdr:colOff>
      <xdr:row>84</xdr:row>
      <xdr:rowOff>39914</xdr:rowOff>
    </xdr:to>
    <xdr:sp macro="" textlink="">
      <xdr:nvSpPr>
        <xdr:cNvPr id="815" name="楕円 814">
          <a:extLst>
            <a:ext uri="{FF2B5EF4-FFF2-40B4-BE49-F238E27FC236}">
              <a16:creationId xmlns:a16="http://schemas.microsoft.com/office/drawing/2014/main" id="{73FE5E4A-E9CA-4EB7-87BC-1BCE5EECD0F0}"/>
            </a:ext>
          </a:extLst>
        </xdr:cNvPr>
        <xdr:cNvSpPr/>
      </xdr:nvSpPr>
      <xdr:spPr>
        <a:xfrm>
          <a:off x="22110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88191</xdr:rowOff>
    </xdr:from>
    <xdr:ext cx="469744" cy="259045"/>
    <xdr:sp macro="" textlink="">
      <xdr:nvSpPr>
        <xdr:cNvPr id="816" name="【消防施設】&#10;一人当たり面積該当値テキスト">
          <a:extLst>
            <a:ext uri="{FF2B5EF4-FFF2-40B4-BE49-F238E27FC236}">
              <a16:creationId xmlns:a16="http://schemas.microsoft.com/office/drawing/2014/main" id="{B6713897-B182-4EC6-A44D-5C0EE2549B00}"/>
            </a:ext>
          </a:extLst>
        </xdr:cNvPr>
        <xdr:cNvSpPr txBox="1"/>
      </xdr:nvSpPr>
      <xdr:spPr>
        <a:xfrm>
          <a:off x="22199600" y="1431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122827</xdr:rowOff>
    </xdr:from>
    <xdr:to>
      <xdr:col>112</xdr:col>
      <xdr:colOff>38100</xdr:colOff>
      <xdr:row>84</xdr:row>
      <xdr:rowOff>52977</xdr:rowOff>
    </xdr:to>
    <xdr:sp macro="" textlink="">
      <xdr:nvSpPr>
        <xdr:cNvPr id="817" name="楕円 816">
          <a:extLst>
            <a:ext uri="{FF2B5EF4-FFF2-40B4-BE49-F238E27FC236}">
              <a16:creationId xmlns:a16="http://schemas.microsoft.com/office/drawing/2014/main" id="{62D78F3C-BF62-401C-A9C6-C824B51E938D}"/>
            </a:ext>
          </a:extLst>
        </xdr:cNvPr>
        <xdr:cNvSpPr/>
      </xdr:nvSpPr>
      <xdr:spPr>
        <a:xfrm>
          <a:off x="21272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160564</xdr:rowOff>
    </xdr:from>
    <xdr:to>
      <xdr:col>116</xdr:col>
      <xdr:colOff>63500</xdr:colOff>
      <xdr:row>84</xdr:row>
      <xdr:rowOff>2177</xdr:rowOff>
    </xdr:to>
    <xdr:cxnSp macro="">
      <xdr:nvCxnSpPr>
        <xdr:cNvPr id="818" name="直線コネクタ 817">
          <a:extLst>
            <a:ext uri="{FF2B5EF4-FFF2-40B4-BE49-F238E27FC236}">
              <a16:creationId xmlns:a16="http://schemas.microsoft.com/office/drawing/2014/main" id="{F2D319F2-93FB-4613-A61C-61839E5EA7F2}"/>
            </a:ext>
          </a:extLst>
        </xdr:cNvPr>
        <xdr:cNvCxnSpPr/>
      </xdr:nvCxnSpPr>
      <xdr:spPr>
        <a:xfrm flipV="1">
          <a:off x="21323300" y="1439091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139156</xdr:rowOff>
    </xdr:from>
    <xdr:to>
      <xdr:col>107</xdr:col>
      <xdr:colOff>101600</xdr:colOff>
      <xdr:row>84</xdr:row>
      <xdr:rowOff>69306</xdr:rowOff>
    </xdr:to>
    <xdr:sp macro="" textlink="">
      <xdr:nvSpPr>
        <xdr:cNvPr id="819" name="楕円 818">
          <a:extLst>
            <a:ext uri="{FF2B5EF4-FFF2-40B4-BE49-F238E27FC236}">
              <a16:creationId xmlns:a16="http://schemas.microsoft.com/office/drawing/2014/main" id="{70E22819-3758-4CAE-8545-C7E5222D9AEC}"/>
            </a:ext>
          </a:extLst>
        </xdr:cNvPr>
        <xdr:cNvSpPr/>
      </xdr:nvSpPr>
      <xdr:spPr>
        <a:xfrm>
          <a:off x="20383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2177</xdr:rowOff>
    </xdr:from>
    <xdr:to>
      <xdr:col>111</xdr:col>
      <xdr:colOff>177800</xdr:colOff>
      <xdr:row>84</xdr:row>
      <xdr:rowOff>18506</xdr:rowOff>
    </xdr:to>
    <xdr:cxnSp macro="">
      <xdr:nvCxnSpPr>
        <xdr:cNvPr id="820" name="直線コネクタ 819">
          <a:extLst>
            <a:ext uri="{FF2B5EF4-FFF2-40B4-BE49-F238E27FC236}">
              <a16:creationId xmlns:a16="http://schemas.microsoft.com/office/drawing/2014/main" id="{E52D297C-73E3-42E0-A8D3-6BE76385C325}"/>
            </a:ext>
          </a:extLst>
        </xdr:cNvPr>
        <xdr:cNvCxnSpPr/>
      </xdr:nvCxnSpPr>
      <xdr:spPr>
        <a:xfrm flipV="1">
          <a:off x="20434300" y="144039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21" name="楕円 820">
          <a:extLst>
            <a:ext uri="{FF2B5EF4-FFF2-40B4-BE49-F238E27FC236}">
              <a16:creationId xmlns:a16="http://schemas.microsoft.com/office/drawing/2014/main" id="{9170D3D3-A016-4523-8A6F-E6D75E0DC970}"/>
            </a:ext>
          </a:extLst>
        </xdr:cNvPr>
        <xdr:cNvSpPr/>
      </xdr:nvSpPr>
      <xdr:spPr>
        <a:xfrm>
          <a:off x="19494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18506</xdr:rowOff>
    </xdr:from>
    <xdr:to>
      <xdr:col>107</xdr:col>
      <xdr:colOff>50800</xdr:colOff>
      <xdr:row>84</xdr:row>
      <xdr:rowOff>21771</xdr:rowOff>
    </xdr:to>
    <xdr:cxnSp macro="">
      <xdr:nvCxnSpPr>
        <xdr:cNvPr id="822" name="直線コネクタ 821">
          <a:extLst>
            <a:ext uri="{FF2B5EF4-FFF2-40B4-BE49-F238E27FC236}">
              <a16:creationId xmlns:a16="http://schemas.microsoft.com/office/drawing/2014/main" id="{95325BE3-430E-4BD6-B71B-7653DB566EC4}"/>
            </a:ext>
          </a:extLst>
        </xdr:cNvPr>
        <xdr:cNvCxnSpPr/>
      </xdr:nvCxnSpPr>
      <xdr:spPr>
        <a:xfrm flipV="1">
          <a:off x="19545300" y="144203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23" name="楕円 822">
          <a:extLst>
            <a:ext uri="{FF2B5EF4-FFF2-40B4-BE49-F238E27FC236}">
              <a16:creationId xmlns:a16="http://schemas.microsoft.com/office/drawing/2014/main" id="{FDAED594-5EB2-46B7-8182-DC8F81F30C7C}"/>
            </a:ext>
          </a:extLst>
        </xdr:cNvPr>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21771</xdr:rowOff>
    </xdr:from>
    <xdr:to>
      <xdr:col>102</xdr:col>
      <xdr:colOff>114300</xdr:colOff>
      <xdr:row>84</xdr:row>
      <xdr:rowOff>38100</xdr:rowOff>
    </xdr:to>
    <xdr:cxnSp macro="">
      <xdr:nvCxnSpPr>
        <xdr:cNvPr id="824" name="直線コネクタ 823">
          <a:extLst>
            <a:ext uri="{FF2B5EF4-FFF2-40B4-BE49-F238E27FC236}">
              <a16:creationId xmlns:a16="http://schemas.microsoft.com/office/drawing/2014/main" id="{6BEBA208-3809-4B53-BBB1-CBA7EBA893E2}"/>
            </a:ext>
          </a:extLst>
        </xdr:cNvPr>
        <xdr:cNvCxnSpPr/>
      </xdr:nvCxnSpPr>
      <xdr:spPr>
        <a:xfrm flipV="1">
          <a:off x="18656300" y="144235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825" name="n_1aveValue【消防施設】&#10;一人当たり面積">
          <a:extLst>
            <a:ext uri="{FF2B5EF4-FFF2-40B4-BE49-F238E27FC236}">
              <a16:creationId xmlns:a16="http://schemas.microsoft.com/office/drawing/2014/main" id="{F59C489E-E619-4AB9-BD42-F8398D3C1024}"/>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26" name="n_2aveValue【消防施設】&#10;一人当たり面積">
          <a:extLst>
            <a:ext uri="{FF2B5EF4-FFF2-40B4-BE49-F238E27FC236}">
              <a16:creationId xmlns:a16="http://schemas.microsoft.com/office/drawing/2014/main" id="{7744338D-75A5-4148-85C5-4E829EC039E8}"/>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827" name="n_3aveValue【消防施設】&#10;一人当たり面積">
          <a:extLst>
            <a:ext uri="{FF2B5EF4-FFF2-40B4-BE49-F238E27FC236}">
              <a16:creationId xmlns:a16="http://schemas.microsoft.com/office/drawing/2014/main" id="{103C04E7-15C0-4E09-9D28-46E1B2E72F26}"/>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828" name="n_4aveValue【消防施設】&#10;一人当たり面積">
          <a:extLst>
            <a:ext uri="{FF2B5EF4-FFF2-40B4-BE49-F238E27FC236}">
              <a16:creationId xmlns:a16="http://schemas.microsoft.com/office/drawing/2014/main" id="{68E8CAC1-2DA3-452D-9CB5-3660BB7B8D68}"/>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44104</xdr:rowOff>
    </xdr:from>
    <xdr:ext cx="469744" cy="259045"/>
    <xdr:sp macro="" textlink="">
      <xdr:nvSpPr>
        <xdr:cNvPr id="829" name="n_1mainValue【消防施設】&#10;一人当たり面積">
          <a:extLst>
            <a:ext uri="{FF2B5EF4-FFF2-40B4-BE49-F238E27FC236}">
              <a16:creationId xmlns:a16="http://schemas.microsoft.com/office/drawing/2014/main" id="{8215225B-41DF-41C0-BB24-266CAAAAF7B5}"/>
            </a:ext>
          </a:extLst>
        </xdr:cNvPr>
        <xdr:cNvSpPr txBox="1"/>
      </xdr:nvSpPr>
      <xdr:spPr>
        <a:xfrm>
          <a:off x="21075727" y="1444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60433</xdr:rowOff>
    </xdr:from>
    <xdr:ext cx="469744" cy="259045"/>
    <xdr:sp macro="" textlink="">
      <xdr:nvSpPr>
        <xdr:cNvPr id="830" name="n_2mainValue【消防施設】&#10;一人当たり面積">
          <a:extLst>
            <a:ext uri="{FF2B5EF4-FFF2-40B4-BE49-F238E27FC236}">
              <a16:creationId xmlns:a16="http://schemas.microsoft.com/office/drawing/2014/main" id="{B2D5C162-8733-4753-B3B4-B89C900BBD07}"/>
            </a:ext>
          </a:extLst>
        </xdr:cNvPr>
        <xdr:cNvSpPr txBox="1"/>
      </xdr:nvSpPr>
      <xdr:spPr>
        <a:xfrm>
          <a:off x="20199427" y="1446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831" name="n_3mainValue【消防施設】&#10;一人当たり面積">
          <a:extLst>
            <a:ext uri="{FF2B5EF4-FFF2-40B4-BE49-F238E27FC236}">
              <a16:creationId xmlns:a16="http://schemas.microsoft.com/office/drawing/2014/main" id="{EA2861E0-4639-4767-843B-A75E671EA78E}"/>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2" name="n_4mainValue【消防施設】&#10;一人当たり面積">
          <a:extLst>
            <a:ext uri="{FF2B5EF4-FFF2-40B4-BE49-F238E27FC236}">
              <a16:creationId xmlns:a16="http://schemas.microsoft.com/office/drawing/2014/main" id="{CC595B54-4BE7-4217-8FFE-480B72C02916}"/>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8CF08F49-B711-4122-B9E5-ABECBE1CF1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459BFDA7-93F5-4F43-870A-AC50BEB72C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C7821A31-5A04-4044-B650-FB8D9641047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D80723B0-21CC-4418-A452-065C5BC08A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473E4B50-BAD2-4D29-B4F4-15CF9627917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66BBBD4-4F08-448F-9C8C-4554E1C9EA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6A98A50A-C6E6-42AA-ADD9-CC35EBD0DD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1C0240A2-45CC-4A97-92B9-9E29B6D49B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C264CCE3-B8DE-4D7D-ADFF-7F9911D8107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96063922-E130-4E10-B0D9-1B62FF17D74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C3F32324-5BE1-4AE7-946B-856B13BC4F7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94F4F036-D033-4726-9321-C9C7F217DA2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B249DA96-9E20-4447-86B9-03C871405B5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0CC07547-AFEF-4266-A8CF-90D23D5B8A6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49DDACE8-BEFC-4067-97FB-FA88851CDB3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D9CCAAE6-F0DB-4EB6-8E9E-8DC3ACAD430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6F20D13B-BF07-4C24-BC2E-CEF6941658F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228548BB-8D5E-47B6-B2A4-E691D96F54B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55972A9A-2B94-4A70-81EF-B9D50C911A3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A8AA3AA6-7B97-44C6-A481-3D888743FE8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691D9EBE-3D39-4A77-B54A-972DF17052D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EABE0EB1-9251-4F24-8955-317D69C7F4D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C36619F4-61FF-4D9C-B086-3E46D98DB59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289D7A37-2DE0-4C06-A1C2-5A3FD329968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857" name="直線コネクタ 856">
          <a:extLst>
            <a:ext uri="{FF2B5EF4-FFF2-40B4-BE49-F238E27FC236}">
              <a16:creationId xmlns:a16="http://schemas.microsoft.com/office/drawing/2014/main" id="{FBB9B5CC-E977-4C21-A39F-D6A46FE7F38B}"/>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858" name="【庁舎】&#10;有形固定資産減価償却率最小値テキスト">
          <a:extLst>
            <a:ext uri="{FF2B5EF4-FFF2-40B4-BE49-F238E27FC236}">
              <a16:creationId xmlns:a16="http://schemas.microsoft.com/office/drawing/2014/main" id="{64E6F6E2-B8C7-4B59-A0D1-1B112D7471E7}"/>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859" name="直線コネクタ 858">
          <a:extLst>
            <a:ext uri="{FF2B5EF4-FFF2-40B4-BE49-F238E27FC236}">
              <a16:creationId xmlns:a16="http://schemas.microsoft.com/office/drawing/2014/main" id="{9E2FE568-DF25-42F8-B1C0-7AC591084D8F}"/>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860" name="【庁舎】&#10;有形固定資産減価償却率最大値テキスト">
          <a:extLst>
            <a:ext uri="{FF2B5EF4-FFF2-40B4-BE49-F238E27FC236}">
              <a16:creationId xmlns:a16="http://schemas.microsoft.com/office/drawing/2014/main" id="{7385DACC-CB16-46EB-ACDF-B22A054A3BE4}"/>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861" name="直線コネクタ 860">
          <a:extLst>
            <a:ext uri="{FF2B5EF4-FFF2-40B4-BE49-F238E27FC236}">
              <a16:creationId xmlns:a16="http://schemas.microsoft.com/office/drawing/2014/main" id="{D9244FDF-E9EB-46C8-ADA3-B36403526E51}"/>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862" name="【庁舎】&#10;有形固定資産減価償却率平均値テキスト">
          <a:extLst>
            <a:ext uri="{FF2B5EF4-FFF2-40B4-BE49-F238E27FC236}">
              <a16:creationId xmlns:a16="http://schemas.microsoft.com/office/drawing/2014/main" id="{38CBB7BF-3AA0-44AE-A94B-AA258BB2E666}"/>
            </a:ext>
          </a:extLst>
        </xdr:cNvPr>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フローチャート: 判断 862">
          <a:extLst>
            <a:ext uri="{FF2B5EF4-FFF2-40B4-BE49-F238E27FC236}">
              <a16:creationId xmlns:a16="http://schemas.microsoft.com/office/drawing/2014/main" id="{15606B37-DA1B-410B-985C-5AFA03123746}"/>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864" name="フローチャート: 判断 863">
          <a:extLst>
            <a:ext uri="{FF2B5EF4-FFF2-40B4-BE49-F238E27FC236}">
              <a16:creationId xmlns:a16="http://schemas.microsoft.com/office/drawing/2014/main" id="{8222E3FE-E4D2-4D73-9E47-578CC741D708}"/>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865" name="フローチャート: 判断 864">
          <a:extLst>
            <a:ext uri="{FF2B5EF4-FFF2-40B4-BE49-F238E27FC236}">
              <a16:creationId xmlns:a16="http://schemas.microsoft.com/office/drawing/2014/main" id="{184A20AD-BE7E-40A8-A5FB-EDAD7AAB976E}"/>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866" name="フローチャート: 判断 865">
          <a:extLst>
            <a:ext uri="{FF2B5EF4-FFF2-40B4-BE49-F238E27FC236}">
              <a16:creationId xmlns:a16="http://schemas.microsoft.com/office/drawing/2014/main" id="{794AD7BC-DBC8-4F3D-B489-C41981918FDB}"/>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867" name="フローチャート: 判断 866">
          <a:extLst>
            <a:ext uri="{FF2B5EF4-FFF2-40B4-BE49-F238E27FC236}">
              <a16:creationId xmlns:a16="http://schemas.microsoft.com/office/drawing/2014/main" id="{610E348F-98A9-4961-8B0B-12D1D3B87E56}"/>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22205D4-1273-49F0-8EDB-F7B6C65549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C9616C7A-85D4-480B-BDC0-655249C0FDB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3DAF350A-100B-42E8-8617-45E48C7DC82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C97D6BA-C2DC-4005-AC0F-68DA68014F2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B7CCCD4-928A-4D94-91CC-973B5E411C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78739</xdr:rowOff>
    </xdr:from>
    <xdr:to>
      <xdr:col>85</xdr:col>
      <xdr:colOff>177800</xdr:colOff>
      <xdr:row>104</xdr:row>
      <xdr:rowOff>8889</xdr:rowOff>
    </xdr:to>
    <xdr:sp macro="" textlink="">
      <xdr:nvSpPr>
        <xdr:cNvPr id="873" name="楕円 872">
          <a:extLst>
            <a:ext uri="{FF2B5EF4-FFF2-40B4-BE49-F238E27FC236}">
              <a16:creationId xmlns:a16="http://schemas.microsoft.com/office/drawing/2014/main" id="{19D0EA56-BB28-45DC-AA4D-FC4FB85CE569}"/>
            </a:ext>
          </a:extLst>
        </xdr:cNvPr>
        <xdr:cNvSpPr/>
      </xdr:nvSpPr>
      <xdr:spPr>
        <a:xfrm>
          <a:off x="16268700" y="1773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101616</xdr:rowOff>
    </xdr:from>
    <xdr:ext cx="405111" cy="259045"/>
    <xdr:sp macro="" textlink="">
      <xdr:nvSpPr>
        <xdr:cNvPr id="874" name="【庁舎】&#10;有形固定資産減価償却率該当値テキスト">
          <a:extLst>
            <a:ext uri="{FF2B5EF4-FFF2-40B4-BE49-F238E27FC236}">
              <a16:creationId xmlns:a16="http://schemas.microsoft.com/office/drawing/2014/main" id="{9FE405D2-F985-4A47-AA14-CF9C6AAF327A}"/>
            </a:ext>
          </a:extLst>
        </xdr:cNvPr>
        <xdr:cNvSpPr txBox="1"/>
      </xdr:nvSpPr>
      <xdr:spPr>
        <a:xfrm>
          <a:off x="16357600"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92075</xdr:rowOff>
    </xdr:from>
    <xdr:to>
      <xdr:col>81</xdr:col>
      <xdr:colOff>101600</xdr:colOff>
      <xdr:row>104</xdr:row>
      <xdr:rowOff>22225</xdr:rowOff>
    </xdr:to>
    <xdr:sp macro="" textlink="">
      <xdr:nvSpPr>
        <xdr:cNvPr id="875" name="楕円 874">
          <a:extLst>
            <a:ext uri="{FF2B5EF4-FFF2-40B4-BE49-F238E27FC236}">
              <a16:creationId xmlns:a16="http://schemas.microsoft.com/office/drawing/2014/main" id="{A59BA9F8-2524-4E2A-9A5C-CFBC5CA7FE07}"/>
            </a:ext>
          </a:extLst>
        </xdr:cNvPr>
        <xdr:cNvSpPr/>
      </xdr:nvSpPr>
      <xdr:spPr>
        <a:xfrm>
          <a:off x="15430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129539</xdr:rowOff>
    </xdr:from>
    <xdr:to>
      <xdr:col>85</xdr:col>
      <xdr:colOff>127000</xdr:colOff>
      <xdr:row>103</xdr:row>
      <xdr:rowOff>142875</xdr:rowOff>
    </xdr:to>
    <xdr:cxnSp macro="">
      <xdr:nvCxnSpPr>
        <xdr:cNvPr id="876" name="直線コネクタ 875">
          <a:extLst>
            <a:ext uri="{FF2B5EF4-FFF2-40B4-BE49-F238E27FC236}">
              <a16:creationId xmlns:a16="http://schemas.microsoft.com/office/drawing/2014/main" id="{09BE558A-6EFF-40FE-B27E-2E11DB55E884}"/>
            </a:ext>
          </a:extLst>
        </xdr:cNvPr>
        <xdr:cNvCxnSpPr/>
      </xdr:nvCxnSpPr>
      <xdr:spPr>
        <a:xfrm flipV="1">
          <a:off x="15481300" y="177888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67311</xdr:rowOff>
    </xdr:from>
    <xdr:to>
      <xdr:col>76</xdr:col>
      <xdr:colOff>165100</xdr:colOff>
      <xdr:row>103</xdr:row>
      <xdr:rowOff>168911</xdr:rowOff>
    </xdr:to>
    <xdr:sp macro="" textlink="">
      <xdr:nvSpPr>
        <xdr:cNvPr id="877" name="楕円 876">
          <a:extLst>
            <a:ext uri="{FF2B5EF4-FFF2-40B4-BE49-F238E27FC236}">
              <a16:creationId xmlns:a16="http://schemas.microsoft.com/office/drawing/2014/main" id="{CF334073-DD33-49ED-98DF-5C62CB4FCEC7}"/>
            </a:ext>
          </a:extLst>
        </xdr:cNvPr>
        <xdr:cNvSpPr/>
      </xdr:nvSpPr>
      <xdr:spPr>
        <a:xfrm>
          <a:off x="14541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118111</xdr:rowOff>
    </xdr:from>
    <xdr:to>
      <xdr:col>81</xdr:col>
      <xdr:colOff>50800</xdr:colOff>
      <xdr:row>103</xdr:row>
      <xdr:rowOff>142875</xdr:rowOff>
    </xdr:to>
    <xdr:cxnSp macro="">
      <xdr:nvCxnSpPr>
        <xdr:cNvPr id="878" name="直線コネクタ 877">
          <a:extLst>
            <a:ext uri="{FF2B5EF4-FFF2-40B4-BE49-F238E27FC236}">
              <a16:creationId xmlns:a16="http://schemas.microsoft.com/office/drawing/2014/main" id="{07FE5B06-2D07-4DAB-ABC9-B9457D6E98CA}"/>
            </a:ext>
          </a:extLst>
        </xdr:cNvPr>
        <xdr:cNvCxnSpPr/>
      </xdr:nvCxnSpPr>
      <xdr:spPr>
        <a:xfrm>
          <a:off x="14592300" y="1777746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10161</xdr:rowOff>
    </xdr:from>
    <xdr:to>
      <xdr:col>72</xdr:col>
      <xdr:colOff>38100</xdr:colOff>
      <xdr:row>103</xdr:row>
      <xdr:rowOff>111761</xdr:rowOff>
    </xdr:to>
    <xdr:sp macro="" textlink="">
      <xdr:nvSpPr>
        <xdr:cNvPr id="879" name="楕円 878">
          <a:extLst>
            <a:ext uri="{FF2B5EF4-FFF2-40B4-BE49-F238E27FC236}">
              <a16:creationId xmlns:a16="http://schemas.microsoft.com/office/drawing/2014/main" id="{3082CAD1-2ACA-4D9C-91F1-CCFF9A218CC8}"/>
            </a:ext>
          </a:extLst>
        </xdr:cNvPr>
        <xdr:cNvSpPr/>
      </xdr:nvSpPr>
      <xdr:spPr>
        <a:xfrm>
          <a:off x="13652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60961</xdr:rowOff>
    </xdr:from>
    <xdr:to>
      <xdr:col>76</xdr:col>
      <xdr:colOff>114300</xdr:colOff>
      <xdr:row>103</xdr:row>
      <xdr:rowOff>118111</xdr:rowOff>
    </xdr:to>
    <xdr:cxnSp macro="">
      <xdr:nvCxnSpPr>
        <xdr:cNvPr id="880" name="直線コネクタ 879">
          <a:extLst>
            <a:ext uri="{FF2B5EF4-FFF2-40B4-BE49-F238E27FC236}">
              <a16:creationId xmlns:a16="http://schemas.microsoft.com/office/drawing/2014/main" id="{240E50C1-F1AF-4FAA-978F-3F3CADF008D6}"/>
            </a:ext>
          </a:extLst>
        </xdr:cNvPr>
        <xdr:cNvCxnSpPr/>
      </xdr:nvCxnSpPr>
      <xdr:spPr>
        <a:xfrm>
          <a:off x="13703300" y="17720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139700</xdr:rowOff>
    </xdr:from>
    <xdr:to>
      <xdr:col>67</xdr:col>
      <xdr:colOff>101600</xdr:colOff>
      <xdr:row>103</xdr:row>
      <xdr:rowOff>69850</xdr:rowOff>
    </xdr:to>
    <xdr:sp macro="" textlink="">
      <xdr:nvSpPr>
        <xdr:cNvPr id="881" name="楕円 880">
          <a:extLst>
            <a:ext uri="{FF2B5EF4-FFF2-40B4-BE49-F238E27FC236}">
              <a16:creationId xmlns:a16="http://schemas.microsoft.com/office/drawing/2014/main" id="{278430F8-7844-40DC-A1BE-2DED474A4D3E}"/>
            </a:ext>
          </a:extLst>
        </xdr:cNvPr>
        <xdr:cNvSpPr/>
      </xdr:nvSpPr>
      <xdr:spPr>
        <a:xfrm>
          <a:off x="12763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19050</xdr:rowOff>
    </xdr:from>
    <xdr:to>
      <xdr:col>71</xdr:col>
      <xdr:colOff>177800</xdr:colOff>
      <xdr:row>103</xdr:row>
      <xdr:rowOff>60961</xdr:rowOff>
    </xdr:to>
    <xdr:cxnSp macro="">
      <xdr:nvCxnSpPr>
        <xdr:cNvPr id="882" name="直線コネクタ 881">
          <a:extLst>
            <a:ext uri="{FF2B5EF4-FFF2-40B4-BE49-F238E27FC236}">
              <a16:creationId xmlns:a16="http://schemas.microsoft.com/office/drawing/2014/main" id="{34B9F895-9B3D-461A-B0B9-108A00BF40C9}"/>
            </a:ext>
          </a:extLst>
        </xdr:cNvPr>
        <xdr:cNvCxnSpPr/>
      </xdr:nvCxnSpPr>
      <xdr:spPr>
        <a:xfrm>
          <a:off x="12814300" y="17678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883" name="n_1aveValue【庁舎】&#10;有形固定資産減価償却率">
          <a:extLst>
            <a:ext uri="{FF2B5EF4-FFF2-40B4-BE49-F238E27FC236}">
              <a16:creationId xmlns:a16="http://schemas.microsoft.com/office/drawing/2014/main" id="{2AACD3AF-10F0-479C-97E2-95BD48DA2FA4}"/>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884" name="n_2aveValue【庁舎】&#10;有形固定資産減価償却率">
          <a:extLst>
            <a:ext uri="{FF2B5EF4-FFF2-40B4-BE49-F238E27FC236}">
              <a16:creationId xmlns:a16="http://schemas.microsoft.com/office/drawing/2014/main" id="{0F769313-B9C9-4AAD-91F5-C374BC00DB19}"/>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885" name="n_3aveValue【庁舎】&#10;有形固定資産減価償却率">
          <a:extLst>
            <a:ext uri="{FF2B5EF4-FFF2-40B4-BE49-F238E27FC236}">
              <a16:creationId xmlns:a16="http://schemas.microsoft.com/office/drawing/2014/main" id="{08FC8C24-4A58-4E18-A004-0529AB597709}"/>
            </a:ext>
          </a:extLst>
        </xdr:cNvPr>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886" name="n_4aveValue【庁舎】&#10;有形固定資産減価償却率">
          <a:extLst>
            <a:ext uri="{FF2B5EF4-FFF2-40B4-BE49-F238E27FC236}">
              <a16:creationId xmlns:a16="http://schemas.microsoft.com/office/drawing/2014/main" id="{4FB8C11F-F510-4F7E-8D1A-D1B98FDF883C}"/>
            </a:ext>
          </a:extLst>
        </xdr:cNvPr>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38752</xdr:rowOff>
    </xdr:from>
    <xdr:ext cx="405111" cy="259045"/>
    <xdr:sp macro="" textlink="">
      <xdr:nvSpPr>
        <xdr:cNvPr id="887" name="n_1mainValue【庁舎】&#10;有形固定資産減価償却率">
          <a:extLst>
            <a:ext uri="{FF2B5EF4-FFF2-40B4-BE49-F238E27FC236}">
              <a16:creationId xmlns:a16="http://schemas.microsoft.com/office/drawing/2014/main" id="{28EFE9B0-312C-41D0-BC59-E6F0D284EDD7}"/>
            </a:ext>
          </a:extLst>
        </xdr:cNvPr>
        <xdr:cNvSpPr txBox="1"/>
      </xdr:nvSpPr>
      <xdr:spPr>
        <a:xfrm>
          <a:off x="15266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13988</xdr:rowOff>
    </xdr:from>
    <xdr:ext cx="405111" cy="259045"/>
    <xdr:sp macro="" textlink="">
      <xdr:nvSpPr>
        <xdr:cNvPr id="888" name="n_2mainValue【庁舎】&#10;有形固定資産減価償却率">
          <a:extLst>
            <a:ext uri="{FF2B5EF4-FFF2-40B4-BE49-F238E27FC236}">
              <a16:creationId xmlns:a16="http://schemas.microsoft.com/office/drawing/2014/main" id="{958EC310-85BE-4D1A-9AB4-5D5035DDD3F8}"/>
            </a:ext>
          </a:extLst>
        </xdr:cNvPr>
        <xdr:cNvSpPr txBox="1"/>
      </xdr:nvSpPr>
      <xdr:spPr>
        <a:xfrm>
          <a:off x="14389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128288</xdr:rowOff>
    </xdr:from>
    <xdr:ext cx="405111" cy="259045"/>
    <xdr:sp macro="" textlink="">
      <xdr:nvSpPr>
        <xdr:cNvPr id="889" name="n_3mainValue【庁舎】&#10;有形固定資産減価償却率">
          <a:extLst>
            <a:ext uri="{FF2B5EF4-FFF2-40B4-BE49-F238E27FC236}">
              <a16:creationId xmlns:a16="http://schemas.microsoft.com/office/drawing/2014/main" id="{01C961D9-84DA-43DE-A142-B1F28DA5D6A2}"/>
            </a:ext>
          </a:extLst>
        </xdr:cNvPr>
        <xdr:cNvSpPr txBox="1"/>
      </xdr:nvSpPr>
      <xdr:spPr>
        <a:xfrm>
          <a:off x="13500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86377</xdr:rowOff>
    </xdr:from>
    <xdr:ext cx="405111" cy="259045"/>
    <xdr:sp macro="" textlink="">
      <xdr:nvSpPr>
        <xdr:cNvPr id="890" name="n_4mainValue【庁舎】&#10;有形固定資産減価償却率">
          <a:extLst>
            <a:ext uri="{FF2B5EF4-FFF2-40B4-BE49-F238E27FC236}">
              <a16:creationId xmlns:a16="http://schemas.microsoft.com/office/drawing/2014/main" id="{0D63A124-45B9-4515-81A4-BBF383DF3B82}"/>
            </a:ext>
          </a:extLst>
        </xdr:cNvPr>
        <xdr:cNvSpPr txBox="1"/>
      </xdr:nvSpPr>
      <xdr:spPr>
        <a:xfrm>
          <a:off x="12611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2B008D71-06D3-41B4-B41E-F490C090067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3FEC0836-401B-49E1-8063-8F7CAFBE2E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BB07171D-55EC-4956-8E69-B9CF50D09B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047B084B-C389-42C1-8F1B-C6622BD0B0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5A0B3A63-8A71-47D6-9200-A06D98B7BA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124A0F9F-C0D4-48CF-A4FD-6802974C03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ADDDCDE4-EBC9-4DFC-9267-0519EAF5F4A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AC76D215-A427-4E01-B1C6-43B87B2FE5D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DC5A4B3D-335D-4D44-8383-5663BA1D3A8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3B92D913-BFE4-4187-A3C7-2EFA6711350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37F2CAF5-9E6E-463F-A7E2-56C37591ACE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4622F53A-8AAF-47F1-8911-5ECE4B97DAC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D4FAD88F-8C1A-41A2-BFF2-A692082C9BF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84F45194-7AE3-47B1-8CF1-5E03C2E134F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FD79275C-31BD-4827-833E-9E5F3E57B53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899908E8-3243-480D-AC84-A5D43EF1CCD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AA942345-33F6-47C1-B420-820EAC6235F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A7C90D4E-8D1E-4E52-8802-197099F37C2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B0316F61-1F67-4A6F-95BD-7C5098BA6A6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C740CB66-1FB1-407E-BD17-31B224F639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D8D7D982-73C5-4AEC-822E-099F8D8040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912" name="直線コネクタ 911">
          <a:extLst>
            <a:ext uri="{FF2B5EF4-FFF2-40B4-BE49-F238E27FC236}">
              <a16:creationId xmlns:a16="http://schemas.microsoft.com/office/drawing/2014/main" id="{B74CE25B-60EF-4B8C-AEBB-C345B343E292}"/>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913" name="【庁舎】&#10;一人当たり面積最小値テキスト">
          <a:extLst>
            <a:ext uri="{FF2B5EF4-FFF2-40B4-BE49-F238E27FC236}">
              <a16:creationId xmlns:a16="http://schemas.microsoft.com/office/drawing/2014/main" id="{C902F50A-965E-459F-99B1-3F37651EA896}"/>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914" name="直線コネクタ 913">
          <a:extLst>
            <a:ext uri="{FF2B5EF4-FFF2-40B4-BE49-F238E27FC236}">
              <a16:creationId xmlns:a16="http://schemas.microsoft.com/office/drawing/2014/main" id="{80865E12-A59E-402A-BBD4-0055BF48D209}"/>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915" name="【庁舎】&#10;一人当たり面積最大値テキスト">
          <a:extLst>
            <a:ext uri="{FF2B5EF4-FFF2-40B4-BE49-F238E27FC236}">
              <a16:creationId xmlns:a16="http://schemas.microsoft.com/office/drawing/2014/main" id="{FF9D3AF3-122B-474A-9D4A-410C48F2ECDA}"/>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916" name="直線コネクタ 915">
          <a:extLst>
            <a:ext uri="{FF2B5EF4-FFF2-40B4-BE49-F238E27FC236}">
              <a16:creationId xmlns:a16="http://schemas.microsoft.com/office/drawing/2014/main" id="{6AB81070-263F-46CE-833F-F81B7CE6FA7E}"/>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917" name="【庁舎】&#10;一人当たり面積平均値テキスト">
          <a:extLst>
            <a:ext uri="{FF2B5EF4-FFF2-40B4-BE49-F238E27FC236}">
              <a16:creationId xmlns:a16="http://schemas.microsoft.com/office/drawing/2014/main" id="{E5C63938-A7C7-45B5-ADD4-3627105B7EC8}"/>
            </a:ext>
          </a:extLst>
        </xdr:cNvPr>
        <xdr:cNvSpPr txBox="1"/>
      </xdr:nvSpPr>
      <xdr:spPr>
        <a:xfrm>
          <a:off x="22199600" y="18077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918" name="フローチャート: 判断 917">
          <a:extLst>
            <a:ext uri="{FF2B5EF4-FFF2-40B4-BE49-F238E27FC236}">
              <a16:creationId xmlns:a16="http://schemas.microsoft.com/office/drawing/2014/main" id="{B08C825B-6D72-4B3A-A724-047C81D60F3F}"/>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919" name="フローチャート: 判断 918">
          <a:extLst>
            <a:ext uri="{FF2B5EF4-FFF2-40B4-BE49-F238E27FC236}">
              <a16:creationId xmlns:a16="http://schemas.microsoft.com/office/drawing/2014/main" id="{1884178F-7764-436A-8EF6-7568CA2CC8DC}"/>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920" name="フローチャート: 判断 919">
          <a:extLst>
            <a:ext uri="{FF2B5EF4-FFF2-40B4-BE49-F238E27FC236}">
              <a16:creationId xmlns:a16="http://schemas.microsoft.com/office/drawing/2014/main" id="{82BC87F5-16FD-4260-88F4-7A93E5DE9BF1}"/>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921" name="フローチャート: 判断 920">
          <a:extLst>
            <a:ext uri="{FF2B5EF4-FFF2-40B4-BE49-F238E27FC236}">
              <a16:creationId xmlns:a16="http://schemas.microsoft.com/office/drawing/2014/main" id="{C185696A-1273-4B2F-BDFA-E3C83C4975E7}"/>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922" name="フローチャート: 判断 921">
          <a:extLst>
            <a:ext uri="{FF2B5EF4-FFF2-40B4-BE49-F238E27FC236}">
              <a16:creationId xmlns:a16="http://schemas.microsoft.com/office/drawing/2014/main" id="{2133A774-0A16-4CCC-8ACD-1DBED5F3379B}"/>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E140248-2B1B-41B9-B0CD-78576CCB657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A9627BB-448B-472A-B1C7-86C35CCF929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4835F977-698B-478E-B152-239DF5A19E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19A66D8-F51D-4185-A304-FB6E28CE8D8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F89F60A2-C730-45AC-BAF3-B259642E95B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146558</xdr:rowOff>
    </xdr:from>
    <xdr:to>
      <xdr:col>116</xdr:col>
      <xdr:colOff>114300</xdr:colOff>
      <xdr:row>104</xdr:row>
      <xdr:rowOff>76708</xdr:rowOff>
    </xdr:to>
    <xdr:sp macro="" textlink="">
      <xdr:nvSpPr>
        <xdr:cNvPr id="928" name="楕円 927">
          <a:extLst>
            <a:ext uri="{FF2B5EF4-FFF2-40B4-BE49-F238E27FC236}">
              <a16:creationId xmlns:a16="http://schemas.microsoft.com/office/drawing/2014/main" id="{6850A045-BBB8-4261-A879-104E6B95180B}"/>
            </a:ext>
          </a:extLst>
        </xdr:cNvPr>
        <xdr:cNvSpPr/>
      </xdr:nvSpPr>
      <xdr:spPr>
        <a:xfrm>
          <a:off x="221107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169435</xdr:rowOff>
    </xdr:from>
    <xdr:ext cx="469744" cy="259045"/>
    <xdr:sp macro="" textlink="">
      <xdr:nvSpPr>
        <xdr:cNvPr id="929" name="【庁舎】&#10;一人当たり面積該当値テキスト">
          <a:extLst>
            <a:ext uri="{FF2B5EF4-FFF2-40B4-BE49-F238E27FC236}">
              <a16:creationId xmlns:a16="http://schemas.microsoft.com/office/drawing/2014/main" id="{A429042E-8743-443A-A914-3B6A318E7602}"/>
            </a:ext>
          </a:extLst>
        </xdr:cNvPr>
        <xdr:cNvSpPr txBox="1"/>
      </xdr:nvSpPr>
      <xdr:spPr>
        <a:xfrm>
          <a:off x="22199600" y="1765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165760</xdr:rowOff>
    </xdr:from>
    <xdr:to>
      <xdr:col>112</xdr:col>
      <xdr:colOff>38100</xdr:colOff>
      <xdr:row>104</xdr:row>
      <xdr:rowOff>95910</xdr:rowOff>
    </xdr:to>
    <xdr:sp macro="" textlink="">
      <xdr:nvSpPr>
        <xdr:cNvPr id="930" name="楕円 929">
          <a:extLst>
            <a:ext uri="{FF2B5EF4-FFF2-40B4-BE49-F238E27FC236}">
              <a16:creationId xmlns:a16="http://schemas.microsoft.com/office/drawing/2014/main" id="{B570BE03-7D94-40FA-9015-2C584F7B177F}"/>
            </a:ext>
          </a:extLst>
        </xdr:cNvPr>
        <xdr:cNvSpPr/>
      </xdr:nvSpPr>
      <xdr:spPr>
        <a:xfrm>
          <a:off x="21272500" y="1782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25908</xdr:rowOff>
    </xdr:from>
    <xdr:to>
      <xdr:col>116</xdr:col>
      <xdr:colOff>63500</xdr:colOff>
      <xdr:row>104</xdr:row>
      <xdr:rowOff>45110</xdr:rowOff>
    </xdr:to>
    <xdr:cxnSp macro="">
      <xdr:nvCxnSpPr>
        <xdr:cNvPr id="931" name="直線コネクタ 930">
          <a:extLst>
            <a:ext uri="{FF2B5EF4-FFF2-40B4-BE49-F238E27FC236}">
              <a16:creationId xmlns:a16="http://schemas.microsoft.com/office/drawing/2014/main" id="{DA3460BD-4633-4F59-A011-98A5FD45CE51}"/>
            </a:ext>
          </a:extLst>
        </xdr:cNvPr>
        <xdr:cNvCxnSpPr/>
      </xdr:nvCxnSpPr>
      <xdr:spPr>
        <a:xfrm flipV="1">
          <a:off x="21323300" y="17856708"/>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xdr:rowOff>
    </xdr:from>
    <xdr:to>
      <xdr:col>107</xdr:col>
      <xdr:colOff>101600</xdr:colOff>
      <xdr:row>104</xdr:row>
      <xdr:rowOff>117856</xdr:rowOff>
    </xdr:to>
    <xdr:sp macro="" textlink="">
      <xdr:nvSpPr>
        <xdr:cNvPr id="932" name="楕円 931">
          <a:extLst>
            <a:ext uri="{FF2B5EF4-FFF2-40B4-BE49-F238E27FC236}">
              <a16:creationId xmlns:a16="http://schemas.microsoft.com/office/drawing/2014/main" id="{078D5268-5F48-49CC-9864-E142940C24B4}"/>
            </a:ext>
          </a:extLst>
        </xdr:cNvPr>
        <xdr:cNvSpPr/>
      </xdr:nvSpPr>
      <xdr:spPr>
        <a:xfrm>
          <a:off x="2038350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45110</xdr:rowOff>
    </xdr:from>
    <xdr:to>
      <xdr:col>111</xdr:col>
      <xdr:colOff>177800</xdr:colOff>
      <xdr:row>104</xdr:row>
      <xdr:rowOff>67056</xdr:rowOff>
    </xdr:to>
    <xdr:cxnSp macro="">
      <xdr:nvCxnSpPr>
        <xdr:cNvPr id="933" name="直線コネクタ 932">
          <a:extLst>
            <a:ext uri="{FF2B5EF4-FFF2-40B4-BE49-F238E27FC236}">
              <a16:creationId xmlns:a16="http://schemas.microsoft.com/office/drawing/2014/main" id="{55651C94-646D-4D17-8439-5292F753DA13}"/>
            </a:ext>
          </a:extLst>
        </xdr:cNvPr>
        <xdr:cNvCxnSpPr/>
      </xdr:nvCxnSpPr>
      <xdr:spPr>
        <a:xfrm flipV="1">
          <a:off x="20434300" y="17875910"/>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40945</xdr:rowOff>
    </xdr:from>
    <xdr:to>
      <xdr:col>102</xdr:col>
      <xdr:colOff>165100</xdr:colOff>
      <xdr:row>104</xdr:row>
      <xdr:rowOff>142545</xdr:rowOff>
    </xdr:to>
    <xdr:sp macro="" textlink="">
      <xdr:nvSpPr>
        <xdr:cNvPr id="934" name="楕円 933">
          <a:extLst>
            <a:ext uri="{FF2B5EF4-FFF2-40B4-BE49-F238E27FC236}">
              <a16:creationId xmlns:a16="http://schemas.microsoft.com/office/drawing/2014/main" id="{465DC9A7-4845-4B3C-AD2E-8EBD40E3FCCE}"/>
            </a:ext>
          </a:extLst>
        </xdr:cNvPr>
        <xdr:cNvSpPr/>
      </xdr:nvSpPr>
      <xdr:spPr>
        <a:xfrm>
          <a:off x="19494500" y="1787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67056</xdr:rowOff>
    </xdr:from>
    <xdr:to>
      <xdr:col>107</xdr:col>
      <xdr:colOff>50800</xdr:colOff>
      <xdr:row>104</xdr:row>
      <xdr:rowOff>91745</xdr:rowOff>
    </xdr:to>
    <xdr:cxnSp macro="">
      <xdr:nvCxnSpPr>
        <xdr:cNvPr id="935" name="直線コネクタ 934">
          <a:extLst>
            <a:ext uri="{FF2B5EF4-FFF2-40B4-BE49-F238E27FC236}">
              <a16:creationId xmlns:a16="http://schemas.microsoft.com/office/drawing/2014/main" id="{C0EDA870-1AA0-467A-ADE5-8CE51D574B0F}"/>
            </a:ext>
          </a:extLst>
        </xdr:cNvPr>
        <xdr:cNvCxnSpPr/>
      </xdr:nvCxnSpPr>
      <xdr:spPr>
        <a:xfrm flipV="1">
          <a:off x="19545300" y="17897856"/>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60147</xdr:rowOff>
    </xdr:from>
    <xdr:to>
      <xdr:col>98</xdr:col>
      <xdr:colOff>38100</xdr:colOff>
      <xdr:row>104</xdr:row>
      <xdr:rowOff>161747</xdr:rowOff>
    </xdr:to>
    <xdr:sp macro="" textlink="">
      <xdr:nvSpPr>
        <xdr:cNvPr id="936" name="楕円 935">
          <a:extLst>
            <a:ext uri="{FF2B5EF4-FFF2-40B4-BE49-F238E27FC236}">
              <a16:creationId xmlns:a16="http://schemas.microsoft.com/office/drawing/2014/main" id="{116D225D-257D-4DD6-87A6-73536C5350AD}"/>
            </a:ext>
          </a:extLst>
        </xdr:cNvPr>
        <xdr:cNvSpPr/>
      </xdr:nvSpPr>
      <xdr:spPr>
        <a:xfrm>
          <a:off x="18605500" y="1789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91745</xdr:rowOff>
    </xdr:from>
    <xdr:to>
      <xdr:col>102</xdr:col>
      <xdr:colOff>114300</xdr:colOff>
      <xdr:row>104</xdr:row>
      <xdr:rowOff>110947</xdr:rowOff>
    </xdr:to>
    <xdr:cxnSp macro="">
      <xdr:nvCxnSpPr>
        <xdr:cNvPr id="937" name="直線コネクタ 936">
          <a:extLst>
            <a:ext uri="{FF2B5EF4-FFF2-40B4-BE49-F238E27FC236}">
              <a16:creationId xmlns:a16="http://schemas.microsoft.com/office/drawing/2014/main" id="{2C4E0483-1FCD-4197-AA14-F20D969C97AA}"/>
            </a:ext>
          </a:extLst>
        </xdr:cNvPr>
        <xdr:cNvCxnSpPr/>
      </xdr:nvCxnSpPr>
      <xdr:spPr>
        <a:xfrm flipV="1">
          <a:off x="18656300" y="17922545"/>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938" name="n_1aveValue【庁舎】&#10;一人当たり面積">
          <a:extLst>
            <a:ext uri="{FF2B5EF4-FFF2-40B4-BE49-F238E27FC236}">
              <a16:creationId xmlns:a16="http://schemas.microsoft.com/office/drawing/2014/main" id="{E9130379-33D6-4EBF-9AE5-0B2287CC0B04}"/>
            </a:ext>
          </a:extLst>
        </xdr:cNvPr>
        <xdr:cNvSpPr txBox="1"/>
      </xdr:nvSpPr>
      <xdr:spPr>
        <a:xfrm>
          <a:off x="21075727" y="182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939" name="n_2aveValue【庁舎】&#10;一人当たり面積">
          <a:extLst>
            <a:ext uri="{FF2B5EF4-FFF2-40B4-BE49-F238E27FC236}">
              <a16:creationId xmlns:a16="http://schemas.microsoft.com/office/drawing/2014/main" id="{9228CF84-63C7-4E7F-8D8C-83641DA4248E}"/>
            </a:ext>
          </a:extLst>
        </xdr:cNvPr>
        <xdr:cNvSpPr txBox="1"/>
      </xdr:nvSpPr>
      <xdr:spPr>
        <a:xfrm>
          <a:off x="20199427" y="182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940" name="n_3aveValue【庁舎】&#10;一人当たり面積">
          <a:extLst>
            <a:ext uri="{FF2B5EF4-FFF2-40B4-BE49-F238E27FC236}">
              <a16:creationId xmlns:a16="http://schemas.microsoft.com/office/drawing/2014/main" id="{9547F2C9-21A1-4561-855E-B7D42087D21F}"/>
            </a:ext>
          </a:extLst>
        </xdr:cNvPr>
        <xdr:cNvSpPr txBox="1"/>
      </xdr:nvSpPr>
      <xdr:spPr>
        <a:xfrm>
          <a:off x="19310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941" name="n_4aveValue【庁舎】&#10;一人当たり面積">
          <a:extLst>
            <a:ext uri="{FF2B5EF4-FFF2-40B4-BE49-F238E27FC236}">
              <a16:creationId xmlns:a16="http://schemas.microsoft.com/office/drawing/2014/main" id="{EE332251-B2FE-4D5E-8B69-0D9331684869}"/>
            </a:ext>
          </a:extLst>
        </xdr:cNvPr>
        <xdr:cNvSpPr txBox="1"/>
      </xdr:nvSpPr>
      <xdr:spPr>
        <a:xfrm>
          <a:off x="18421427" y="1824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112437</xdr:rowOff>
    </xdr:from>
    <xdr:ext cx="469744" cy="259045"/>
    <xdr:sp macro="" textlink="">
      <xdr:nvSpPr>
        <xdr:cNvPr id="942" name="n_1mainValue【庁舎】&#10;一人当たり面積">
          <a:extLst>
            <a:ext uri="{FF2B5EF4-FFF2-40B4-BE49-F238E27FC236}">
              <a16:creationId xmlns:a16="http://schemas.microsoft.com/office/drawing/2014/main" id="{FE32F9FB-79DA-4704-BC87-7462C35965DC}"/>
            </a:ext>
          </a:extLst>
        </xdr:cNvPr>
        <xdr:cNvSpPr txBox="1"/>
      </xdr:nvSpPr>
      <xdr:spPr>
        <a:xfrm>
          <a:off x="21075727" y="176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134383</xdr:rowOff>
    </xdr:from>
    <xdr:ext cx="469744" cy="259045"/>
    <xdr:sp macro="" textlink="">
      <xdr:nvSpPr>
        <xdr:cNvPr id="943" name="n_2mainValue【庁舎】&#10;一人当たり面積">
          <a:extLst>
            <a:ext uri="{FF2B5EF4-FFF2-40B4-BE49-F238E27FC236}">
              <a16:creationId xmlns:a16="http://schemas.microsoft.com/office/drawing/2014/main" id="{1C8BC5F2-3780-4343-BE8F-8629B3833E84}"/>
            </a:ext>
          </a:extLst>
        </xdr:cNvPr>
        <xdr:cNvSpPr txBox="1"/>
      </xdr:nvSpPr>
      <xdr:spPr>
        <a:xfrm>
          <a:off x="20199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159072</xdr:rowOff>
    </xdr:from>
    <xdr:ext cx="469744" cy="259045"/>
    <xdr:sp macro="" textlink="">
      <xdr:nvSpPr>
        <xdr:cNvPr id="944" name="n_3mainValue【庁舎】&#10;一人当たり面積">
          <a:extLst>
            <a:ext uri="{FF2B5EF4-FFF2-40B4-BE49-F238E27FC236}">
              <a16:creationId xmlns:a16="http://schemas.microsoft.com/office/drawing/2014/main" id="{E2F4F6D3-8F24-4737-88A4-C3A7A243D3C0}"/>
            </a:ext>
          </a:extLst>
        </xdr:cNvPr>
        <xdr:cNvSpPr txBox="1"/>
      </xdr:nvSpPr>
      <xdr:spPr>
        <a:xfrm>
          <a:off x="19310427" y="1764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6824</xdr:rowOff>
    </xdr:from>
    <xdr:ext cx="469744" cy="259045"/>
    <xdr:sp macro="" textlink="">
      <xdr:nvSpPr>
        <xdr:cNvPr id="945" name="n_4mainValue【庁舎】&#10;一人当たり面積">
          <a:extLst>
            <a:ext uri="{FF2B5EF4-FFF2-40B4-BE49-F238E27FC236}">
              <a16:creationId xmlns:a16="http://schemas.microsoft.com/office/drawing/2014/main" id="{6EBED783-B0DE-421C-A9BD-E23ABF3819D4}"/>
            </a:ext>
          </a:extLst>
        </xdr:cNvPr>
        <xdr:cNvSpPr txBox="1"/>
      </xdr:nvSpPr>
      <xdr:spPr>
        <a:xfrm>
          <a:off x="18421427" y="1766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62BF48D7-DE6A-49A0-ADF0-0A769CEC15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DAB27541-11EB-471A-B65A-C21CD34DB46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14B0FE66-4BF2-4739-A420-DA4C2A9918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については、総合センターや文化センターなどに併設して旧</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町に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ずつ配置されており、有形固定資産減価償却率は類似団体より高くなっており、一人当たり面積については類似団体とほぼ同数値となっている。既存施設の有効活用を図りつつ、可能な範囲で施設・設備の保全を図りながら段階的な再編を進め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等のスポーツ・レクリエーション施設においては、ほとんどが</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年）以降に建設された比較的新しいものとなっていることから、有形固定資産減価償却率については、類似団体より低くなっている。また、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のうち、資源ゴミ・不燃ゴミを取り扱う周防大島町環境センターは合併後の平成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年に建設された新しい施設であり、そのため、一般廃棄物処理施設全体で有形固定資産減価償却率が類似団体より低くなっている。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については、橘庁舎が平成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年度、東和庁舎が平成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年度に新庁舎が建設され、他庁舎については平成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年の合併にともない改修等を行ったことにより、類似団体と比較し有形固定資産償却率は低くなっているが、分庁方式をとっているため一人当たりの面積は類似団体と比較し上回っている。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16484783</v>
      </c>
      <c r="BO4" s="449"/>
      <c r="BP4" s="449"/>
      <c r="BQ4" s="449"/>
      <c r="BR4" s="449"/>
      <c r="BS4" s="449"/>
      <c r="BT4" s="449"/>
      <c r="BU4" s="450"/>
      <c r="BV4" s="448">
        <v>16026352</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6.3</v>
      </c>
      <c r="CU4" s="589"/>
      <c r="CV4" s="589"/>
      <c r="CW4" s="589"/>
      <c r="CX4" s="589"/>
      <c r="CY4" s="589"/>
      <c r="CZ4" s="589"/>
      <c r="DA4" s="590"/>
      <c r="DB4" s="588">
        <v>4.0999999999999996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15838344</v>
      </c>
      <c r="BO5" s="420"/>
      <c r="BP5" s="420"/>
      <c r="BQ5" s="420"/>
      <c r="BR5" s="420"/>
      <c r="BS5" s="420"/>
      <c r="BT5" s="420"/>
      <c r="BU5" s="421"/>
      <c r="BV5" s="419">
        <v>15546287</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97.5</v>
      </c>
      <c r="CU5" s="417"/>
      <c r="CV5" s="417"/>
      <c r="CW5" s="417"/>
      <c r="CX5" s="417"/>
      <c r="CY5" s="417"/>
      <c r="CZ5" s="417"/>
      <c r="DA5" s="418"/>
      <c r="DB5" s="416">
        <v>115.5</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646439</v>
      </c>
      <c r="BO6" s="420"/>
      <c r="BP6" s="420"/>
      <c r="BQ6" s="420"/>
      <c r="BR6" s="420"/>
      <c r="BS6" s="420"/>
      <c r="BT6" s="420"/>
      <c r="BU6" s="421"/>
      <c r="BV6" s="419">
        <v>480065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97.7</v>
      </c>
      <c r="CU6" s="563"/>
      <c r="CV6" s="563"/>
      <c r="CW6" s="563"/>
      <c r="CX6" s="563"/>
      <c r="CY6" s="563"/>
      <c r="CZ6" s="563"/>
      <c r="DA6" s="564"/>
      <c r="DB6" s="562">
        <v>115.9</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80874</v>
      </c>
      <c r="BO7" s="420"/>
      <c r="BP7" s="420"/>
      <c r="BQ7" s="420"/>
      <c r="BR7" s="420"/>
      <c r="BS7" s="420"/>
      <c r="BT7" s="420"/>
      <c r="BU7" s="421"/>
      <c r="BV7" s="419">
        <v>76679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8914724</v>
      </c>
      <c r="CU7" s="420"/>
      <c r="CV7" s="420"/>
      <c r="CW7" s="420"/>
      <c r="CX7" s="420"/>
      <c r="CY7" s="420"/>
      <c r="CZ7" s="420"/>
      <c r="DA7" s="421"/>
      <c r="DB7" s="419">
        <v>9776329</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565565</v>
      </c>
      <c r="BO8" s="420"/>
      <c r="BP8" s="420"/>
      <c r="BQ8" s="420"/>
      <c r="BR8" s="420"/>
      <c r="BS8" s="420"/>
      <c r="BT8" s="420"/>
      <c r="BU8" s="421"/>
      <c r="BV8" s="419">
        <v>403386</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0.24</v>
      </c>
      <c r="CU8" s="523"/>
      <c r="CV8" s="523"/>
      <c r="CW8" s="523"/>
      <c r="CX8" s="523"/>
      <c r="CY8" s="523"/>
      <c r="CZ8" s="523"/>
      <c r="DA8" s="524"/>
      <c r="DB8" s="522">
        <v>0.23</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14798</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162179</v>
      </c>
      <c r="BO9" s="420"/>
      <c r="BP9" s="420"/>
      <c r="BQ9" s="420"/>
      <c r="BR9" s="420"/>
      <c r="BS9" s="420"/>
      <c r="BT9" s="420"/>
      <c r="BU9" s="421"/>
      <c r="BV9" s="419">
        <v>-433532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15</v>
      </c>
      <c r="CU9" s="417"/>
      <c r="CV9" s="417"/>
      <c r="CW9" s="417"/>
      <c r="CX9" s="417"/>
      <c r="CY9" s="417"/>
      <c r="CZ9" s="417"/>
      <c r="DA9" s="418"/>
      <c r="DB9" s="416">
        <v>15.1</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17199</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206910</v>
      </c>
      <c r="BO10" s="420"/>
      <c r="BP10" s="420"/>
      <c r="BQ10" s="420"/>
      <c r="BR10" s="420"/>
      <c r="BS10" s="420"/>
      <c r="BT10" s="420"/>
      <c r="BU10" s="421"/>
      <c r="BV10" s="419">
        <v>420468</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13537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700000</v>
      </c>
      <c r="BO12" s="420"/>
      <c r="BP12" s="420"/>
      <c r="BQ12" s="420"/>
      <c r="BR12" s="420"/>
      <c r="BS12" s="420"/>
      <c r="BT12" s="420"/>
      <c r="BU12" s="421"/>
      <c r="BV12" s="419">
        <v>1300000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13410</v>
      </c>
      <c r="S13" s="507"/>
      <c r="T13" s="507"/>
      <c r="U13" s="507"/>
      <c r="V13" s="508"/>
      <c r="W13" s="509" t="s">
        <v>131</v>
      </c>
      <c r="X13" s="405"/>
      <c r="Y13" s="405"/>
      <c r="Z13" s="405"/>
      <c r="AA13" s="405"/>
      <c r="AB13" s="406"/>
      <c r="AC13" s="372">
        <v>1265</v>
      </c>
      <c r="AD13" s="373"/>
      <c r="AE13" s="373"/>
      <c r="AF13" s="373"/>
      <c r="AG13" s="374"/>
      <c r="AH13" s="372">
        <v>1609</v>
      </c>
      <c r="AI13" s="373"/>
      <c r="AJ13" s="373"/>
      <c r="AK13" s="373"/>
      <c r="AL13" s="432"/>
      <c r="AM13" s="476" t="s">
        <v>132</v>
      </c>
      <c r="AN13" s="376"/>
      <c r="AO13" s="376"/>
      <c r="AP13" s="376"/>
      <c r="AQ13" s="376"/>
      <c r="AR13" s="376"/>
      <c r="AS13" s="376"/>
      <c r="AT13" s="377"/>
      <c r="AU13" s="477" t="s">
        <v>90</v>
      </c>
      <c r="AV13" s="478"/>
      <c r="AW13" s="478"/>
      <c r="AX13" s="478"/>
      <c r="AY13" s="433" t="s">
        <v>133</v>
      </c>
      <c r="AZ13" s="434"/>
      <c r="BA13" s="434"/>
      <c r="BB13" s="434"/>
      <c r="BC13" s="434"/>
      <c r="BD13" s="434"/>
      <c r="BE13" s="434"/>
      <c r="BF13" s="434"/>
      <c r="BG13" s="434"/>
      <c r="BH13" s="434"/>
      <c r="BI13" s="434"/>
      <c r="BJ13" s="434"/>
      <c r="BK13" s="434"/>
      <c r="BL13" s="434"/>
      <c r="BM13" s="435"/>
      <c r="BN13" s="419">
        <v>-330911</v>
      </c>
      <c r="BO13" s="420"/>
      <c r="BP13" s="420"/>
      <c r="BQ13" s="420"/>
      <c r="BR13" s="420"/>
      <c r="BS13" s="420"/>
      <c r="BT13" s="420"/>
      <c r="BU13" s="421"/>
      <c r="BV13" s="419">
        <v>-1313064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12.2</v>
      </c>
      <c r="CU13" s="417"/>
      <c r="CV13" s="417"/>
      <c r="CW13" s="417"/>
      <c r="CX13" s="417"/>
      <c r="CY13" s="417"/>
      <c r="CZ13" s="417"/>
      <c r="DA13" s="418"/>
      <c r="DB13" s="416">
        <v>11.9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13897</v>
      </c>
      <c r="S14" s="507"/>
      <c r="T14" s="507"/>
      <c r="U14" s="507"/>
      <c r="V14" s="508"/>
      <c r="W14" s="510"/>
      <c r="X14" s="408"/>
      <c r="Y14" s="408"/>
      <c r="Z14" s="408"/>
      <c r="AA14" s="408"/>
      <c r="AB14" s="409"/>
      <c r="AC14" s="499">
        <v>21.2</v>
      </c>
      <c r="AD14" s="500"/>
      <c r="AE14" s="500"/>
      <c r="AF14" s="500"/>
      <c r="AG14" s="501"/>
      <c r="AH14" s="499">
        <v>23.4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13779</v>
      </c>
      <c r="S15" s="507"/>
      <c r="T15" s="507"/>
      <c r="U15" s="507"/>
      <c r="V15" s="508"/>
      <c r="W15" s="509" t="s">
        <v>137</v>
      </c>
      <c r="X15" s="405"/>
      <c r="Y15" s="405"/>
      <c r="Z15" s="405"/>
      <c r="AA15" s="405"/>
      <c r="AB15" s="406"/>
      <c r="AC15" s="372">
        <v>910</v>
      </c>
      <c r="AD15" s="373"/>
      <c r="AE15" s="373"/>
      <c r="AF15" s="373"/>
      <c r="AG15" s="374"/>
      <c r="AH15" s="372">
        <v>1019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1602683</v>
      </c>
      <c r="BO15" s="449"/>
      <c r="BP15" s="449"/>
      <c r="BQ15" s="449"/>
      <c r="BR15" s="449"/>
      <c r="BS15" s="449"/>
      <c r="BT15" s="449"/>
      <c r="BU15" s="450"/>
      <c r="BV15" s="448">
        <v>2997265</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15.2</v>
      </c>
      <c r="AD16" s="500"/>
      <c r="AE16" s="500"/>
      <c r="AF16" s="500"/>
      <c r="AG16" s="501"/>
      <c r="AH16" s="499">
        <v>14.8</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8449247</v>
      </c>
      <c r="BO16" s="420"/>
      <c r="BP16" s="420"/>
      <c r="BQ16" s="420"/>
      <c r="BR16" s="420"/>
      <c r="BS16" s="420"/>
      <c r="BT16" s="420"/>
      <c r="BU16" s="421"/>
      <c r="BV16" s="419">
        <v>8305812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3795</v>
      </c>
      <c r="AD17" s="373"/>
      <c r="AE17" s="373"/>
      <c r="AF17" s="373"/>
      <c r="AG17" s="374"/>
      <c r="AH17" s="372">
        <v>4258</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2051014</v>
      </c>
      <c r="BO17" s="420"/>
      <c r="BP17" s="420"/>
      <c r="BQ17" s="420"/>
      <c r="BR17" s="420"/>
      <c r="BS17" s="420"/>
      <c r="BT17" s="420"/>
      <c r="BU17" s="421"/>
      <c r="BV17" s="419">
        <v>4442383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138.1</v>
      </c>
      <c r="M18" s="472"/>
      <c r="N18" s="472"/>
      <c r="O18" s="472"/>
      <c r="P18" s="472"/>
      <c r="Q18" s="472"/>
      <c r="R18" s="473"/>
      <c r="S18" s="473"/>
      <c r="T18" s="473"/>
      <c r="U18" s="473"/>
      <c r="V18" s="474"/>
      <c r="W18" s="490"/>
      <c r="X18" s="491"/>
      <c r="Y18" s="491"/>
      <c r="Z18" s="491"/>
      <c r="AA18" s="491"/>
      <c r="AB18" s="515"/>
      <c r="AC18" s="389">
        <v>63.6</v>
      </c>
      <c r="AD18" s="390"/>
      <c r="AE18" s="390"/>
      <c r="AF18" s="390"/>
      <c r="AG18" s="475"/>
      <c r="AH18" s="389">
        <v>61.8</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8701554</v>
      </c>
      <c r="BO18" s="420"/>
      <c r="BP18" s="420"/>
      <c r="BQ18" s="420"/>
      <c r="BR18" s="420"/>
      <c r="BS18" s="420"/>
      <c r="BT18" s="420"/>
      <c r="BU18" s="421"/>
      <c r="BV18" s="419">
        <v>8586830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107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11482050</v>
      </c>
      <c r="BO19" s="420"/>
      <c r="BP19" s="420"/>
      <c r="BQ19" s="420"/>
      <c r="BR19" s="420"/>
      <c r="BS19" s="420"/>
      <c r="BT19" s="420"/>
      <c r="BU19" s="421"/>
      <c r="BV19" s="419">
        <v>11314623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7198</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15759214</v>
      </c>
      <c r="BO22" s="449"/>
      <c r="BP22" s="449"/>
      <c r="BQ22" s="449"/>
      <c r="BR22" s="449"/>
      <c r="BS22" s="449"/>
      <c r="BT22" s="449"/>
      <c r="BU22" s="450"/>
      <c r="BV22" s="448">
        <v>15139349</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11380995</v>
      </c>
      <c r="BO23" s="420"/>
      <c r="BP23" s="420"/>
      <c r="BQ23" s="420"/>
      <c r="BR23" s="420"/>
      <c r="BS23" s="420"/>
      <c r="BT23" s="420"/>
      <c r="BU23" s="421"/>
      <c r="BV23" s="419">
        <v>11658358</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7820</v>
      </c>
      <c r="R24" s="373"/>
      <c r="S24" s="373"/>
      <c r="T24" s="373"/>
      <c r="U24" s="373"/>
      <c r="V24" s="374"/>
      <c r="W24" s="462"/>
      <c r="X24" s="399"/>
      <c r="Y24" s="400"/>
      <c r="Z24" s="375" t="s">
        <v>162</v>
      </c>
      <c r="AA24" s="376"/>
      <c r="AB24" s="376"/>
      <c r="AC24" s="376"/>
      <c r="AD24" s="376"/>
      <c r="AE24" s="376"/>
      <c r="AF24" s="376"/>
      <c r="AG24" s="377"/>
      <c r="AH24" s="372">
        <v>183</v>
      </c>
      <c r="AI24" s="373"/>
      <c r="AJ24" s="373"/>
      <c r="AK24" s="373"/>
      <c r="AL24" s="374"/>
      <c r="AM24" s="372">
        <v>585234</v>
      </c>
      <c r="AN24" s="373"/>
      <c r="AO24" s="373"/>
      <c r="AP24" s="373"/>
      <c r="AQ24" s="373"/>
      <c r="AR24" s="374"/>
      <c r="AS24" s="372">
        <v>3198</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12058620</v>
      </c>
      <c r="BO24" s="420"/>
      <c r="BP24" s="420"/>
      <c r="BQ24" s="420"/>
      <c r="BR24" s="420"/>
      <c r="BS24" s="420"/>
      <c r="BT24" s="420"/>
      <c r="BU24" s="421"/>
      <c r="BV24" s="419">
        <v>10975775</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6420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991084</v>
      </c>
      <c r="BO25" s="449"/>
      <c r="BP25" s="449"/>
      <c r="BQ25" s="449"/>
      <c r="BR25" s="449"/>
      <c r="BS25" s="449"/>
      <c r="BT25" s="449"/>
      <c r="BU25" s="450"/>
      <c r="BV25" s="448">
        <v>1098517</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5900</v>
      </c>
      <c r="R26" s="373"/>
      <c r="S26" s="373"/>
      <c r="T26" s="373"/>
      <c r="U26" s="373"/>
      <c r="V26" s="374"/>
      <c r="W26" s="462"/>
      <c r="X26" s="399"/>
      <c r="Y26" s="400"/>
      <c r="Z26" s="375" t="s">
        <v>168</v>
      </c>
      <c r="AA26" s="430"/>
      <c r="AB26" s="430"/>
      <c r="AC26" s="430"/>
      <c r="AD26" s="430"/>
      <c r="AE26" s="430"/>
      <c r="AF26" s="430"/>
      <c r="AG26" s="431"/>
      <c r="AH26" s="372">
        <v>5</v>
      </c>
      <c r="AI26" s="373"/>
      <c r="AJ26" s="373"/>
      <c r="AK26" s="373"/>
      <c r="AL26" s="374"/>
      <c r="AM26" s="372">
        <v>16720</v>
      </c>
      <c r="AN26" s="373"/>
      <c r="AO26" s="373"/>
      <c r="AP26" s="373"/>
      <c r="AQ26" s="373"/>
      <c r="AR26" s="374"/>
      <c r="AS26" s="372">
        <v>3344</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2820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270975</v>
      </c>
      <c r="BO27" s="454"/>
      <c r="BP27" s="454"/>
      <c r="BQ27" s="454"/>
      <c r="BR27" s="454"/>
      <c r="BS27" s="454"/>
      <c r="BT27" s="454"/>
      <c r="BU27" s="455"/>
      <c r="BV27" s="453">
        <v>270934</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2260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7945723</v>
      </c>
      <c r="BO28" s="449"/>
      <c r="BP28" s="449"/>
      <c r="BQ28" s="449"/>
      <c r="BR28" s="449"/>
      <c r="BS28" s="449"/>
      <c r="BT28" s="449"/>
      <c r="BU28" s="450"/>
      <c r="BV28" s="448">
        <v>8438813</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12</v>
      </c>
      <c r="M29" s="373"/>
      <c r="N29" s="373"/>
      <c r="O29" s="373"/>
      <c r="P29" s="374"/>
      <c r="Q29" s="372">
        <v>2060</v>
      </c>
      <c r="R29" s="373"/>
      <c r="S29" s="373"/>
      <c r="T29" s="373"/>
      <c r="U29" s="373"/>
      <c r="V29" s="374"/>
      <c r="W29" s="463"/>
      <c r="X29" s="464"/>
      <c r="Y29" s="465"/>
      <c r="Z29" s="375" t="s">
        <v>177</v>
      </c>
      <c r="AA29" s="376"/>
      <c r="AB29" s="376"/>
      <c r="AC29" s="376"/>
      <c r="AD29" s="376"/>
      <c r="AE29" s="376"/>
      <c r="AF29" s="376"/>
      <c r="AG29" s="377"/>
      <c r="AH29" s="372">
        <v>183</v>
      </c>
      <c r="AI29" s="373"/>
      <c r="AJ29" s="373"/>
      <c r="AK29" s="373"/>
      <c r="AL29" s="374"/>
      <c r="AM29" s="372">
        <v>585234</v>
      </c>
      <c r="AN29" s="373"/>
      <c r="AO29" s="373"/>
      <c r="AP29" s="373"/>
      <c r="AQ29" s="373"/>
      <c r="AR29" s="374"/>
      <c r="AS29" s="372">
        <v>3198</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690752</v>
      </c>
      <c r="BO29" s="420"/>
      <c r="BP29" s="420"/>
      <c r="BQ29" s="420"/>
      <c r="BR29" s="420"/>
      <c r="BS29" s="420"/>
      <c r="BT29" s="420"/>
      <c r="BU29" s="421"/>
      <c r="BV29" s="419">
        <v>646541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95.6</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3051561</v>
      </c>
      <c r="BO30" s="454"/>
      <c r="BP30" s="454"/>
      <c r="BQ30" s="454"/>
      <c r="BR30" s="454"/>
      <c r="BS30" s="454"/>
      <c r="BT30" s="454"/>
      <c r="BU30" s="455"/>
      <c r="BV30" s="453">
        <v>2436305</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水道事業特別会計</v>
      </c>
      <c r="AP34" s="368"/>
      <c r="AQ34" s="368"/>
      <c r="AR34" s="368"/>
      <c r="AS34" s="368"/>
      <c r="AT34" s="368"/>
      <c r="AU34" s="368"/>
      <c r="AV34" s="368"/>
      <c r="AW34" s="368"/>
      <c r="AX34" s="368"/>
      <c r="AY34" s="368"/>
      <c r="AZ34" s="368"/>
      <c r="BA34" s="368"/>
      <c r="BB34" s="368"/>
      <c r="BC34" s="368"/>
      <c r="BD34" s="169"/>
      <c r="BE34" s="367">
        <f>IF(BG34="","",MAX(C34:D43,U34:V43,AM34:AN43)+1)</f>
        <v>9</v>
      </c>
      <c r="BF34" s="367"/>
      <c r="BG34" s="368" t="str">
        <f>IF('各会計、関係団体の財政状況及び健全化判断比率'!B35="","",'各会計、関係団体の財政状況及び健全化判断比率'!B35)</f>
        <v>渡船事業特別会計</v>
      </c>
      <c r="BH34" s="368"/>
      <c r="BI34" s="368"/>
      <c r="BJ34" s="368"/>
      <c r="BK34" s="368"/>
      <c r="BL34" s="368"/>
      <c r="BM34" s="368"/>
      <c r="BN34" s="368"/>
      <c r="BO34" s="368"/>
      <c r="BP34" s="368"/>
      <c r="BQ34" s="368"/>
      <c r="BR34" s="368"/>
      <c r="BS34" s="368"/>
      <c r="BT34" s="368"/>
      <c r="BU34" s="368"/>
      <c r="BV34" s="169"/>
      <c r="BW34" s="367">
        <f>IF(BY34="","",MAX(C34:D43,U34:V43,AM34:AN43,BE34:BF43)+1)</f>
        <v>10</v>
      </c>
      <c r="BX34" s="367"/>
      <c r="BY34" s="368" t="str">
        <f>IF('各会計、関係団体の財政状況及び健全化判断比率'!B68="","",'各会計、関係団体の財政状況及び健全化判断比率'!B68)</f>
        <v>柳井広域水道企業団（水道用水供給事業会計）</v>
      </c>
      <c r="BZ34" s="368"/>
      <c r="CA34" s="368"/>
      <c r="CB34" s="368"/>
      <c r="CC34" s="368"/>
      <c r="CD34" s="368"/>
      <c r="CE34" s="368"/>
      <c r="CF34" s="368"/>
      <c r="CG34" s="368"/>
      <c r="CH34" s="368"/>
      <c r="CI34" s="368"/>
      <c r="CJ34" s="368"/>
      <c r="CK34" s="368"/>
      <c r="CL34" s="368"/>
      <c r="CM34" s="368"/>
      <c r="CN34" s="169"/>
      <c r="CO34" s="367">
        <f>IF(CQ34="","",MAX(C34:D43,U34:V43,AM34:AN43,BE34:BF43,BW34:BX43)+1)</f>
        <v>20</v>
      </c>
      <c r="CP34" s="367"/>
      <c r="CQ34" s="368" t="str">
        <f>IF('各会計、関係団体の財政状況及び健全化判断比率'!BS7="","",'各会計、関係団体の財政状況及び健全化判断比率'!BS7)</f>
        <v>大島自動車センター</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介護保険事業特別会計（保険事業勘定）</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病院事業特別会計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11</v>
      </c>
      <c r="BX35" s="367"/>
      <c r="BY35" s="368" t="str">
        <f>IF('各会計、関係団体の財政状況及び健全化判断比率'!B69="","",'各会計、関係団体の財政状況及び健全化判断比率'!B69)</f>
        <v>柳井地区広域消防組合（一般会計）</v>
      </c>
      <c r="BZ35" s="368"/>
      <c r="CA35" s="368"/>
      <c r="CB35" s="368"/>
      <c r="CC35" s="368"/>
      <c r="CD35" s="368"/>
      <c r="CE35" s="368"/>
      <c r="CF35" s="368"/>
      <c r="CG35" s="368"/>
      <c r="CH35" s="368"/>
      <c r="CI35" s="368"/>
      <c r="CJ35" s="368"/>
      <c r="CK35" s="368"/>
      <c r="CL35" s="368"/>
      <c r="CM35" s="368"/>
      <c r="CN35" s="169"/>
      <c r="CO35" s="367">
        <f t="shared" ref="CO35:CO43" si="3">IF(CQ35="","",CO34+1)</f>
        <v>21</v>
      </c>
      <c r="CP35" s="367"/>
      <c r="CQ35" s="368" t="str">
        <f>IF('各会計、関係団体の財政状況及び健全化判断比率'!BS8="","",'各会計、関係団体の財政状況及び健全化判断比率'!BS8)</f>
        <v>東和ふるさとセンター</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後期高齢者医療事業特別会計</v>
      </c>
      <c r="X36" s="368"/>
      <c r="Y36" s="368"/>
      <c r="Z36" s="368"/>
      <c r="AA36" s="368"/>
      <c r="AB36" s="368"/>
      <c r="AC36" s="368"/>
      <c r="AD36" s="368"/>
      <c r="AE36" s="368"/>
      <c r="AF36" s="368"/>
      <c r="AG36" s="368"/>
      <c r="AH36" s="368"/>
      <c r="AI36" s="368"/>
      <c r="AJ36" s="368"/>
      <c r="AK36" s="368"/>
      <c r="AL36" s="169"/>
      <c r="AM36" s="367">
        <f t="shared" si="0"/>
        <v>8</v>
      </c>
      <c r="AN36" s="367"/>
      <c r="AO36" s="368" t="str">
        <f>IF('各会計、関係団体の財政状況及び健全化判断比率'!B34="","",'各会計、関係団体の財政状況及び健全化判断比率'!B34)</f>
        <v>下水道事業特別会計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12</v>
      </c>
      <c r="BX36" s="367"/>
      <c r="BY36" s="368" t="str">
        <f>IF('各会計、関係団体の財政状況及び健全化判断比率'!B70="","",'各会計、関係団体の財政状況及び健全化判断比率'!B70)</f>
        <v>山口県市町総合事務組合（一般会計）</v>
      </c>
      <c r="BZ36" s="368"/>
      <c r="CA36" s="368"/>
      <c r="CB36" s="368"/>
      <c r="CC36" s="368"/>
      <c r="CD36" s="368"/>
      <c r="CE36" s="368"/>
      <c r="CF36" s="368"/>
      <c r="CG36" s="368"/>
      <c r="CH36" s="368"/>
      <c r="CI36" s="368"/>
      <c r="CJ36" s="368"/>
      <c r="CK36" s="368"/>
      <c r="CL36" s="368"/>
      <c r="CM36" s="368"/>
      <c r="CN36" s="169"/>
      <c r="CO36" s="367">
        <f t="shared" si="3"/>
        <v>22</v>
      </c>
      <c r="CP36" s="367"/>
      <c r="CQ36" s="368" t="str">
        <f>IF('各会計、関係団体の財政状況及び健全化判断比率'!BS9="","",'各会計、関係団体の財政状況及び健全化判断比率'!BS9)</f>
        <v>サザンセトとうわ</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介護保険事業特別会計（介護サービス事業勘定）</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13</v>
      </c>
      <c r="BX37" s="367"/>
      <c r="BY37" s="368" t="str">
        <f>IF('各会計、関係団体の財政状況及び健全化判断比率'!B71="","",'各会計、関係団体の財政状況及び健全化判断比率'!B71)</f>
        <v>山口県市町総合事務組合（退職手当特別会計）</v>
      </c>
      <c r="BZ37" s="368"/>
      <c r="CA37" s="368"/>
      <c r="CB37" s="368"/>
      <c r="CC37" s="368"/>
      <c r="CD37" s="368"/>
      <c r="CE37" s="368"/>
      <c r="CF37" s="368"/>
      <c r="CG37" s="368"/>
      <c r="CH37" s="368"/>
      <c r="CI37" s="368"/>
      <c r="CJ37" s="368"/>
      <c r="CK37" s="368"/>
      <c r="CL37" s="368"/>
      <c r="CM37" s="368"/>
      <c r="CN37" s="169"/>
      <c r="CO37" s="367">
        <f t="shared" si="3"/>
        <v>23</v>
      </c>
      <c r="CP37" s="367"/>
      <c r="CQ37" s="368" t="str">
        <f>IF('各会計、関係団体の財政状況及び健全化判断比率'!BS10="","",'各会計、関係団体の財政状況及び健全化判断比率'!BS10)</f>
        <v>山口県大島郡国際文化協会</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14</v>
      </c>
      <c r="BX38" s="367"/>
      <c r="BY38" s="368" t="str">
        <f>IF('各会計、関係団体の財政状況及び健全化判断比率'!B72="","",'各会計、関係団体の財政状況及び健全化判断比率'!B72)</f>
        <v>山口県市町総合事務組合（消防団員補償等特別会計）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15</v>
      </c>
      <c r="BX39" s="367"/>
      <c r="BY39" s="368" t="str">
        <f>IF('各会計、関係団体の財政状況及び健全化判断比率'!B73="","",'各会計、関係団体の財政状況及び健全化判断比率'!B73)</f>
        <v>山口県市町村総合事務組合（非常勤職員公務災害補償特別会計）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16</v>
      </c>
      <c r="BX40" s="367"/>
      <c r="BY40" s="368" t="str">
        <f>IF('各会計、関係団体の財政状況及び健全化判断比率'!B74="","",'各会計、関係団体の財政状況及び健全化判断比率'!B74)</f>
        <v>山口県市町総合組合（山口県市町公平委員会特別会計）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17</v>
      </c>
      <c r="BX41" s="367"/>
      <c r="BY41" s="368" t="str">
        <f>IF('各会計、関係団体の財政状況及び健全化判断比率'!B75="","",'各会計、関係団体の財政状況及び健全化判断比率'!B75)</f>
        <v>山口県市町総合事務組合（交通災害共済特別会計）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18</v>
      </c>
      <c r="BX42" s="367"/>
      <c r="BY42" s="368" t="str">
        <f>IF('各会計、関係団体の財政状況及び健全化判断比率'!B76="","",'各会計、関係団体の財政状況及び健全化判断比率'!B76)</f>
        <v>山口県市町総合事務組合（山口県自治会館管理特別会計）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19</v>
      </c>
      <c r="BX43" s="367"/>
      <c r="BY43" s="368" t="str">
        <f>IF('各会計、関係団体の財政状況及び健全化判断比率'!B77="","",'各会計、関係団体の財政状況及び健全化判断比率'!B77)</f>
        <v>山口県後期高齢者医療広域連合（一般会計）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kSQPM+c7kyQL7z8VUvtL8iJV+xaNbj0x1spyxySHv0fxWwUHTwG8nOOiON9PEUwWMuAQxrCUwulNIq806OVEhg==" saltValue="EJZu820mb3vVhORLQ4jA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1390259</v>
      </c>
      <c r="S5" s="677"/>
      <c r="T5" s="677"/>
      <c r="U5" s="677"/>
      <c r="V5" s="677"/>
      <c r="W5" s="677"/>
      <c r="X5" s="677"/>
      <c r="Y5" s="702"/>
      <c r="Z5" s="715">
        <v>8.4</v>
      </c>
      <c r="AA5" s="715"/>
      <c r="AB5" s="715"/>
      <c r="AC5" s="715"/>
      <c r="AD5" s="716">
        <v>1390259</v>
      </c>
      <c r="AE5" s="716"/>
      <c r="AF5" s="716"/>
      <c r="AG5" s="716"/>
      <c r="AH5" s="716"/>
      <c r="AI5" s="716"/>
      <c r="AJ5" s="716"/>
      <c r="AK5" s="716"/>
      <c r="AL5" s="703">
        <v>15.6</v>
      </c>
      <c r="AM5" s="685"/>
      <c r="AN5" s="685"/>
      <c r="AO5" s="704"/>
      <c r="AP5" s="679" t="s">
        <v>216</v>
      </c>
      <c r="AQ5" s="680"/>
      <c r="AR5" s="680"/>
      <c r="AS5" s="680"/>
      <c r="AT5" s="680"/>
      <c r="AU5" s="680"/>
      <c r="AV5" s="680"/>
      <c r="AW5" s="680"/>
      <c r="AX5" s="680"/>
      <c r="AY5" s="680"/>
      <c r="AZ5" s="680"/>
      <c r="BA5" s="680"/>
      <c r="BB5" s="680"/>
      <c r="BC5" s="680"/>
      <c r="BD5" s="680"/>
      <c r="BE5" s="680"/>
      <c r="BF5" s="681"/>
      <c r="BG5" s="621">
        <v>1388303</v>
      </c>
      <c r="BH5" s="622"/>
      <c r="BI5" s="622"/>
      <c r="BJ5" s="622"/>
      <c r="BK5" s="622"/>
      <c r="BL5" s="622"/>
      <c r="BM5" s="622"/>
      <c r="BN5" s="623"/>
      <c r="BO5" s="659">
        <v>99.9</v>
      </c>
      <c r="BP5" s="659"/>
      <c r="BQ5" s="659"/>
      <c r="BR5" s="659"/>
      <c r="BS5" s="660">
        <v>9540</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113746</v>
      </c>
      <c r="S6" s="622"/>
      <c r="T6" s="622"/>
      <c r="U6" s="622"/>
      <c r="V6" s="622"/>
      <c r="W6" s="622"/>
      <c r="X6" s="622"/>
      <c r="Y6" s="623"/>
      <c r="Z6" s="659">
        <v>0.7</v>
      </c>
      <c r="AA6" s="659"/>
      <c r="AB6" s="659"/>
      <c r="AC6" s="659"/>
      <c r="AD6" s="660">
        <v>113746</v>
      </c>
      <c r="AE6" s="660"/>
      <c r="AF6" s="660"/>
      <c r="AG6" s="660"/>
      <c r="AH6" s="660"/>
      <c r="AI6" s="660"/>
      <c r="AJ6" s="660"/>
      <c r="AK6" s="660"/>
      <c r="AL6" s="624">
        <v>1.3</v>
      </c>
      <c r="AM6" s="625"/>
      <c r="AN6" s="625"/>
      <c r="AO6" s="661"/>
      <c r="AP6" s="618" t="s">
        <v>221</v>
      </c>
      <c r="AQ6" s="619"/>
      <c r="AR6" s="619"/>
      <c r="AS6" s="619"/>
      <c r="AT6" s="619"/>
      <c r="AU6" s="619"/>
      <c r="AV6" s="619"/>
      <c r="AW6" s="619"/>
      <c r="AX6" s="619"/>
      <c r="AY6" s="619"/>
      <c r="AZ6" s="619"/>
      <c r="BA6" s="619"/>
      <c r="BB6" s="619"/>
      <c r="BC6" s="619"/>
      <c r="BD6" s="619"/>
      <c r="BE6" s="619"/>
      <c r="BF6" s="620"/>
      <c r="BG6" s="621">
        <v>1388303</v>
      </c>
      <c r="BH6" s="622"/>
      <c r="BI6" s="622"/>
      <c r="BJ6" s="622"/>
      <c r="BK6" s="622"/>
      <c r="BL6" s="622"/>
      <c r="BM6" s="622"/>
      <c r="BN6" s="623"/>
      <c r="BO6" s="659">
        <v>99.9</v>
      </c>
      <c r="BP6" s="659"/>
      <c r="BQ6" s="659"/>
      <c r="BR6" s="659"/>
      <c r="BS6" s="660">
        <v>9540</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116431</v>
      </c>
      <c r="CS6" s="622"/>
      <c r="CT6" s="622"/>
      <c r="CU6" s="622"/>
      <c r="CV6" s="622"/>
      <c r="CW6" s="622"/>
      <c r="CX6" s="622"/>
      <c r="CY6" s="623"/>
      <c r="CZ6" s="703">
        <v>0.7</v>
      </c>
      <c r="DA6" s="685"/>
      <c r="DB6" s="685"/>
      <c r="DC6" s="705"/>
      <c r="DD6" s="627">
        <v>26785</v>
      </c>
      <c r="DE6" s="622"/>
      <c r="DF6" s="622"/>
      <c r="DG6" s="622"/>
      <c r="DH6" s="622"/>
      <c r="DI6" s="622"/>
      <c r="DJ6" s="622"/>
      <c r="DK6" s="622"/>
      <c r="DL6" s="622"/>
      <c r="DM6" s="622"/>
      <c r="DN6" s="622"/>
      <c r="DO6" s="622"/>
      <c r="DP6" s="623"/>
      <c r="DQ6" s="627">
        <v>89646</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2845</v>
      </c>
      <c r="S7" s="622"/>
      <c r="T7" s="622"/>
      <c r="U7" s="622"/>
      <c r="V7" s="622"/>
      <c r="W7" s="622"/>
      <c r="X7" s="622"/>
      <c r="Y7" s="623"/>
      <c r="Z7" s="659">
        <v>0</v>
      </c>
      <c r="AA7" s="659"/>
      <c r="AB7" s="659"/>
      <c r="AC7" s="659"/>
      <c r="AD7" s="660">
        <v>2845</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601232</v>
      </c>
      <c r="BH7" s="622"/>
      <c r="BI7" s="622"/>
      <c r="BJ7" s="622"/>
      <c r="BK7" s="622"/>
      <c r="BL7" s="622"/>
      <c r="BM7" s="622"/>
      <c r="BN7" s="623"/>
      <c r="BO7" s="659">
        <v>43.2</v>
      </c>
      <c r="BP7" s="659"/>
      <c r="BQ7" s="659"/>
      <c r="BR7" s="659"/>
      <c r="BS7" s="660">
        <v>9540</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3067621</v>
      </c>
      <c r="CS7" s="622"/>
      <c r="CT7" s="622"/>
      <c r="CU7" s="622"/>
      <c r="CV7" s="622"/>
      <c r="CW7" s="622"/>
      <c r="CX7" s="622"/>
      <c r="CY7" s="623"/>
      <c r="CZ7" s="659">
        <v>19.399999999999999</v>
      </c>
      <c r="DA7" s="659"/>
      <c r="DB7" s="659"/>
      <c r="DC7" s="659"/>
      <c r="DD7" s="627">
        <v>471834</v>
      </c>
      <c r="DE7" s="622"/>
      <c r="DF7" s="622"/>
      <c r="DG7" s="622"/>
      <c r="DH7" s="622"/>
      <c r="DI7" s="622"/>
      <c r="DJ7" s="622"/>
      <c r="DK7" s="622"/>
      <c r="DL7" s="622"/>
      <c r="DM7" s="622"/>
      <c r="DN7" s="622"/>
      <c r="DO7" s="622"/>
      <c r="DP7" s="623"/>
      <c r="DQ7" s="627">
        <v>1724801</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31515</v>
      </c>
      <c r="S8" s="622"/>
      <c r="T8" s="622"/>
      <c r="U8" s="622"/>
      <c r="V8" s="622"/>
      <c r="W8" s="622"/>
      <c r="X8" s="622"/>
      <c r="Y8" s="623"/>
      <c r="Z8" s="659">
        <v>0.2</v>
      </c>
      <c r="AA8" s="659"/>
      <c r="AB8" s="659"/>
      <c r="AC8" s="659"/>
      <c r="AD8" s="660">
        <v>31515</v>
      </c>
      <c r="AE8" s="660"/>
      <c r="AF8" s="660"/>
      <c r="AG8" s="660"/>
      <c r="AH8" s="660"/>
      <c r="AI8" s="660"/>
      <c r="AJ8" s="660"/>
      <c r="AK8" s="660"/>
      <c r="AL8" s="624">
        <v>0.4</v>
      </c>
      <c r="AM8" s="625"/>
      <c r="AN8" s="625"/>
      <c r="AO8" s="661"/>
      <c r="AP8" s="618" t="s">
        <v>227</v>
      </c>
      <c r="AQ8" s="619"/>
      <c r="AR8" s="619"/>
      <c r="AS8" s="619"/>
      <c r="AT8" s="619"/>
      <c r="AU8" s="619"/>
      <c r="AV8" s="619"/>
      <c r="AW8" s="619"/>
      <c r="AX8" s="619"/>
      <c r="AY8" s="619"/>
      <c r="AZ8" s="619"/>
      <c r="BA8" s="619"/>
      <c r="BB8" s="619"/>
      <c r="BC8" s="619"/>
      <c r="BD8" s="619"/>
      <c r="BE8" s="619"/>
      <c r="BF8" s="620"/>
      <c r="BG8" s="621">
        <v>18647</v>
      </c>
      <c r="BH8" s="622"/>
      <c r="BI8" s="622"/>
      <c r="BJ8" s="622"/>
      <c r="BK8" s="622"/>
      <c r="BL8" s="622"/>
      <c r="BM8" s="622"/>
      <c r="BN8" s="623"/>
      <c r="BO8" s="659">
        <v>1.3</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3560095</v>
      </c>
      <c r="CS8" s="622"/>
      <c r="CT8" s="622"/>
      <c r="CU8" s="622"/>
      <c r="CV8" s="622"/>
      <c r="CW8" s="622"/>
      <c r="CX8" s="622"/>
      <c r="CY8" s="623"/>
      <c r="CZ8" s="659">
        <v>22.5</v>
      </c>
      <c r="DA8" s="659"/>
      <c r="DB8" s="659"/>
      <c r="DC8" s="659"/>
      <c r="DD8" s="627">
        <v>2200</v>
      </c>
      <c r="DE8" s="622"/>
      <c r="DF8" s="622"/>
      <c r="DG8" s="622"/>
      <c r="DH8" s="622"/>
      <c r="DI8" s="622"/>
      <c r="DJ8" s="622"/>
      <c r="DK8" s="622"/>
      <c r="DL8" s="622"/>
      <c r="DM8" s="622"/>
      <c r="DN8" s="622"/>
      <c r="DO8" s="622"/>
      <c r="DP8" s="623"/>
      <c r="DQ8" s="627">
        <v>2125281</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43739</v>
      </c>
      <c r="S9" s="622"/>
      <c r="T9" s="622"/>
      <c r="U9" s="622"/>
      <c r="V9" s="622"/>
      <c r="W9" s="622"/>
      <c r="X9" s="622"/>
      <c r="Y9" s="623"/>
      <c r="Z9" s="659">
        <v>0.3</v>
      </c>
      <c r="AA9" s="659"/>
      <c r="AB9" s="659"/>
      <c r="AC9" s="659"/>
      <c r="AD9" s="660">
        <v>43739</v>
      </c>
      <c r="AE9" s="660"/>
      <c r="AF9" s="660"/>
      <c r="AG9" s="660"/>
      <c r="AH9" s="660"/>
      <c r="AI9" s="660"/>
      <c r="AJ9" s="660"/>
      <c r="AK9" s="660"/>
      <c r="AL9" s="624">
        <v>0.5</v>
      </c>
      <c r="AM9" s="625"/>
      <c r="AN9" s="625"/>
      <c r="AO9" s="661"/>
      <c r="AP9" s="618" t="s">
        <v>230</v>
      </c>
      <c r="AQ9" s="619"/>
      <c r="AR9" s="619"/>
      <c r="AS9" s="619"/>
      <c r="AT9" s="619"/>
      <c r="AU9" s="619"/>
      <c r="AV9" s="619"/>
      <c r="AW9" s="619"/>
      <c r="AX9" s="619"/>
      <c r="AY9" s="619"/>
      <c r="AZ9" s="619"/>
      <c r="BA9" s="619"/>
      <c r="BB9" s="619"/>
      <c r="BC9" s="619"/>
      <c r="BD9" s="619"/>
      <c r="BE9" s="619"/>
      <c r="BF9" s="620"/>
      <c r="BG9" s="621">
        <v>521373</v>
      </c>
      <c r="BH9" s="622"/>
      <c r="BI9" s="622"/>
      <c r="BJ9" s="622"/>
      <c r="BK9" s="622"/>
      <c r="BL9" s="622"/>
      <c r="BM9" s="622"/>
      <c r="BN9" s="623"/>
      <c r="BO9" s="659">
        <v>37.5</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2605323</v>
      </c>
      <c r="CS9" s="622"/>
      <c r="CT9" s="622"/>
      <c r="CU9" s="622"/>
      <c r="CV9" s="622"/>
      <c r="CW9" s="622"/>
      <c r="CX9" s="622"/>
      <c r="CY9" s="623"/>
      <c r="CZ9" s="659">
        <v>16.399999999999999</v>
      </c>
      <c r="DA9" s="659"/>
      <c r="DB9" s="659"/>
      <c r="DC9" s="659"/>
      <c r="DD9" s="627">
        <v>96056</v>
      </c>
      <c r="DE9" s="622"/>
      <c r="DF9" s="622"/>
      <c r="DG9" s="622"/>
      <c r="DH9" s="622"/>
      <c r="DI9" s="622"/>
      <c r="DJ9" s="622"/>
      <c r="DK9" s="622"/>
      <c r="DL9" s="622"/>
      <c r="DM9" s="622"/>
      <c r="DN9" s="622"/>
      <c r="DO9" s="622"/>
      <c r="DP9" s="623"/>
      <c r="DQ9" s="627">
        <v>2277154</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27822</v>
      </c>
      <c r="BH10" s="622"/>
      <c r="BI10" s="622"/>
      <c r="BJ10" s="622"/>
      <c r="BK10" s="622"/>
      <c r="BL10" s="622"/>
      <c r="BM10" s="622"/>
      <c r="BN10" s="623"/>
      <c r="BO10" s="659">
        <v>2</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365382</v>
      </c>
      <c r="S11" s="622"/>
      <c r="T11" s="622"/>
      <c r="U11" s="622"/>
      <c r="V11" s="622"/>
      <c r="W11" s="622"/>
      <c r="X11" s="622"/>
      <c r="Y11" s="623"/>
      <c r="Z11" s="624">
        <v>2.2000000000000002</v>
      </c>
      <c r="AA11" s="625"/>
      <c r="AB11" s="625"/>
      <c r="AC11" s="626"/>
      <c r="AD11" s="627">
        <v>365382</v>
      </c>
      <c r="AE11" s="622"/>
      <c r="AF11" s="622"/>
      <c r="AG11" s="622"/>
      <c r="AH11" s="622"/>
      <c r="AI11" s="622"/>
      <c r="AJ11" s="622"/>
      <c r="AK11" s="623"/>
      <c r="AL11" s="624">
        <v>4.0999999999999996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33390</v>
      </c>
      <c r="BH11" s="622"/>
      <c r="BI11" s="622"/>
      <c r="BJ11" s="622"/>
      <c r="BK11" s="622"/>
      <c r="BL11" s="622"/>
      <c r="BM11" s="622"/>
      <c r="BN11" s="623"/>
      <c r="BO11" s="659">
        <v>2.4</v>
      </c>
      <c r="BP11" s="659"/>
      <c r="BQ11" s="659"/>
      <c r="BR11" s="659"/>
      <c r="BS11" s="660">
        <v>9540</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1032752</v>
      </c>
      <c r="CS11" s="622"/>
      <c r="CT11" s="622"/>
      <c r="CU11" s="622"/>
      <c r="CV11" s="622"/>
      <c r="CW11" s="622"/>
      <c r="CX11" s="622"/>
      <c r="CY11" s="623"/>
      <c r="CZ11" s="659">
        <v>6.5</v>
      </c>
      <c r="DA11" s="659"/>
      <c r="DB11" s="659"/>
      <c r="DC11" s="659"/>
      <c r="DD11" s="627">
        <v>488076</v>
      </c>
      <c r="DE11" s="622"/>
      <c r="DF11" s="622"/>
      <c r="DG11" s="622"/>
      <c r="DH11" s="622"/>
      <c r="DI11" s="622"/>
      <c r="DJ11" s="622"/>
      <c r="DK11" s="622"/>
      <c r="DL11" s="622"/>
      <c r="DM11" s="622"/>
      <c r="DN11" s="622"/>
      <c r="DO11" s="622"/>
      <c r="DP11" s="623"/>
      <c r="DQ11" s="627">
        <v>589971</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654653</v>
      </c>
      <c r="BH12" s="622"/>
      <c r="BI12" s="622"/>
      <c r="BJ12" s="622"/>
      <c r="BK12" s="622"/>
      <c r="BL12" s="622"/>
      <c r="BM12" s="622"/>
      <c r="BN12" s="623"/>
      <c r="BO12" s="659">
        <v>47.1</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818170</v>
      </c>
      <c r="CS12" s="622"/>
      <c r="CT12" s="622"/>
      <c r="CU12" s="622"/>
      <c r="CV12" s="622"/>
      <c r="CW12" s="622"/>
      <c r="CX12" s="622"/>
      <c r="CY12" s="623"/>
      <c r="CZ12" s="659">
        <v>5.2</v>
      </c>
      <c r="DA12" s="659"/>
      <c r="DB12" s="659"/>
      <c r="DC12" s="659"/>
      <c r="DD12" s="627">
        <v>305456</v>
      </c>
      <c r="DE12" s="622"/>
      <c r="DF12" s="622"/>
      <c r="DG12" s="622"/>
      <c r="DH12" s="622"/>
      <c r="DI12" s="622"/>
      <c r="DJ12" s="622"/>
      <c r="DK12" s="622"/>
      <c r="DL12" s="622"/>
      <c r="DM12" s="622"/>
      <c r="DN12" s="622"/>
      <c r="DO12" s="622"/>
      <c r="DP12" s="623"/>
      <c r="DQ12" s="627">
        <v>416321</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653569</v>
      </c>
      <c r="BH13" s="622"/>
      <c r="BI13" s="622"/>
      <c r="BJ13" s="622"/>
      <c r="BK13" s="622"/>
      <c r="BL13" s="622"/>
      <c r="BM13" s="622"/>
      <c r="BN13" s="623"/>
      <c r="BO13" s="659">
        <v>47</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882554</v>
      </c>
      <c r="CS13" s="622"/>
      <c r="CT13" s="622"/>
      <c r="CU13" s="622"/>
      <c r="CV13" s="622"/>
      <c r="CW13" s="622"/>
      <c r="CX13" s="622"/>
      <c r="CY13" s="623"/>
      <c r="CZ13" s="659">
        <v>5.6</v>
      </c>
      <c r="DA13" s="659"/>
      <c r="DB13" s="659"/>
      <c r="DC13" s="659"/>
      <c r="DD13" s="627">
        <v>233470</v>
      </c>
      <c r="DE13" s="622"/>
      <c r="DF13" s="622"/>
      <c r="DG13" s="622"/>
      <c r="DH13" s="622"/>
      <c r="DI13" s="622"/>
      <c r="DJ13" s="622"/>
      <c r="DK13" s="622"/>
      <c r="DL13" s="622"/>
      <c r="DM13" s="622"/>
      <c r="DN13" s="622"/>
      <c r="DO13" s="622"/>
      <c r="DP13" s="623"/>
      <c r="DQ13" s="627">
        <v>661723</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61436</v>
      </c>
      <c r="BH14" s="622"/>
      <c r="BI14" s="622"/>
      <c r="BJ14" s="622"/>
      <c r="BK14" s="622"/>
      <c r="BL14" s="622"/>
      <c r="BM14" s="622"/>
      <c r="BN14" s="623"/>
      <c r="BO14" s="659">
        <v>4.4000000000000004</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492388</v>
      </c>
      <c r="CS14" s="622"/>
      <c r="CT14" s="622"/>
      <c r="CU14" s="622"/>
      <c r="CV14" s="622"/>
      <c r="CW14" s="622"/>
      <c r="CX14" s="622"/>
      <c r="CY14" s="623"/>
      <c r="CZ14" s="659">
        <v>3.1</v>
      </c>
      <c r="DA14" s="659"/>
      <c r="DB14" s="659"/>
      <c r="DC14" s="659"/>
      <c r="DD14" s="627">
        <v>51168</v>
      </c>
      <c r="DE14" s="622"/>
      <c r="DF14" s="622"/>
      <c r="DG14" s="622"/>
      <c r="DH14" s="622"/>
      <c r="DI14" s="622"/>
      <c r="DJ14" s="622"/>
      <c r="DK14" s="622"/>
      <c r="DL14" s="622"/>
      <c r="DM14" s="622"/>
      <c r="DN14" s="622"/>
      <c r="DO14" s="622"/>
      <c r="DP14" s="623"/>
      <c r="DQ14" s="627">
        <v>436383</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15550</v>
      </c>
      <c r="S15" s="622"/>
      <c r="T15" s="622"/>
      <c r="U15" s="622"/>
      <c r="V15" s="622"/>
      <c r="W15" s="622"/>
      <c r="X15" s="622"/>
      <c r="Y15" s="623"/>
      <c r="Z15" s="659">
        <v>0.1</v>
      </c>
      <c r="AA15" s="659"/>
      <c r="AB15" s="659"/>
      <c r="AC15" s="659"/>
      <c r="AD15" s="660">
        <v>15550</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70982</v>
      </c>
      <c r="BH15" s="622"/>
      <c r="BI15" s="622"/>
      <c r="BJ15" s="622"/>
      <c r="BK15" s="622"/>
      <c r="BL15" s="622"/>
      <c r="BM15" s="622"/>
      <c r="BN15" s="623"/>
      <c r="BO15" s="659">
        <v>5.0999999999999996</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1449404</v>
      </c>
      <c r="CS15" s="622"/>
      <c r="CT15" s="622"/>
      <c r="CU15" s="622"/>
      <c r="CV15" s="622"/>
      <c r="CW15" s="622"/>
      <c r="CX15" s="622"/>
      <c r="CY15" s="623"/>
      <c r="CZ15" s="659">
        <v>9.1999999999999993</v>
      </c>
      <c r="DA15" s="659"/>
      <c r="DB15" s="659"/>
      <c r="DC15" s="659"/>
      <c r="DD15" s="627">
        <v>585464</v>
      </c>
      <c r="DE15" s="622"/>
      <c r="DF15" s="622"/>
      <c r="DG15" s="622"/>
      <c r="DH15" s="622"/>
      <c r="DI15" s="622"/>
      <c r="DJ15" s="622"/>
      <c r="DK15" s="622"/>
      <c r="DL15" s="622"/>
      <c r="DM15" s="622"/>
      <c r="DN15" s="622"/>
      <c r="DO15" s="622"/>
      <c r="DP15" s="623"/>
      <c r="DQ15" s="627">
        <v>771250</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29020</v>
      </c>
      <c r="S16" s="622"/>
      <c r="T16" s="622"/>
      <c r="U16" s="622"/>
      <c r="V16" s="622"/>
      <c r="W16" s="622"/>
      <c r="X16" s="622"/>
      <c r="Y16" s="623"/>
      <c r="Z16" s="659">
        <v>0.2</v>
      </c>
      <c r="AA16" s="659"/>
      <c r="AB16" s="659"/>
      <c r="AC16" s="659"/>
      <c r="AD16" s="660">
        <v>29020</v>
      </c>
      <c r="AE16" s="660"/>
      <c r="AF16" s="660"/>
      <c r="AG16" s="660"/>
      <c r="AH16" s="660"/>
      <c r="AI16" s="660"/>
      <c r="AJ16" s="660"/>
      <c r="AK16" s="660"/>
      <c r="AL16" s="624">
        <v>0.3</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v>25204</v>
      </c>
      <c r="CS16" s="622"/>
      <c r="CT16" s="622"/>
      <c r="CU16" s="622"/>
      <c r="CV16" s="622"/>
      <c r="CW16" s="622"/>
      <c r="CX16" s="622"/>
      <c r="CY16" s="623"/>
      <c r="CZ16" s="659">
        <v>0.2</v>
      </c>
      <c r="DA16" s="659"/>
      <c r="DB16" s="659"/>
      <c r="DC16" s="659"/>
      <c r="DD16" s="627" t="s">
        <v>122</v>
      </c>
      <c r="DE16" s="622"/>
      <c r="DF16" s="622"/>
      <c r="DG16" s="622"/>
      <c r="DH16" s="622"/>
      <c r="DI16" s="622"/>
      <c r="DJ16" s="622"/>
      <c r="DK16" s="622"/>
      <c r="DL16" s="622"/>
      <c r="DM16" s="622"/>
      <c r="DN16" s="622"/>
      <c r="DO16" s="622"/>
      <c r="DP16" s="623"/>
      <c r="DQ16" s="627">
        <v>3467</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46882</v>
      </c>
      <c r="S17" s="622"/>
      <c r="T17" s="622"/>
      <c r="U17" s="622"/>
      <c r="V17" s="622"/>
      <c r="W17" s="622"/>
      <c r="X17" s="622"/>
      <c r="Y17" s="623"/>
      <c r="Z17" s="659">
        <v>0.3</v>
      </c>
      <c r="AA17" s="659"/>
      <c r="AB17" s="659"/>
      <c r="AC17" s="659"/>
      <c r="AD17" s="660">
        <v>46882</v>
      </c>
      <c r="AE17" s="660"/>
      <c r="AF17" s="660"/>
      <c r="AG17" s="660"/>
      <c r="AH17" s="660"/>
      <c r="AI17" s="660"/>
      <c r="AJ17" s="660"/>
      <c r="AK17" s="660"/>
      <c r="AL17" s="624">
        <v>0.5</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1776542</v>
      </c>
      <c r="CS17" s="622"/>
      <c r="CT17" s="622"/>
      <c r="CU17" s="622"/>
      <c r="CV17" s="622"/>
      <c r="CW17" s="622"/>
      <c r="CX17" s="622"/>
      <c r="CY17" s="623"/>
      <c r="CZ17" s="659">
        <v>11.2</v>
      </c>
      <c r="DA17" s="659"/>
      <c r="DB17" s="659"/>
      <c r="DC17" s="659"/>
      <c r="DD17" s="627" t="s">
        <v>122</v>
      </c>
      <c r="DE17" s="622"/>
      <c r="DF17" s="622"/>
      <c r="DG17" s="622"/>
      <c r="DH17" s="622"/>
      <c r="DI17" s="622"/>
      <c r="DJ17" s="622"/>
      <c r="DK17" s="622"/>
      <c r="DL17" s="622"/>
      <c r="DM17" s="622"/>
      <c r="DN17" s="622"/>
      <c r="DO17" s="622"/>
      <c r="DP17" s="623"/>
      <c r="DQ17" s="627">
        <v>1727754</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3506</v>
      </c>
      <c r="S18" s="622"/>
      <c r="T18" s="622"/>
      <c r="U18" s="622"/>
      <c r="V18" s="622"/>
      <c r="W18" s="622"/>
      <c r="X18" s="622"/>
      <c r="Y18" s="623"/>
      <c r="Z18" s="659">
        <v>0</v>
      </c>
      <c r="AA18" s="659"/>
      <c r="AB18" s="659"/>
      <c r="AC18" s="659"/>
      <c r="AD18" s="660">
        <v>3506</v>
      </c>
      <c r="AE18" s="660"/>
      <c r="AF18" s="660"/>
      <c r="AG18" s="660"/>
      <c r="AH18" s="660"/>
      <c r="AI18" s="660"/>
      <c r="AJ18" s="660"/>
      <c r="AK18" s="660"/>
      <c r="AL18" s="624">
        <v>0</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v>11860</v>
      </c>
      <c r="CS18" s="622"/>
      <c r="CT18" s="622"/>
      <c r="CU18" s="622"/>
      <c r="CV18" s="622"/>
      <c r="CW18" s="622"/>
      <c r="CX18" s="622"/>
      <c r="CY18" s="623"/>
      <c r="CZ18" s="659">
        <v>0.1</v>
      </c>
      <c r="DA18" s="659"/>
      <c r="DB18" s="659"/>
      <c r="DC18" s="659"/>
      <c r="DD18" s="627" t="s">
        <v>122</v>
      </c>
      <c r="DE18" s="622"/>
      <c r="DF18" s="622"/>
      <c r="DG18" s="622"/>
      <c r="DH18" s="622"/>
      <c r="DI18" s="622"/>
      <c r="DJ18" s="622"/>
      <c r="DK18" s="622"/>
      <c r="DL18" s="622"/>
      <c r="DM18" s="622"/>
      <c r="DN18" s="622"/>
      <c r="DO18" s="622"/>
      <c r="DP18" s="623"/>
      <c r="DQ18" s="627">
        <v>11860</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42034</v>
      </c>
      <c r="S19" s="622"/>
      <c r="T19" s="622"/>
      <c r="U19" s="622"/>
      <c r="V19" s="622"/>
      <c r="W19" s="622"/>
      <c r="X19" s="622"/>
      <c r="Y19" s="623"/>
      <c r="Z19" s="659">
        <v>0.3</v>
      </c>
      <c r="AA19" s="659"/>
      <c r="AB19" s="659"/>
      <c r="AC19" s="659"/>
      <c r="AD19" s="660">
        <v>42034</v>
      </c>
      <c r="AE19" s="660"/>
      <c r="AF19" s="660"/>
      <c r="AG19" s="660"/>
      <c r="AH19" s="660"/>
      <c r="AI19" s="660"/>
      <c r="AJ19" s="660"/>
      <c r="AK19" s="660"/>
      <c r="AL19" s="624">
        <v>0.5</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1956</v>
      </c>
      <c r="BH19" s="622"/>
      <c r="BI19" s="622"/>
      <c r="BJ19" s="622"/>
      <c r="BK19" s="622"/>
      <c r="BL19" s="622"/>
      <c r="BM19" s="622"/>
      <c r="BN19" s="623"/>
      <c r="BO19" s="659">
        <v>0.1</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1342</v>
      </c>
      <c r="S20" s="622"/>
      <c r="T20" s="622"/>
      <c r="U20" s="622"/>
      <c r="V20" s="622"/>
      <c r="W20" s="622"/>
      <c r="X20" s="622"/>
      <c r="Y20" s="623"/>
      <c r="Z20" s="659">
        <v>0</v>
      </c>
      <c r="AA20" s="659"/>
      <c r="AB20" s="659"/>
      <c r="AC20" s="659"/>
      <c r="AD20" s="660">
        <v>1342</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1956</v>
      </c>
      <c r="BH20" s="622"/>
      <c r="BI20" s="622"/>
      <c r="BJ20" s="622"/>
      <c r="BK20" s="622"/>
      <c r="BL20" s="622"/>
      <c r="BM20" s="622"/>
      <c r="BN20" s="623"/>
      <c r="BO20" s="659">
        <v>0.1</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15838344</v>
      </c>
      <c r="CS20" s="622"/>
      <c r="CT20" s="622"/>
      <c r="CU20" s="622"/>
      <c r="CV20" s="622"/>
      <c r="CW20" s="622"/>
      <c r="CX20" s="622"/>
      <c r="CY20" s="623"/>
      <c r="CZ20" s="659">
        <v>100</v>
      </c>
      <c r="DA20" s="659"/>
      <c r="DB20" s="659"/>
      <c r="DC20" s="659"/>
      <c r="DD20" s="627">
        <v>2260509</v>
      </c>
      <c r="DE20" s="622"/>
      <c r="DF20" s="622"/>
      <c r="DG20" s="622"/>
      <c r="DH20" s="622"/>
      <c r="DI20" s="622"/>
      <c r="DJ20" s="622"/>
      <c r="DK20" s="622"/>
      <c r="DL20" s="622"/>
      <c r="DM20" s="622"/>
      <c r="DN20" s="622"/>
      <c r="DO20" s="622"/>
      <c r="DP20" s="623"/>
      <c r="DQ20" s="627">
        <v>10835611</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7776027</v>
      </c>
      <c r="S21" s="622"/>
      <c r="T21" s="622"/>
      <c r="U21" s="622"/>
      <c r="V21" s="622"/>
      <c r="W21" s="622"/>
      <c r="X21" s="622"/>
      <c r="Y21" s="623"/>
      <c r="Z21" s="659">
        <v>47.2</v>
      </c>
      <c r="AA21" s="659"/>
      <c r="AB21" s="659"/>
      <c r="AC21" s="659"/>
      <c r="AD21" s="660">
        <v>6846563</v>
      </c>
      <c r="AE21" s="660"/>
      <c r="AF21" s="660"/>
      <c r="AG21" s="660"/>
      <c r="AH21" s="660"/>
      <c r="AI21" s="660"/>
      <c r="AJ21" s="660"/>
      <c r="AK21" s="660"/>
      <c r="AL21" s="624">
        <v>76.900000000000006</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1956</v>
      </c>
      <c r="BH21" s="622"/>
      <c r="BI21" s="622"/>
      <c r="BJ21" s="622"/>
      <c r="BK21" s="622"/>
      <c r="BL21" s="622"/>
      <c r="BM21" s="622"/>
      <c r="BN21" s="623"/>
      <c r="BO21" s="659">
        <v>0.1</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6846563</v>
      </c>
      <c r="S22" s="622"/>
      <c r="T22" s="622"/>
      <c r="U22" s="622"/>
      <c r="V22" s="622"/>
      <c r="W22" s="622"/>
      <c r="X22" s="622"/>
      <c r="Y22" s="623"/>
      <c r="Z22" s="659">
        <v>41.5</v>
      </c>
      <c r="AA22" s="659"/>
      <c r="AB22" s="659"/>
      <c r="AC22" s="659"/>
      <c r="AD22" s="660">
        <v>6846563</v>
      </c>
      <c r="AE22" s="660"/>
      <c r="AF22" s="660"/>
      <c r="AG22" s="660"/>
      <c r="AH22" s="660"/>
      <c r="AI22" s="660"/>
      <c r="AJ22" s="660"/>
      <c r="AK22" s="660"/>
      <c r="AL22" s="624">
        <v>76.900000000000006</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929464</v>
      </c>
      <c r="S23" s="622"/>
      <c r="T23" s="622"/>
      <c r="U23" s="622"/>
      <c r="V23" s="622"/>
      <c r="W23" s="622"/>
      <c r="X23" s="622"/>
      <c r="Y23" s="623"/>
      <c r="Z23" s="659">
        <v>5.6</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5383588</v>
      </c>
      <c r="CS24" s="677"/>
      <c r="CT24" s="677"/>
      <c r="CU24" s="677"/>
      <c r="CV24" s="677"/>
      <c r="CW24" s="677"/>
      <c r="CX24" s="677"/>
      <c r="CY24" s="702"/>
      <c r="CZ24" s="703">
        <v>34</v>
      </c>
      <c r="DA24" s="685"/>
      <c r="DB24" s="685"/>
      <c r="DC24" s="705"/>
      <c r="DD24" s="701">
        <v>4115934</v>
      </c>
      <c r="DE24" s="677"/>
      <c r="DF24" s="677"/>
      <c r="DG24" s="677"/>
      <c r="DH24" s="677"/>
      <c r="DI24" s="677"/>
      <c r="DJ24" s="677"/>
      <c r="DK24" s="702"/>
      <c r="DL24" s="701">
        <v>3918667</v>
      </c>
      <c r="DM24" s="677"/>
      <c r="DN24" s="677"/>
      <c r="DO24" s="677"/>
      <c r="DP24" s="677"/>
      <c r="DQ24" s="677"/>
      <c r="DR24" s="677"/>
      <c r="DS24" s="677"/>
      <c r="DT24" s="677"/>
      <c r="DU24" s="677"/>
      <c r="DV24" s="702"/>
      <c r="DW24" s="703">
        <v>43.9</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9814965</v>
      </c>
      <c r="S25" s="622"/>
      <c r="T25" s="622"/>
      <c r="U25" s="622"/>
      <c r="V25" s="622"/>
      <c r="W25" s="622"/>
      <c r="X25" s="622"/>
      <c r="Y25" s="623"/>
      <c r="Z25" s="659">
        <v>59.5</v>
      </c>
      <c r="AA25" s="659"/>
      <c r="AB25" s="659"/>
      <c r="AC25" s="659"/>
      <c r="AD25" s="660">
        <v>8885501</v>
      </c>
      <c r="AE25" s="660"/>
      <c r="AF25" s="660"/>
      <c r="AG25" s="660"/>
      <c r="AH25" s="660"/>
      <c r="AI25" s="660"/>
      <c r="AJ25" s="660"/>
      <c r="AK25" s="660"/>
      <c r="AL25" s="624">
        <v>99.8</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1840758</v>
      </c>
      <c r="CS25" s="634"/>
      <c r="CT25" s="634"/>
      <c r="CU25" s="634"/>
      <c r="CV25" s="634"/>
      <c r="CW25" s="634"/>
      <c r="CX25" s="634"/>
      <c r="CY25" s="635"/>
      <c r="CZ25" s="624">
        <v>11.6</v>
      </c>
      <c r="DA25" s="636"/>
      <c r="DB25" s="636"/>
      <c r="DC25" s="637"/>
      <c r="DD25" s="627">
        <v>1738993</v>
      </c>
      <c r="DE25" s="634"/>
      <c r="DF25" s="634"/>
      <c r="DG25" s="634"/>
      <c r="DH25" s="634"/>
      <c r="DI25" s="634"/>
      <c r="DJ25" s="634"/>
      <c r="DK25" s="635"/>
      <c r="DL25" s="627">
        <v>1730806</v>
      </c>
      <c r="DM25" s="634"/>
      <c r="DN25" s="634"/>
      <c r="DO25" s="634"/>
      <c r="DP25" s="634"/>
      <c r="DQ25" s="634"/>
      <c r="DR25" s="634"/>
      <c r="DS25" s="634"/>
      <c r="DT25" s="634"/>
      <c r="DU25" s="634"/>
      <c r="DV25" s="635"/>
      <c r="DW25" s="624">
        <v>19.399999999999999</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1441</v>
      </c>
      <c r="S26" s="622"/>
      <c r="T26" s="622"/>
      <c r="U26" s="622"/>
      <c r="V26" s="622"/>
      <c r="W26" s="622"/>
      <c r="X26" s="622"/>
      <c r="Y26" s="623"/>
      <c r="Z26" s="659">
        <v>0</v>
      </c>
      <c r="AA26" s="659"/>
      <c r="AB26" s="659"/>
      <c r="AC26" s="659"/>
      <c r="AD26" s="660">
        <v>1441</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1125122</v>
      </c>
      <c r="CS26" s="622"/>
      <c r="CT26" s="622"/>
      <c r="CU26" s="622"/>
      <c r="CV26" s="622"/>
      <c r="CW26" s="622"/>
      <c r="CX26" s="622"/>
      <c r="CY26" s="623"/>
      <c r="CZ26" s="624">
        <v>7.1</v>
      </c>
      <c r="DA26" s="636"/>
      <c r="DB26" s="636"/>
      <c r="DC26" s="637"/>
      <c r="DD26" s="627">
        <v>1060592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41194</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1390259</v>
      </c>
      <c r="BH27" s="622"/>
      <c r="BI27" s="622"/>
      <c r="BJ27" s="622"/>
      <c r="BK27" s="622"/>
      <c r="BL27" s="622"/>
      <c r="BM27" s="622"/>
      <c r="BN27" s="623"/>
      <c r="BO27" s="659">
        <v>100</v>
      </c>
      <c r="BP27" s="659"/>
      <c r="BQ27" s="659"/>
      <c r="BR27" s="659"/>
      <c r="BS27" s="660">
        <v>9540</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1766288</v>
      </c>
      <c r="CS27" s="634"/>
      <c r="CT27" s="634"/>
      <c r="CU27" s="634"/>
      <c r="CV27" s="634"/>
      <c r="CW27" s="634"/>
      <c r="CX27" s="634"/>
      <c r="CY27" s="635"/>
      <c r="CZ27" s="624">
        <v>11.2</v>
      </c>
      <c r="DA27" s="636"/>
      <c r="DB27" s="636"/>
      <c r="DC27" s="637"/>
      <c r="DD27" s="627">
        <v>649187</v>
      </c>
      <c r="DE27" s="634"/>
      <c r="DF27" s="634"/>
      <c r="DG27" s="634"/>
      <c r="DH27" s="634"/>
      <c r="DI27" s="634"/>
      <c r="DJ27" s="634"/>
      <c r="DK27" s="635"/>
      <c r="DL27" s="627">
        <v>460107</v>
      </c>
      <c r="DM27" s="634"/>
      <c r="DN27" s="634"/>
      <c r="DO27" s="634"/>
      <c r="DP27" s="634"/>
      <c r="DQ27" s="634"/>
      <c r="DR27" s="634"/>
      <c r="DS27" s="634"/>
      <c r="DT27" s="634"/>
      <c r="DU27" s="634"/>
      <c r="DV27" s="635"/>
      <c r="DW27" s="624">
        <v>5.2</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148105</v>
      </c>
      <c r="S28" s="622"/>
      <c r="T28" s="622"/>
      <c r="U28" s="622"/>
      <c r="V28" s="622"/>
      <c r="W28" s="622"/>
      <c r="X28" s="622"/>
      <c r="Y28" s="623"/>
      <c r="Z28" s="659">
        <v>0.9</v>
      </c>
      <c r="AA28" s="659"/>
      <c r="AB28" s="659"/>
      <c r="AC28" s="659"/>
      <c r="AD28" s="660">
        <v>10860</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1776542</v>
      </c>
      <c r="CS28" s="622"/>
      <c r="CT28" s="622"/>
      <c r="CU28" s="622"/>
      <c r="CV28" s="622"/>
      <c r="CW28" s="622"/>
      <c r="CX28" s="622"/>
      <c r="CY28" s="623"/>
      <c r="CZ28" s="624">
        <v>11.2</v>
      </c>
      <c r="DA28" s="636"/>
      <c r="DB28" s="636"/>
      <c r="DC28" s="637"/>
      <c r="DD28" s="627">
        <v>1727754</v>
      </c>
      <c r="DE28" s="622"/>
      <c r="DF28" s="622"/>
      <c r="DG28" s="622"/>
      <c r="DH28" s="622"/>
      <c r="DI28" s="622"/>
      <c r="DJ28" s="622"/>
      <c r="DK28" s="623"/>
      <c r="DL28" s="627">
        <v>1727754</v>
      </c>
      <c r="DM28" s="622"/>
      <c r="DN28" s="622"/>
      <c r="DO28" s="622"/>
      <c r="DP28" s="622"/>
      <c r="DQ28" s="622"/>
      <c r="DR28" s="622"/>
      <c r="DS28" s="622"/>
      <c r="DT28" s="622"/>
      <c r="DU28" s="622"/>
      <c r="DV28" s="623"/>
      <c r="DW28" s="624">
        <v>19.399999999999999</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23213</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1776542</v>
      </c>
      <c r="CS29" s="634"/>
      <c r="CT29" s="634"/>
      <c r="CU29" s="634"/>
      <c r="CV29" s="634"/>
      <c r="CW29" s="634"/>
      <c r="CX29" s="634"/>
      <c r="CY29" s="635"/>
      <c r="CZ29" s="624">
        <v>11.2</v>
      </c>
      <c r="DA29" s="636"/>
      <c r="DB29" s="636"/>
      <c r="DC29" s="637"/>
      <c r="DD29" s="627">
        <v>1727754</v>
      </c>
      <c r="DE29" s="634"/>
      <c r="DF29" s="634"/>
      <c r="DG29" s="634"/>
      <c r="DH29" s="634"/>
      <c r="DI29" s="634"/>
      <c r="DJ29" s="634"/>
      <c r="DK29" s="635"/>
      <c r="DL29" s="627">
        <v>1727754</v>
      </c>
      <c r="DM29" s="634"/>
      <c r="DN29" s="634"/>
      <c r="DO29" s="634"/>
      <c r="DP29" s="634"/>
      <c r="DQ29" s="634"/>
      <c r="DR29" s="634"/>
      <c r="DS29" s="634"/>
      <c r="DT29" s="634"/>
      <c r="DU29" s="634"/>
      <c r="DV29" s="635"/>
      <c r="DW29" s="624">
        <v>19.399999999999999</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1397178</v>
      </c>
      <c r="S30" s="622"/>
      <c r="T30" s="622"/>
      <c r="U30" s="622"/>
      <c r="V30" s="622"/>
      <c r="W30" s="622"/>
      <c r="X30" s="622"/>
      <c r="Y30" s="623"/>
      <c r="Z30" s="659">
        <v>8.5</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1708682</v>
      </c>
      <c r="CS30" s="622"/>
      <c r="CT30" s="622"/>
      <c r="CU30" s="622"/>
      <c r="CV30" s="622"/>
      <c r="CW30" s="622"/>
      <c r="CX30" s="622"/>
      <c r="CY30" s="623"/>
      <c r="CZ30" s="624">
        <v>10.8</v>
      </c>
      <c r="DA30" s="636"/>
      <c r="DB30" s="636"/>
      <c r="DC30" s="637"/>
      <c r="DD30" s="627">
        <v>1661626</v>
      </c>
      <c r="DE30" s="622"/>
      <c r="DF30" s="622"/>
      <c r="DG30" s="622"/>
      <c r="DH30" s="622"/>
      <c r="DI30" s="622"/>
      <c r="DJ30" s="622"/>
      <c r="DK30" s="623"/>
      <c r="DL30" s="627">
        <v>1661626</v>
      </c>
      <c r="DM30" s="622"/>
      <c r="DN30" s="622"/>
      <c r="DO30" s="622"/>
      <c r="DP30" s="622"/>
      <c r="DQ30" s="622"/>
      <c r="DR30" s="622"/>
      <c r="DS30" s="622"/>
      <c r="DT30" s="622"/>
      <c r="DU30" s="622"/>
      <c r="DV30" s="623"/>
      <c r="DW30" s="624">
        <v>18.600000000000001</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98.7</v>
      </c>
      <c r="BH31" s="684"/>
      <c r="BI31" s="684"/>
      <c r="BJ31" s="684"/>
      <c r="BK31" s="684"/>
      <c r="BL31" s="684"/>
      <c r="BM31" s="685">
        <v>93.2</v>
      </c>
      <c r="BN31" s="684"/>
      <c r="BO31" s="684"/>
      <c r="BP31" s="684"/>
      <c r="BQ31" s="686"/>
      <c r="BR31" s="683">
        <v>98.9</v>
      </c>
      <c r="BS31" s="684"/>
      <c r="BT31" s="684"/>
      <c r="BU31" s="684"/>
      <c r="BV31" s="684"/>
      <c r="BW31" s="684"/>
      <c r="BX31" s="685">
        <v>93.8</v>
      </c>
      <c r="BY31" s="684"/>
      <c r="BZ31" s="684"/>
      <c r="CA31" s="684"/>
      <c r="CB31" s="686"/>
      <c r="CD31" s="642"/>
      <c r="CE31" s="643"/>
      <c r="CF31" s="618" t="s">
        <v>300</v>
      </c>
      <c r="CG31" s="619"/>
      <c r="CH31" s="619"/>
      <c r="CI31" s="619"/>
      <c r="CJ31" s="619"/>
      <c r="CK31" s="619"/>
      <c r="CL31" s="619"/>
      <c r="CM31" s="619"/>
      <c r="CN31" s="619"/>
      <c r="CO31" s="619"/>
      <c r="CP31" s="619"/>
      <c r="CQ31" s="620"/>
      <c r="CR31" s="621">
        <v>67860</v>
      </c>
      <c r="CS31" s="634"/>
      <c r="CT31" s="634"/>
      <c r="CU31" s="634"/>
      <c r="CV31" s="634"/>
      <c r="CW31" s="634"/>
      <c r="CX31" s="634"/>
      <c r="CY31" s="635"/>
      <c r="CZ31" s="624">
        <v>0.4</v>
      </c>
      <c r="DA31" s="636"/>
      <c r="DB31" s="636"/>
      <c r="DC31" s="637"/>
      <c r="DD31" s="627">
        <v>66128</v>
      </c>
      <c r="DE31" s="634"/>
      <c r="DF31" s="634"/>
      <c r="DG31" s="634"/>
      <c r="DH31" s="634"/>
      <c r="DI31" s="634"/>
      <c r="DJ31" s="634"/>
      <c r="DK31" s="635"/>
      <c r="DL31" s="627">
        <v>66128</v>
      </c>
      <c r="DM31" s="634"/>
      <c r="DN31" s="634"/>
      <c r="DO31" s="634"/>
      <c r="DP31" s="634"/>
      <c r="DQ31" s="634"/>
      <c r="DR31" s="634"/>
      <c r="DS31" s="634"/>
      <c r="DT31" s="634"/>
      <c r="DU31" s="634"/>
      <c r="DV31" s="635"/>
      <c r="DW31" s="624">
        <v>0.7</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805352</v>
      </c>
      <c r="S32" s="622"/>
      <c r="T32" s="622"/>
      <c r="U32" s="622"/>
      <c r="V32" s="622"/>
      <c r="W32" s="622"/>
      <c r="X32" s="622"/>
      <c r="Y32" s="623"/>
      <c r="Z32" s="659">
        <v>4.9000000000000004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98.8</v>
      </c>
      <c r="BH32" s="634"/>
      <c r="BI32" s="634"/>
      <c r="BJ32" s="634"/>
      <c r="BK32" s="634"/>
      <c r="BL32" s="634"/>
      <c r="BM32" s="625">
        <v>96.1</v>
      </c>
      <c r="BN32" s="634"/>
      <c r="BO32" s="634"/>
      <c r="BP32" s="634"/>
      <c r="BQ32" s="657"/>
      <c r="BR32" s="692">
        <v>99.2</v>
      </c>
      <c r="BS32" s="634"/>
      <c r="BT32" s="634"/>
      <c r="BU32" s="634"/>
      <c r="BV32" s="634"/>
      <c r="BW32" s="634"/>
      <c r="BX32" s="625">
        <v>96.8</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17022</v>
      </c>
      <c r="S33" s="622"/>
      <c r="T33" s="622"/>
      <c r="U33" s="622"/>
      <c r="V33" s="622"/>
      <c r="W33" s="622"/>
      <c r="X33" s="622"/>
      <c r="Y33" s="623"/>
      <c r="Z33" s="659">
        <v>0.1</v>
      </c>
      <c r="AA33" s="659"/>
      <c r="AB33" s="659"/>
      <c r="AC33" s="659"/>
      <c r="AD33" s="660">
        <v>6249</v>
      </c>
      <c r="AE33" s="660"/>
      <c r="AF33" s="660"/>
      <c r="AG33" s="660"/>
      <c r="AH33" s="660"/>
      <c r="AI33" s="660"/>
      <c r="AJ33" s="660"/>
      <c r="AK33" s="660"/>
      <c r="AL33" s="624">
        <v>0.1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98.5</v>
      </c>
      <c r="BH33" s="606"/>
      <c r="BI33" s="606"/>
      <c r="BJ33" s="606"/>
      <c r="BK33" s="606"/>
      <c r="BL33" s="606"/>
      <c r="BM33" s="652">
        <v>89.9</v>
      </c>
      <c r="BN33" s="606"/>
      <c r="BO33" s="606"/>
      <c r="BP33" s="606"/>
      <c r="BQ33" s="669"/>
      <c r="BR33" s="682">
        <v>98.6</v>
      </c>
      <c r="BS33" s="606"/>
      <c r="BT33" s="606"/>
      <c r="BU33" s="606"/>
      <c r="BV33" s="606"/>
      <c r="BW33" s="606"/>
      <c r="BX33" s="652">
        <v>89.9</v>
      </c>
      <c r="BY33" s="606"/>
      <c r="BZ33" s="606"/>
      <c r="CA33" s="606"/>
      <c r="CB33" s="669"/>
      <c r="CD33" s="618" t="s">
        <v>307</v>
      </c>
      <c r="CE33" s="619"/>
      <c r="CF33" s="619"/>
      <c r="CG33" s="619"/>
      <c r="CH33" s="619"/>
      <c r="CI33" s="619"/>
      <c r="CJ33" s="619"/>
      <c r="CK33" s="619"/>
      <c r="CL33" s="619"/>
      <c r="CM33" s="619"/>
      <c r="CN33" s="619"/>
      <c r="CO33" s="619"/>
      <c r="CP33" s="619"/>
      <c r="CQ33" s="620"/>
      <c r="CR33" s="621">
        <v>8169043</v>
      </c>
      <c r="CS33" s="634"/>
      <c r="CT33" s="634"/>
      <c r="CU33" s="634"/>
      <c r="CV33" s="634"/>
      <c r="CW33" s="634"/>
      <c r="CX33" s="634"/>
      <c r="CY33" s="635"/>
      <c r="CZ33" s="624">
        <v>51.6</v>
      </c>
      <c r="DA33" s="636"/>
      <c r="DB33" s="636"/>
      <c r="DC33" s="637"/>
      <c r="DD33" s="627">
        <v>6327485</v>
      </c>
      <c r="DE33" s="634"/>
      <c r="DF33" s="634"/>
      <c r="DG33" s="634"/>
      <c r="DH33" s="634"/>
      <c r="DI33" s="634"/>
      <c r="DJ33" s="634"/>
      <c r="DK33" s="635"/>
      <c r="DL33" s="627">
        <v>4782887</v>
      </c>
      <c r="DM33" s="634"/>
      <c r="DN33" s="634"/>
      <c r="DO33" s="634"/>
      <c r="DP33" s="634"/>
      <c r="DQ33" s="634"/>
      <c r="DR33" s="634"/>
      <c r="DS33" s="634"/>
      <c r="DT33" s="634"/>
      <c r="DU33" s="634"/>
      <c r="DV33" s="635"/>
      <c r="DW33" s="624">
        <v>53.6</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47497</v>
      </c>
      <c r="S34" s="622"/>
      <c r="T34" s="622"/>
      <c r="U34" s="622"/>
      <c r="V34" s="622"/>
      <c r="W34" s="622"/>
      <c r="X34" s="622"/>
      <c r="Y34" s="623"/>
      <c r="Z34" s="659">
        <v>0.3</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2131301</v>
      </c>
      <c r="CS34" s="622"/>
      <c r="CT34" s="622"/>
      <c r="CU34" s="622"/>
      <c r="CV34" s="622"/>
      <c r="CW34" s="622"/>
      <c r="CX34" s="622"/>
      <c r="CY34" s="623"/>
      <c r="CZ34" s="624">
        <v>13.5</v>
      </c>
      <c r="DA34" s="636"/>
      <c r="DB34" s="636"/>
      <c r="DC34" s="637"/>
      <c r="DD34" s="627">
        <v>1558008</v>
      </c>
      <c r="DE34" s="622"/>
      <c r="DF34" s="622"/>
      <c r="DG34" s="622"/>
      <c r="DH34" s="622"/>
      <c r="DI34" s="622"/>
      <c r="DJ34" s="622"/>
      <c r="DK34" s="623"/>
      <c r="DL34" s="627">
        <v>1442661</v>
      </c>
      <c r="DM34" s="622"/>
      <c r="DN34" s="622"/>
      <c r="DO34" s="622"/>
      <c r="DP34" s="622"/>
      <c r="DQ34" s="622"/>
      <c r="DR34" s="622"/>
      <c r="DS34" s="622"/>
      <c r="DT34" s="622"/>
      <c r="DU34" s="622"/>
      <c r="DV34" s="623"/>
      <c r="DW34" s="624">
        <v>16.2</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946361</v>
      </c>
      <c r="S35" s="622"/>
      <c r="T35" s="622"/>
      <c r="U35" s="622"/>
      <c r="V35" s="622"/>
      <c r="W35" s="622"/>
      <c r="X35" s="622"/>
      <c r="Y35" s="623"/>
      <c r="Z35" s="659">
        <v>5.7</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225947</v>
      </c>
      <c r="CS35" s="634"/>
      <c r="CT35" s="634"/>
      <c r="CU35" s="634"/>
      <c r="CV35" s="634"/>
      <c r="CW35" s="634"/>
      <c r="CX35" s="634"/>
      <c r="CY35" s="635"/>
      <c r="CZ35" s="624">
        <v>1.4</v>
      </c>
      <c r="DA35" s="636"/>
      <c r="DB35" s="636"/>
      <c r="DC35" s="637"/>
      <c r="DD35" s="627">
        <v>177303</v>
      </c>
      <c r="DE35" s="634"/>
      <c r="DF35" s="634"/>
      <c r="DG35" s="634"/>
      <c r="DH35" s="634"/>
      <c r="DI35" s="634"/>
      <c r="DJ35" s="634"/>
      <c r="DK35" s="635"/>
      <c r="DL35" s="627">
        <v>177106</v>
      </c>
      <c r="DM35" s="634"/>
      <c r="DN35" s="634"/>
      <c r="DO35" s="634"/>
      <c r="DP35" s="634"/>
      <c r="DQ35" s="634"/>
      <c r="DR35" s="634"/>
      <c r="DS35" s="634"/>
      <c r="DT35" s="634"/>
      <c r="DU35" s="634"/>
      <c r="DV35" s="635"/>
      <c r="DW35" s="624">
        <v>2</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480065</v>
      </c>
      <c r="S36" s="622"/>
      <c r="T36" s="622"/>
      <c r="U36" s="622"/>
      <c r="V36" s="622"/>
      <c r="W36" s="622"/>
      <c r="X36" s="622"/>
      <c r="Y36" s="623"/>
      <c r="Z36" s="659">
        <v>2.9</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3724458</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51355</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3424539</v>
      </c>
      <c r="CS36" s="622"/>
      <c r="CT36" s="622"/>
      <c r="CU36" s="622"/>
      <c r="CV36" s="622"/>
      <c r="CW36" s="622"/>
      <c r="CX36" s="622"/>
      <c r="CY36" s="623"/>
      <c r="CZ36" s="624">
        <v>21.6</v>
      </c>
      <c r="DA36" s="636"/>
      <c r="DB36" s="636"/>
      <c r="DC36" s="637"/>
      <c r="DD36" s="627">
        <v>3145009</v>
      </c>
      <c r="DE36" s="622"/>
      <c r="DF36" s="622"/>
      <c r="DG36" s="622"/>
      <c r="DH36" s="622"/>
      <c r="DI36" s="622"/>
      <c r="DJ36" s="622"/>
      <c r="DK36" s="623"/>
      <c r="DL36" s="627">
        <v>2183924</v>
      </c>
      <c r="DM36" s="622"/>
      <c r="DN36" s="622"/>
      <c r="DO36" s="622"/>
      <c r="DP36" s="622"/>
      <c r="DQ36" s="622"/>
      <c r="DR36" s="622"/>
      <c r="DS36" s="622"/>
      <c r="DT36" s="622"/>
      <c r="DU36" s="622"/>
      <c r="DV36" s="623"/>
      <c r="DW36" s="624">
        <v>24.5</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433843</v>
      </c>
      <c r="S37" s="622"/>
      <c r="T37" s="622"/>
      <c r="U37" s="622"/>
      <c r="V37" s="622"/>
      <c r="W37" s="622"/>
      <c r="X37" s="622"/>
      <c r="Y37" s="623"/>
      <c r="Z37" s="659">
        <v>2.6</v>
      </c>
      <c r="AA37" s="659"/>
      <c r="AB37" s="659"/>
      <c r="AC37" s="659"/>
      <c r="AD37" s="660">
        <v>1350</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1240626</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-3280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340317</v>
      </c>
      <c r="CS37" s="634"/>
      <c r="CT37" s="634"/>
      <c r="CU37" s="634"/>
      <c r="CV37" s="634"/>
      <c r="CW37" s="634"/>
      <c r="CX37" s="634"/>
      <c r="CY37" s="635"/>
      <c r="CZ37" s="624">
        <v>2.1</v>
      </c>
      <c r="DA37" s="636"/>
      <c r="DB37" s="636"/>
      <c r="DC37" s="637"/>
      <c r="DD37" s="627">
        <v>340317</v>
      </c>
      <c r="DE37" s="634"/>
      <c r="DF37" s="634"/>
      <c r="DG37" s="634"/>
      <c r="DH37" s="634"/>
      <c r="DI37" s="634"/>
      <c r="DJ37" s="634"/>
      <c r="DK37" s="635"/>
      <c r="DL37" s="627">
        <v>340317</v>
      </c>
      <c r="DM37" s="634"/>
      <c r="DN37" s="634"/>
      <c r="DO37" s="634"/>
      <c r="DP37" s="634"/>
      <c r="DQ37" s="634"/>
      <c r="DR37" s="634"/>
      <c r="DS37" s="634"/>
      <c r="DT37" s="634"/>
      <c r="DU37" s="634"/>
      <c r="DV37" s="635"/>
      <c r="DW37" s="624">
        <v>3.8</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2328547</v>
      </c>
      <c r="S38" s="622"/>
      <c r="T38" s="622"/>
      <c r="U38" s="622"/>
      <c r="V38" s="622"/>
      <c r="W38" s="622"/>
      <c r="X38" s="622"/>
      <c r="Y38" s="623"/>
      <c r="Z38" s="659">
        <v>14.1</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713358</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2561</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1274518</v>
      </c>
      <c r="CS38" s="622"/>
      <c r="CT38" s="622"/>
      <c r="CU38" s="622"/>
      <c r="CV38" s="622"/>
      <c r="CW38" s="622"/>
      <c r="CX38" s="622"/>
      <c r="CY38" s="623"/>
      <c r="CZ38" s="624">
        <v>8</v>
      </c>
      <c r="DA38" s="636"/>
      <c r="DB38" s="636"/>
      <c r="DC38" s="637"/>
      <c r="DD38" s="627">
        <v>1042127</v>
      </c>
      <c r="DE38" s="622"/>
      <c r="DF38" s="622"/>
      <c r="DG38" s="622"/>
      <c r="DH38" s="622"/>
      <c r="DI38" s="622"/>
      <c r="DJ38" s="622"/>
      <c r="DK38" s="623"/>
      <c r="DL38" s="627">
        <v>979196</v>
      </c>
      <c r="DM38" s="622"/>
      <c r="DN38" s="622"/>
      <c r="DO38" s="622"/>
      <c r="DP38" s="622"/>
      <c r="DQ38" s="622"/>
      <c r="DR38" s="622"/>
      <c r="DS38" s="622"/>
      <c r="DT38" s="622"/>
      <c r="DU38" s="622"/>
      <c r="DV38" s="623"/>
      <c r="DW38" s="624">
        <v>11</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495956</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3595</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1112738</v>
      </c>
      <c r="CS39" s="634"/>
      <c r="CT39" s="634"/>
      <c r="CU39" s="634"/>
      <c r="CV39" s="634"/>
      <c r="CW39" s="634"/>
      <c r="CX39" s="634"/>
      <c r="CY39" s="635"/>
      <c r="CZ39" s="624">
        <v>7</v>
      </c>
      <c r="DA39" s="636"/>
      <c r="DB39" s="636"/>
      <c r="DC39" s="637"/>
      <c r="DD39" s="627">
        <v>405038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17147</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11860</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t="s">
        <v>122</v>
      </c>
      <c r="CS40" s="622"/>
      <c r="CT40" s="622"/>
      <c r="CU40" s="622"/>
      <c r="CV40" s="622"/>
      <c r="CW40" s="622"/>
      <c r="CX40" s="622"/>
      <c r="CY40" s="623"/>
      <c r="CZ40" s="624" t="s">
        <v>122</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16484783</v>
      </c>
      <c r="S41" s="646"/>
      <c r="T41" s="646"/>
      <c r="U41" s="646"/>
      <c r="V41" s="646"/>
      <c r="W41" s="646"/>
      <c r="X41" s="646"/>
      <c r="Y41" s="649"/>
      <c r="Z41" s="650">
        <v>100</v>
      </c>
      <c r="AA41" s="650"/>
      <c r="AB41" s="650"/>
      <c r="AC41" s="650"/>
      <c r="AD41" s="651">
        <v>8905401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239966</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1022692</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538</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2285713</v>
      </c>
      <c r="CS42" s="634"/>
      <c r="CT42" s="634"/>
      <c r="CU42" s="634"/>
      <c r="CV42" s="634"/>
      <c r="CW42" s="634"/>
      <c r="CX42" s="634"/>
      <c r="CY42" s="635"/>
      <c r="CZ42" s="624">
        <v>14.4</v>
      </c>
      <c r="DA42" s="636"/>
      <c r="DB42" s="636"/>
      <c r="DC42" s="637"/>
      <c r="DD42" s="627">
        <v>392192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54951</v>
      </c>
      <c r="CS43" s="634"/>
      <c r="CT43" s="634"/>
      <c r="CU43" s="634"/>
      <c r="CV43" s="634"/>
      <c r="CW43" s="634"/>
      <c r="CX43" s="634"/>
      <c r="CY43" s="635"/>
      <c r="CZ43" s="624">
        <v>0.3</v>
      </c>
      <c r="DA43" s="636"/>
      <c r="DB43" s="636"/>
      <c r="DC43" s="637"/>
      <c r="DD43" s="627">
        <v>54951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2260509</v>
      </c>
      <c r="CS44" s="622"/>
      <c r="CT44" s="622"/>
      <c r="CU44" s="622"/>
      <c r="CV44" s="622"/>
      <c r="CW44" s="622"/>
      <c r="CX44" s="622"/>
      <c r="CY44" s="623"/>
      <c r="CZ44" s="624">
        <v>14.3</v>
      </c>
      <c r="DA44" s="625"/>
      <c r="DB44" s="625"/>
      <c r="DC44" s="626"/>
      <c r="DD44" s="627">
        <v>388725</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334921</v>
      </c>
      <c r="CS45" s="634"/>
      <c r="CT45" s="634"/>
      <c r="CU45" s="634"/>
      <c r="CV45" s="634"/>
      <c r="CW45" s="634"/>
      <c r="CX45" s="634"/>
      <c r="CY45" s="635"/>
      <c r="CZ45" s="624">
        <v>2.1</v>
      </c>
      <c r="DA45" s="636"/>
      <c r="DB45" s="636"/>
      <c r="DC45" s="637"/>
      <c r="DD45" s="627">
        <v>69132</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1838061</v>
      </c>
      <c r="CS46" s="622"/>
      <c r="CT46" s="622"/>
      <c r="CU46" s="622"/>
      <c r="CV46" s="622"/>
      <c r="CW46" s="622"/>
      <c r="CX46" s="622"/>
      <c r="CY46" s="623"/>
      <c r="CZ46" s="624">
        <v>11.6</v>
      </c>
      <c r="DA46" s="625"/>
      <c r="DB46" s="625"/>
      <c r="DC46" s="626"/>
      <c r="DD46" s="627">
        <v>285936</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25204</v>
      </c>
      <c r="CS47" s="634"/>
      <c r="CT47" s="634"/>
      <c r="CU47" s="634"/>
      <c r="CV47" s="634"/>
      <c r="CW47" s="634"/>
      <c r="CX47" s="634"/>
      <c r="CY47" s="635"/>
      <c r="CZ47" s="624">
        <v>0.2</v>
      </c>
      <c r="DA47" s="636"/>
      <c r="DB47" s="636"/>
      <c r="DC47" s="637"/>
      <c r="DD47" s="627">
        <v>3467</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15838344</v>
      </c>
      <c r="CS49" s="606"/>
      <c r="CT49" s="606"/>
      <c r="CU49" s="606"/>
      <c r="CV49" s="606"/>
      <c r="CW49" s="606"/>
      <c r="CX49" s="606"/>
      <c r="CY49" s="607"/>
      <c r="CZ49" s="608">
        <v>100</v>
      </c>
      <c r="DA49" s="609"/>
      <c r="DB49" s="609"/>
      <c r="DC49" s="610"/>
      <c r="DD49" s="611">
        <v>10835611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Rbn9M/LKwyzR5+I9yiokFeuI/1ktTuRUoxp4WZF/uc7nqBVf5QnpehQtAJ8RoO95/fjhFFfuYJ9rCLYZquMaFQ==" saltValue="5mdIEwT6qG2q4m8L1UHYi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16496</v>
      </c>
      <c r="R7" s="1103"/>
      <c r="S7" s="1103"/>
      <c r="T7" s="1103"/>
      <c r="U7" s="1103"/>
      <c r="V7" s="1103">
        <v>15849</v>
      </c>
      <c r="W7" s="1103"/>
      <c r="X7" s="1103"/>
      <c r="Y7" s="1103"/>
      <c r="Z7" s="1103"/>
      <c r="AA7" s="1103">
        <v>646</v>
      </c>
      <c r="AB7" s="1103"/>
      <c r="AC7" s="1103"/>
      <c r="AD7" s="1103"/>
      <c r="AE7" s="1104"/>
      <c r="AF7" s="1105">
        <v>566</v>
      </c>
      <c r="AG7" s="1106"/>
      <c r="AH7" s="1106"/>
      <c r="AI7" s="1106"/>
      <c r="AJ7" s="1107"/>
      <c r="AK7" s="1108">
        <v>946</v>
      </c>
      <c r="AL7" s="1109"/>
      <c r="AM7" s="1109"/>
      <c r="AN7" s="1109"/>
      <c r="AO7" s="1109"/>
      <c r="AP7" s="1109">
        <v>15759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563</v>
      </c>
      <c r="BT7" s="1100"/>
      <c r="BU7" s="1100"/>
      <c r="BV7" s="1100"/>
      <c r="BW7" s="1100"/>
      <c r="BX7" s="1100"/>
      <c r="BY7" s="1100"/>
      <c r="BZ7" s="1100"/>
      <c r="CA7" s="1100"/>
      <c r="CB7" s="1100"/>
      <c r="CC7" s="1100"/>
      <c r="CD7" s="1100"/>
      <c r="CE7" s="1100"/>
      <c r="CF7" s="1100"/>
      <c r="CG7" s="1112"/>
      <c r="CH7" s="1096">
        <v>-8</v>
      </c>
      <c r="CI7" s="1097"/>
      <c r="CJ7" s="1097"/>
      <c r="CK7" s="1097"/>
      <c r="CL7" s="1098"/>
      <c r="CM7" s="1096">
        <v>52</v>
      </c>
      <c r="CN7" s="1097"/>
      <c r="CO7" s="1097"/>
      <c r="CP7" s="1097"/>
      <c r="CQ7" s="1098"/>
      <c r="CR7" s="1096">
        <v>1</v>
      </c>
      <c r="CS7" s="1097"/>
      <c r="CT7" s="1097"/>
      <c r="CU7" s="1097"/>
      <c r="CV7" s="1098"/>
      <c r="CW7" s="1096" t="s">
        <v>550</v>
      </c>
      <c r="CX7" s="1097"/>
      <c r="CY7" s="1097"/>
      <c r="CZ7" s="1097"/>
      <c r="DA7" s="1098"/>
      <c r="DB7" s="1096" t="s">
        <v>550</v>
      </c>
      <c r="DC7" s="1097"/>
      <c r="DD7" s="1097"/>
      <c r="DE7" s="1097"/>
      <c r="DF7" s="1098"/>
      <c r="DG7" s="1096" t="s">
        <v>550</v>
      </c>
      <c r="DH7" s="1097"/>
      <c r="DI7" s="1097"/>
      <c r="DJ7" s="1097"/>
      <c r="DK7" s="1098"/>
      <c r="DL7" s="1096" t="s">
        <v>550</v>
      </c>
      <c r="DM7" s="1097"/>
      <c r="DN7" s="1097"/>
      <c r="DO7" s="1097"/>
      <c r="DP7" s="1098"/>
      <c r="DQ7" s="1096" t="s">
        <v>550</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564</v>
      </c>
      <c r="BT8" s="993"/>
      <c r="BU8" s="993"/>
      <c r="BV8" s="993"/>
      <c r="BW8" s="993"/>
      <c r="BX8" s="993"/>
      <c r="BY8" s="993"/>
      <c r="BZ8" s="993"/>
      <c r="CA8" s="993"/>
      <c r="CB8" s="993"/>
      <c r="CC8" s="993"/>
      <c r="CD8" s="993"/>
      <c r="CE8" s="993"/>
      <c r="CF8" s="993"/>
      <c r="CG8" s="1014"/>
      <c r="CH8" s="989">
        <v>-7</v>
      </c>
      <c r="CI8" s="990"/>
      <c r="CJ8" s="990"/>
      <c r="CK8" s="990"/>
      <c r="CL8" s="991"/>
      <c r="CM8" s="989">
        <v>7</v>
      </c>
      <c r="CN8" s="990"/>
      <c r="CO8" s="990"/>
      <c r="CP8" s="990"/>
      <c r="CQ8" s="991"/>
      <c r="CR8" s="989">
        <v>6</v>
      </c>
      <c r="CS8" s="990"/>
      <c r="CT8" s="990"/>
      <c r="CU8" s="990"/>
      <c r="CV8" s="991"/>
      <c r="CW8" s="989" t="s">
        <v>550</v>
      </c>
      <c r="CX8" s="990"/>
      <c r="CY8" s="990"/>
      <c r="CZ8" s="990"/>
      <c r="DA8" s="991"/>
      <c r="DB8" s="989" t="s">
        <v>550</v>
      </c>
      <c r="DC8" s="990"/>
      <c r="DD8" s="990"/>
      <c r="DE8" s="990"/>
      <c r="DF8" s="991"/>
      <c r="DG8" s="989" t="s">
        <v>550</v>
      </c>
      <c r="DH8" s="990"/>
      <c r="DI8" s="990"/>
      <c r="DJ8" s="990"/>
      <c r="DK8" s="991"/>
      <c r="DL8" s="989" t="s">
        <v>550</v>
      </c>
      <c r="DM8" s="990"/>
      <c r="DN8" s="990"/>
      <c r="DO8" s="990"/>
      <c r="DP8" s="991"/>
      <c r="DQ8" s="989" t="s">
        <v>550</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565</v>
      </c>
      <c r="BT9" s="993"/>
      <c r="BU9" s="993"/>
      <c r="BV9" s="993"/>
      <c r="BW9" s="993"/>
      <c r="BX9" s="993"/>
      <c r="BY9" s="993"/>
      <c r="BZ9" s="993"/>
      <c r="CA9" s="993"/>
      <c r="CB9" s="993"/>
      <c r="CC9" s="993"/>
      <c r="CD9" s="993"/>
      <c r="CE9" s="993"/>
      <c r="CF9" s="993"/>
      <c r="CG9" s="1014"/>
      <c r="CH9" s="989">
        <v>-1</v>
      </c>
      <c r="CI9" s="990"/>
      <c r="CJ9" s="990"/>
      <c r="CK9" s="990"/>
      <c r="CL9" s="991"/>
      <c r="CM9" s="989">
        <v>52</v>
      </c>
      <c r="CN9" s="990"/>
      <c r="CO9" s="990"/>
      <c r="CP9" s="990"/>
      <c r="CQ9" s="991"/>
      <c r="CR9" s="989">
        <v>5</v>
      </c>
      <c r="CS9" s="990"/>
      <c r="CT9" s="990"/>
      <c r="CU9" s="990"/>
      <c r="CV9" s="991"/>
      <c r="CW9" s="989" t="s">
        <v>550</v>
      </c>
      <c r="CX9" s="990"/>
      <c r="CY9" s="990"/>
      <c r="CZ9" s="990"/>
      <c r="DA9" s="991"/>
      <c r="DB9" s="989" t="s">
        <v>550</v>
      </c>
      <c r="DC9" s="990"/>
      <c r="DD9" s="990"/>
      <c r="DE9" s="990"/>
      <c r="DF9" s="991"/>
      <c r="DG9" s="989" t="s">
        <v>550</v>
      </c>
      <c r="DH9" s="990"/>
      <c r="DI9" s="990"/>
      <c r="DJ9" s="990"/>
      <c r="DK9" s="991"/>
      <c r="DL9" s="989" t="s">
        <v>550</v>
      </c>
      <c r="DM9" s="990"/>
      <c r="DN9" s="990"/>
      <c r="DO9" s="990"/>
      <c r="DP9" s="991"/>
      <c r="DQ9" s="989" t="s">
        <v>550</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566</v>
      </c>
      <c r="BT10" s="993"/>
      <c r="BU10" s="993"/>
      <c r="BV10" s="993"/>
      <c r="BW10" s="993"/>
      <c r="BX10" s="993"/>
      <c r="BY10" s="993"/>
      <c r="BZ10" s="993"/>
      <c r="CA10" s="993"/>
      <c r="CB10" s="993"/>
      <c r="CC10" s="993"/>
      <c r="CD10" s="993"/>
      <c r="CE10" s="993"/>
      <c r="CF10" s="993"/>
      <c r="CG10" s="1014"/>
      <c r="CH10" s="989">
        <v>0</v>
      </c>
      <c r="CI10" s="990"/>
      <c r="CJ10" s="990"/>
      <c r="CK10" s="990"/>
      <c r="CL10" s="991"/>
      <c r="CM10" s="989">
        <v>85</v>
      </c>
      <c r="CN10" s="990"/>
      <c r="CO10" s="990"/>
      <c r="CP10" s="990"/>
      <c r="CQ10" s="991"/>
      <c r="CR10" s="989">
        <v>100</v>
      </c>
      <c r="CS10" s="990"/>
      <c r="CT10" s="990"/>
      <c r="CU10" s="990"/>
      <c r="CV10" s="991"/>
      <c r="CW10" s="989" t="s">
        <v>550</v>
      </c>
      <c r="CX10" s="990"/>
      <c r="CY10" s="990"/>
      <c r="CZ10" s="990"/>
      <c r="DA10" s="991"/>
      <c r="DB10" s="989" t="s">
        <v>550</v>
      </c>
      <c r="DC10" s="990"/>
      <c r="DD10" s="990"/>
      <c r="DE10" s="990"/>
      <c r="DF10" s="991"/>
      <c r="DG10" s="989" t="s">
        <v>550</v>
      </c>
      <c r="DH10" s="990"/>
      <c r="DI10" s="990"/>
      <c r="DJ10" s="990"/>
      <c r="DK10" s="991"/>
      <c r="DL10" s="989" t="s">
        <v>550</v>
      </c>
      <c r="DM10" s="990"/>
      <c r="DN10" s="990"/>
      <c r="DO10" s="990"/>
      <c r="DP10" s="991"/>
      <c r="DQ10" s="989" t="s">
        <v>550</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16496</v>
      </c>
      <c r="R23" s="1061"/>
      <c r="S23" s="1061"/>
      <c r="T23" s="1061"/>
      <c r="U23" s="1061"/>
      <c r="V23" s="1061">
        <v>15849</v>
      </c>
      <c r="W23" s="1061"/>
      <c r="X23" s="1061"/>
      <c r="Y23" s="1061"/>
      <c r="Z23" s="1061"/>
      <c r="AA23" s="1061">
        <v>646</v>
      </c>
      <c r="AB23" s="1061"/>
      <c r="AC23" s="1061"/>
      <c r="AD23" s="1061"/>
      <c r="AE23" s="1068"/>
      <c r="AF23" s="1069">
        <v>566</v>
      </c>
      <c r="AG23" s="1061"/>
      <c r="AH23" s="1061"/>
      <c r="AI23" s="1061"/>
      <c r="AJ23" s="1070"/>
      <c r="AK23" s="1071"/>
      <c r="AL23" s="1072"/>
      <c r="AM23" s="1072"/>
      <c r="AN23" s="1072"/>
      <c r="AO23" s="1072"/>
      <c r="AP23" s="1061">
        <v>15759</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2741</v>
      </c>
      <c r="R28" s="1051"/>
      <c r="S28" s="1051"/>
      <c r="T28" s="1051"/>
      <c r="U28" s="1051"/>
      <c r="V28" s="1051">
        <v>2689</v>
      </c>
      <c r="W28" s="1051"/>
      <c r="X28" s="1051"/>
      <c r="Y28" s="1051"/>
      <c r="Z28" s="1051"/>
      <c r="AA28" s="1051">
        <v>51</v>
      </c>
      <c r="AB28" s="1051"/>
      <c r="AC28" s="1051"/>
      <c r="AD28" s="1051"/>
      <c r="AE28" s="1052"/>
      <c r="AF28" s="1053">
        <v>51</v>
      </c>
      <c r="AG28" s="1051"/>
      <c r="AH28" s="1051"/>
      <c r="AI28" s="1051"/>
      <c r="AJ28" s="1054"/>
      <c r="AK28" s="1042">
        <v>240</v>
      </c>
      <c r="AL28" s="1043"/>
      <c r="AM28" s="1043"/>
      <c r="AN28" s="1043"/>
      <c r="AO28" s="1043"/>
      <c r="AP28" s="1043" t="s">
        <v>550</v>
      </c>
      <c r="AQ28" s="1043"/>
      <c r="AR28" s="1043"/>
      <c r="AS28" s="1043"/>
      <c r="AT28" s="1043"/>
      <c r="AU28" s="1043" t="s">
        <v>550</v>
      </c>
      <c r="AV28" s="1043"/>
      <c r="AW28" s="1043"/>
      <c r="AX28" s="1043"/>
      <c r="AY28" s="1043"/>
      <c r="AZ28" s="1044" t="s">
        <v>550</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3410</v>
      </c>
      <c r="R29" s="1039"/>
      <c r="S29" s="1039"/>
      <c r="T29" s="1039"/>
      <c r="U29" s="1039"/>
      <c r="V29" s="1039">
        <v>3092</v>
      </c>
      <c r="W29" s="1039"/>
      <c r="X29" s="1039"/>
      <c r="Y29" s="1039"/>
      <c r="Z29" s="1039"/>
      <c r="AA29" s="1039">
        <v>318</v>
      </c>
      <c r="AB29" s="1039"/>
      <c r="AC29" s="1039"/>
      <c r="AD29" s="1039"/>
      <c r="AE29" s="1040"/>
      <c r="AF29" s="1035">
        <v>318</v>
      </c>
      <c r="AG29" s="1036"/>
      <c r="AH29" s="1036"/>
      <c r="AI29" s="1036"/>
      <c r="AJ29" s="1037"/>
      <c r="AK29" s="980">
        <v>538</v>
      </c>
      <c r="AL29" s="971"/>
      <c r="AM29" s="971"/>
      <c r="AN29" s="971"/>
      <c r="AO29" s="971"/>
      <c r="AP29" s="971" t="s">
        <v>550</v>
      </c>
      <c r="AQ29" s="971"/>
      <c r="AR29" s="971"/>
      <c r="AS29" s="971"/>
      <c r="AT29" s="971"/>
      <c r="AU29" s="971" t="s">
        <v>550</v>
      </c>
      <c r="AV29" s="971"/>
      <c r="AW29" s="971"/>
      <c r="AX29" s="971"/>
      <c r="AY29" s="971"/>
      <c r="AZ29" s="1041" t="s">
        <v>550</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486</v>
      </c>
      <c r="R30" s="1039"/>
      <c r="S30" s="1039"/>
      <c r="T30" s="1039"/>
      <c r="U30" s="1039"/>
      <c r="V30" s="1039">
        <v>485</v>
      </c>
      <c r="W30" s="1039"/>
      <c r="X30" s="1039"/>
      <c r="Y30" s="1039"/>
      <c r="Z30" s="1039"/>
      <c r="AA30" s="1039">
        <v>0</v>
      </c>
      <c r="AB30" s="1039"/>
      <c r="AC30" s="1039"/>
      <c r="AD30" s="1039"/>
      <c r="AE30" s="1040"/>
      <c r="AF30" s="1035">
        <v>0</v>
      </c>
      <c r="AG30" s="1036"/>
      <c r="AH30" s="1036"/>
      <c r="AI30" s="1036"/>
      <c r="AJ30" s="1037"/>
      <c r="AK30" s="980">
        <v>157</v>
      </c>
      <c r="AL30" s="971"/>
      <c r="AM30" s="971"/>
      <c r="AN30" s="971"/>
      <c r="AO30" s="971"/>
      <c r="AP30" s="971" t="s">
        <v>550</v>
      </c>
      <c r="AQ30" s="971"/>
      <c r="AR30" s="971"/>
      <c r="AS30" s="971"/>
      <c r="AT30" s="971"/>
      <c r="AU30" s="971" t="s">
        <v>550</v>
      </c>
      <c r="AV30" s="971"/>
      <c r="AW30" s="971"/>
      <c r="AX30" s="971"/>
      <c r="AY30" s="971"/>
      <c r="AZ30" s="1041" t="s">
        <v>550</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7</v>
      </c>
      <c r="R31" s="1039"/>
      <c r="S31" s="1039"/>
      <c r="T31" s="1039"/>
      <c r="U31" s="1039"/>
      <c r="V31" s="1039">
        <v>7</v>
      </c>
      <c r="W31" s="1039"/>
      <c r="X31" s="1039"/>
      <c r="Y31" s="1039"/>
      <c r="Z31" s="1039"/>
      <c r="AA31" s="1039" t="s">
        <v>550</v>
      </c>
      <c r="AB31" s="1039"/>
      <c r="AC31" s="1039"/>
      <c r="AD31" s="1039"/>
      <c r="AE31" s="1040"/>
      <c r="AF31" s="1035" t="s">
        <v>122</v>
      </c>
      <c r="AG31" s="1036"/>
      <c r="AH31" s="1036"/>
      <c r="AI31" s="1036"/>
      <c r="AJ31" s="1037"/>
      <c r="AK31" s="980" t="s">
        <v>550</v>
      </c>
      <c r="AL31" s="971"/>
      <c r="AM31" s="971"/>
      <c r="AN31" s="971"/>
      <c r="AO31" s="971"/>
      <c r="AP31" s="971" t="s">
        <v>550</v>
      </c>
      <c r="AQ31" s="971"/>
      <c r="AR31" s="971"/>
      <c r="AS31" s="971"/>
      <c r="AT31" s="971"/>
      <c r="AU31" s="971" t="s">
        <v>550</v>
      </c>
      <c r="AV31" s="971"/>
      <c r="AW31" s="971"/>
      <c r="AX31" s="971"/>
      <c r="AY31" s="971"/>
      <c r="AZ31" s="1041" t="s">
        <v>550</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392</v>
      </c>
      <c r="C32" s="1031"/>
      <c r="D32" s="1031"/>
      <c r="E32" s="1031"/>
      <c r="F32" s="1031"/>
      <c r="G32" s="1031"/>
      <c r="H32" s="1031"/>
      <c r="I32" s="1031"/>
      <c r="J32" s="1031"/>
      <c r="K32" s="1031"/>
      <c r="L32" s="1031"/>
      <c r="M32" s="1031"/>
      <c r="N32" s="1031"/>
      <c r="O32" s="1031"/>
      <c r="P32" s="1032"/>
      <c r="Q32" s="1038">
        <v>886</v>
      </c>
      <c r="R32" s="1039"/>
      <c r="S32" s="1039"/>
      <c r="T32" s="1039"/>
      <c r="U32" s="1039"/>
      <c r="V32" s="1039">
        <v>799</v>
      </c>
      <c r="W32" s="1039"/>
      <c r="X32" s="1039"/>
      <c r="Y32" s="1039"/>
      <c r="Z32" s="1039"/>
      <c r="AA32" s="1039">
        <v>87</v>
      </c>
      <c r="AB32" s="1039"/>
      <c r="AC32" s="1039"/>
      <c r="AD32" s="1039"/>
      <c r="AE32" s="1040"/>
      <c r="AF32" s="1035">
        <v>417</v>
      </c>
      <c r="AG32" s="1036"/>
      <c r="AH32" s="1036"/>
      <c r="AI32" s="1036"/>
      <c r="AJ32" s="1037"/>
      <c r="AK32" s="980">
        <v>495</v>
      </c>
      <c r="AL32" s="971"/>
      <c r="AM32" s="971"/>
      <c r="AN32" s="971"/>
      <c r="AO32" s="971"/>
      <c r="AP32" s="971">
        <v>1196</v>
      </c>
      <c r="AQ32" s="971"/>
      <c r="AR32" s="971"/>
      <c r="AS32" s="971"/>
      <c r="AT32" s="971"/>
      <c r="AU32" s="971">
        <v>1196</v>
      </c>
      <c r="AV32" s="971"/>
      <c r="AW32" s="971"/>
      <c r="AX32" s="971"/>
      <c r="AY32" s="971"/>
      <c r="AZ32" s="1041" t="s">
        <v>550</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3899</v>
      </c>
      <c r="R33" s="1039"/>
      <c r="S33" s="1039"/>
      <c r="T33" s="1039"/>
      <c r="U33" s="1039"/>
      <c r="V33" s="1039">
        <v>4947</v>
      </c>
      <c r="W33" s="1039"/>
      <c r="X33" s="1039"/>
      <c r="Y33" s="1039"/>
      <c r="Z33" s="1039"/>
      <c r="AA33" s="1039">
        <v>-1048</v>
      </c>
      <c r="AB33" s="1039"/>
      <c r="AC33" s="1039"/>
      <c r="AD33" s="1039"/>
      <c r="AE33" s="1040"/>
      <c r="AF33" s="1035">
        <v>410</v>
      </c>
      <c r="AG33" s="1036"/>
      <c r="AH33" s="1036"/>
      <c r="AI33" s="1036"/>
      <c r="AJ33" s="1037"/>
      <c r="AK33" s="980">
        <v>1252</v>
      </c>
      <c r="AL33" s="971"/>
      <c r="AM33" s="971"/>
      <c r="AN33" s="971"/>
      <c r="AO33" s="971"/>
      <c r="AP33" s="971">
        <v>4197</v>
      </c>
      <c r="AQ33" s="971"/>
      <c r="AR33" s="971"/>
      <c r="AS33" s="971"/>
      <c r="AT33" s="971"/>
      <c r="AU33" s="971">
        <v>2166</v>
      </c>
      <c r="AV33" s="971"/>
      <c r="AW33" s="971"/>
      <c r="AX33" s="971"/>
      <c r="AY33" s="971"/>
      <c r="AZ33" s="1041" t="s">
        <v>550</v>
      </c>
      <c r="BA33" s="1041"/>
      <c r="BB33" s="1041"/>
      <c r="BC33" s="1041"/>
      <c r="BD33" s="1041"/>
      <c r="BE33" s="972" t="s">
        <v>393</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395</v>
      </c>
      <c r="C34" s="1031"/>
      <c r="D34" s="1031"/>
      <c r="E34" s="1031"/>
      <c r="F34" s="1031"/>
      <c r="G34" s="1031"/>
      <c r="H34" s="1031"/>
      <c r="I34" s="1031"/>
      <c r="J34" s="1031"/>
      <c r="K34" s="1031"/>
      <c r="L34" s="1031"/>
      <c r="M34" s="1031"/>
      <c r="N34" s="1031"/>
      <c r="O34" s="1031"/>
      <c r="P34" s="1032"/>
      <c r="Q34" s="1038">
        <v>1155</v>
      </c>
      <c r="R34" s="1039"/>
      <c r="S34" s="1039"/>
      <c r="T34" s="1039"/>
      <c r="U34" s="1039"/>
      <c r="V34" s="1039">
        <v>972</v>
      </c>
      <c r="W34" s="1039"/>
      <c r="X34" s="1039"/>
      <c r="Y34" s="1039"/>
      <c r="Z34" s="1039"/>
      <c r="AA34" s="1039">
        <v>183</v>
      </c>
      <c r="AB34" s="1039"/>
      <c r="AC34" s="1039"/>
      <c r="AD34" s="1039"/>
      <c r="AE34" s="1040"/>
      <c r="AF34" s="1035">
        <v>662</v>
      </c>
      <c r="AG34" s="1036"/>
      <c r="AH34" s="1036"/>
      <c r="AI34" s="1036"/>
      <c r="AJ34" s="1037"/>
      <c r="AK34" s="980">
        <v>713</v>
      </c>
      <c r="AL34" s="971"/>
      <c r="AM34" s="971"/>
      <c r="AN34" s="971"/>
      <c r="AO34" s="971"/>
      <c r="AP34" s="971">
        <v>7208</v>
      </c>
      <c r="AQ34" s="971"/>
      <c r="AR34" s="971"/>
      <c r="AS34" s="971"/>
      <c r="AT34" s="971"/>
      <c r="AU34" s="971">
        <v>6487</v>
      </c>
      <c r="AV34" s="971"/>
      <c r="AW34" s="971"/>
      <c r="AX34" s="971"/>
      <c r="AY34" s="971"/>
      <c r="AZ34" s="1041" t="s">
        <v>550</v>
      </c>
      <c r="BA34" s="1041"/>
      <c r="BB34" s="1041"/>
      <c r="BC34" s="1041"/>
      <c r="BD34" s="1041"/>
      <c r="BE34" s="972" t="s">
        <v>393</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396</v>
      </c>
      <c r="C35" s="1031"/>
      <c r="D35" s="1031"/>
      <c r="E35" s="1031"/>
      <c r="F35" s="1031"/>
      <c r="G35" s="1031"/>
      <c r="H35" s="1031"/>
      <c r="I35" s="1031"/>
      <c r="J35" s="1031"/>
      <c r="K35" s="1031"/>
      <c r="L35" s="1031"/>
      <c r="M35" s="1031"/>
      <c r="N35" s="1031"/>
      <c r="O35" s="1031"/>
      <c r="P35" s="1032"/>
      <c r="Q35" s="1038">
        <v>84</v>
      </c>
      <c r="R35" s="1039"/>
      <c r="S35" s="1039"/>
      <c r="T35" s="1039"/>
      <c r="U35" s="1039"/>
      <c r="V35" s="1039">
        <v>84</v>
      </c>
      <c r="W35" s="1039"/>
      <c r="X35" s="1039"/>
      <c r="Y35" s="1039"/>
      <c r="Z35" s="1039"/>
      <c r="AA35" s="1039" t="s">
        <v>550</v>
      </c>
      <c r="AB35" s="1039"/>
      <c r="AC35" s="1039"/>
      <c r="AD35" s="1039"/>
      <c r="AE35" s="1040"/>
      <c r="AF35" s="1035" t="s">
        <v>122</v>
      </c>
      <c r="AG35" s="1036"/>
      <c r="AH35" s="1036"/>
      <c r="AI35" s="1036"/>
      <c r="AJ35" s="1037"/>
      <c r="AK35" s="980">
        <v>12</v>
      </c>
      <c r="AL35" s="971"/>
      <c r="AM35" s="971"/>
      <c r="AN35" s="971"/>
      <c r="AO35" s="971"/>
      <c r="AP35" s="971">
        <v>36</v>
      </c>
      <c r="AQ35" s="971"/>
      <c r="AR35" s="971"/>
      <c r="AS35" s="971"/>
      <c r="AT35" s="971"/>
      <c r="AU35" s="971">
        <v>5</v>
      </c>
      <c r="AV35" s="971"/>
      <c r="AW35" s="971"/>
      <c r="AX35" s="971"/>
      <c r="AY35" s="971"/>
      <c r="AZ35" s="1041" t="s">
        <v>550</v>
      </c>
      <c r="BA35" s="1041"/>
      <c r="BB35" s="1041"/>
      <c r="BC35" s="1041"/>
      <c r="BD35" s="1041"/>
      <c r="BE35" s="972" t="s">
        <v>397</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1858</v>
      </c>
      <c r="AG63" s="959"/>
      <c r="AH63" s="959"/>
      <c r="AI63" s="959"/>
      <c r="AJ63" s="1022"/>
      <c r="AK63" s="1023"/>
      <c r="AL63" s="963"/>
      <c r="AM63" s="963"/>
      <c r="AN63" s="963"/>
      <c r="AO63" s="963"/>
      <c r="AP63" s="959">
        <v>12637</v>
      </c>
      <c r="AQ63" s="959"/>
      <c r="AR63" s="959"/>
      <c r="AS63" s="959"/>
      <c r="AT63" s="959"/>
      <c r="AU63" s="959">
        <v>9854</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402</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551</v>
      </c>
      <c r="C68" s="986"/>
      <c r="D68" s="986"/>
      <c r="E68" s="986"/>
      <c r="F68" s="986"/>
      <c r="G68" s="986"/>
      <c r="H68" s="986"/>
      <c r="I68" s="986"/>
      <c r="J68" s="986"/>
      <c r="K68" s="986"/>
      <c r="L68" s="986"/>
      <c r="M68" s="986"/>
      <c r="N68" s="986"/>
      <c r="O68" s="986"/>
      <c r="P68" s="987"/>
      <c r="Q68" s="988">
        <v>1630</v>
      </c>
      <c r="R68" s="982"/>
      <c r="S68" s="982"/>
      <c r="T68" s="982"/>
      <c r="U68" s="982"/>
      <c r="V68" s="982">
        <v>1568</v>
      </c>
      <c r="W68" s="982"/>
      <c r="X68" s="982"/>
      <c r="Y68" s="982"/>
      <c r="Z68" s="982"/>
      <c r="AA68" s="982">
        <v>62</v>
      </c>
      <c r="AB68" s="982"/>
      <c r="AC68" s="982"/>
      <c r="AD68" s="982"/>
      <c r="AE68" s="982"/>
      <c r="AF68" s="982">
        <v>1496</v>
      </c>
      <c r="AG68" s="982"/>
      <c r="AH68" s="982"/>
      <c r="AI68" s="982"/>
      <c r="AJ68" s="982"/>
      <c r="AK68" s="982">
        <v>56</v>
      </c>
      <c r="AL68" s="982"/>
      <c r="AM68" s="982"/>
      <c r="AN68" s="982"/>
      <c r="AO68" s="982"/>
      <c r="AP68" s="982">
        <v>1506</v>
      </c>
      <c r="AQ68" s="982"/>
      <c r="AR68" s="982"/>
      <c r="AS68" s="982"/>
      <c r="AT68" s="982"/>
      <c r="AU68" s="982" t="s">
        <v>550</v>
      </c>
      <c r="AV68" s="982"/>
      <c r="AW68" s="982"/>
      <c r="AX68" s="982"/>
      <c r="AY68" s="982"/>
      <c r="AZ68" s="983" t="s">
        <v>562</v>
      </c>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552</v>
      </c>
      <c r="C69" s="975"/>
      <c r="D69" s="975"/>
      <c r="E69" s="975"/>
      <c r="F69" s="975"/>
      <c r="G69" s="975"/>
      <c r="H69" s="975"/>
      <c r="I69" s="975"/>
      <c r="J69" s="975"/>
      <c r="K69" s="975"/>
      <c r="L69" s="975"/>
      <c r="M69" s="975"/>
      <c r="N69" s="975"/>
      <c r="O69" s="975"/>
      <c r="P69" s="976"/>
      <c r="Q69" s="977">
        <v>2149</v>
      </c>
      <c r="R69" s="971"/>
      <c r="S69" s="971"/>
      <c r="T69" s="971"/>
      <c r="U69" s="971"/>
      <c r="V69" s="971">
        <v>2121</v>
      </c>
      <c r="W69" s="971"/>
      <c r="X69" s="971"/>
      <c r="Y69" s="971"/>
      <c r="Z69" s="971"/>
      <c r="AA69" s="971">
        <v>28</v>
      </c>
      <c r="AB69" s="971"/>
      <c r="AC69" s="971"/>
      <c r="AD69" s="971"/>
      <c r="AE69" s="971"/>
      <c r="AF69" s="971">
        <v>28</v>
      </c>
      <c r="AG69" s="971"/>
      <c r="AH69" s="971"/>
      <c r="AI69" s="971"/>
      <c r="AJ69" s="971"/>
      <c r="AK69" s="971">
        <v>18</v>
      </c>
      <c r="AL69" s="971"/>
      <c r="AM69" s="971"/>
      <c r="AN69" s="971"/>
      <c r="AO69" s="971"/>
      <c r="AP69" s="971">
        <v>899</v>
      </c>
      <c r="AQ69" s="971"/>
      <c r="AR69" s="971"/>
      <c r="AS69" s="971"/>
      <c r="AT69" s="971"/>
      <c r="AU69" s="971" t="s">
        <v>550</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553</v>
      </c>
      <c r="C70" s="975"/>
      <c r="D70" s="975"/>
      <c r="E70" s="975"/>
      <c r="F70" s="975"/>
      <c r="G70" s="975"/>
      <c r="H70" s="975"/>
      <c r="I70" s="975"/>
      <c r="J70" s="975"/>
      <c r="K70" s="975"/>
      <c r="L70" s="975"/>
      <c r="M70" s="975"/>
      <c r="N70" s="975"/>
      <c r="O70" s="975"/>
      <c r="P70" s="976"/>
      <c r="Q70" s="977">
        <v>416</v>
      </c>
      <c r="R70" s="971"/>
      <c r="S70" s="971"/>
      <c r="T70" s="971"/>
      <c r="U70" s="971"/>
      <c r="V70" s="971">
        <v>411</v>
      </c>
      <c r="W70" s="971"/>
      <c r="X70" s="971"/>
      <c r="Y70" s="971"/>
      <c r="Z70" s="971"/>
      <c r="AA70" s="971">
        <v>5</v>
      </c>
      <c r="AB70" s="971"/>
      <c r="AC70" s="971"/>
      <c r="AD70" s="971"/>
      <c r="AE70" s="971"/>
      <c r="AF70" s="971">
        <v>5</v>
      </c>
      <c r="AG70" s="971"/>
      <c r="AH70" s="971"/>
      <c r="AI70" s="971"/>
      <c r="AJ70" s="971"/>
      <c r="AK70" s="971">
        <v>305</v>
      </c>
      <c r="AL70" s="971"/>
      <c r="AM70" s="971"/>
      <c r="AN70" s="971"/>
      <c r="AO70" s="971"/>
      <c r="AP70" s="971" t="s">
        <v>550</v>
      </c>
      <c r="AQ70" s="971"/>
      <c r="AR70" s="971"/>
      <c r="AS70" s="971"/>
      <c r="AT70" s="971"/>
      <c r="AU70" s="971" t="s">
        <v>550</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554</v>
      </c>
      <c r="C71" s="975"/>
      <c r="D71" s="975"/>
      <c r="E71" s="975"/>
      <c r="F71" s="975"/>
      <c r="G71" s="975"/>
      <c r="H71" s="975"/>
      <c r="I71" s="975"/>
      <c r="J71" s="975"/>
      <c r="K71" s="975"/>
      <c r="L71" s="975"/>
      <c r="M71" s="975"/>
      <c r="N71" s="975"/>
      <c r="O71" s="975"/>
      <c r="P71" s="976"/>
      <c r="Q71" s="977">
        <v>793</v>
      </c>
      <c r="R71" s="971"/>
      <c r="S71" s="971"/>
      <c r="T71" s="971"/>
      <c r="U71" s="971"/>
      <c r="V71" s="971">
        <v>785</v>
      </c>
      <c r="W71" s="971"/>
      <c r="X71" s="971"/>
      <c r="Y71" s="971"/>
      <c r="Z71" s="971"/>
      <c r="AA71" s="971">
        <v>8</v>
      </c>
      <c r="AB71" s="971"/>
      <c r="AC71" s="971"/>
      <c r="AD71" s="971"/>
      <c r="AE71" s="971"/>
      <c r="AF71" s="971">
        <v>8</v>
      </c>
      <c r="AG71" s="971"/>
      <c r="AH71" s="971"/>
      <c r="AI71" s="971"/>
      <c r="AJ71" s="971"/>
      <c r="AK71" s="971">
        <v>6</v>
      </c>
      <c r="AL71" s="971"/>
      <c r="AM71" s="971"/>
      <c r="AN71" s="971"/>
      <c r="AO71" s="971"/>
      <c r="AP71" s="971" t="s">
        <v>550</v>
      </c>
      <c r="AQ71" s="971"/>
      <c r="AR71" s="971"/>
      <c r="AS71" s="971"/>
      <c r="AT71" s="971"/>
      <c r="AU71" s="971" t="s">
        <v>550</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555</v>
      </c>
      <c r="C72" s="975"/>
      <c r="D72" s="975"/>
      <c r="E72" s="975"/>
      <c r="F72" s="975"/>
      <c r="G72" s="975"/>
      <c r="H72" s="975"/>
      <c r="I72" s="975"/>
      <c r="J72" s="975"/>
      <c r="K72" s="975"/>
      <c r="L72" s="975"/>
      <c r="M72" s="975"/>
      <c r="N72" s="975"/>
      <c r="O72" s="975"/>
      <c r="P72" s="976"/>
      <c r="Q72" s="977">
        <v>201</v>
      </c>
      <c r="R72" s="971"/>
      <c r="S72" s="971"/>
      <c r="T72" s="971"/>
      <c r="U72" s="971"/>
      <c r="V72" s="971">
        <v>197</v>
      </c>
      <c r="W72" s="971"/>
      <c r="X72" s="971"/>
      <c r="Y72" s="971"/>
      <c r="Z72" s="971"/>
      <c r="AA72" s="971">
        <v>4</v>
      </c>
      <c r="AB72" s="971"/>
      <c r="AC72" s="971"/>
      <c r="AD72" s="971"/>
      <c r="AE72" s="971"/>
      <c r="AF72" s="971">
        <v>4</v>
      </c>
      <c r="AG72" s="971"/>
      <c r="AH72" s="971"/>
      <c r="AI72" s="971"/>
      <c r="AJ72" s="971"/>
      <c r="AK72" s="971" t="s">
        <v>550</v>
      </c>
      <c r="AL72" s="971"/>
      <c r="AM72" s="971"/>
      <c r="AN72" s="971"/>
      <c r="AO72" s="971"/>
      <c r="AP72" s="971" t="s">
        <v>550</v>
      </c>
      <c r="AQ72" s="971"/>
      <c r="AR72" s="971"/>
      <c r="AS72" s="971"/>
      <c r="AT72" s="971"/>
      <c r="AU72" s="971" t="s">
        <v>550</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556</v>
      </c>
      <c r="C73" s="975"/>
      <c r="D73" s="975"/>
      <c r="E73" s="975"/>
      <c r="F73" s="975"/>
      <c r="G73" s="975"/>
      <c r="H73" s="975"/>
      <c r="I73" s="975"/>
      <c r="J73" s="975"/>
      <c r="K73" s="975"/>
      <c r="L73" s="975"/>
      <c r="M73" s="975"/>
      <c r="N73" s="975"/>
      <c r="O73" s="975"/>
      <c r="P73" s="976"/>
      <c r="Q73" s="977">
        <v>26</v>
      </c>
      <c r="R73" s="971"/>
      <c r="S73" s="971"/>
      <c r="T73" s="971"/>
      <c r="U73" s="971"/>
      <c r="V73" s="971">
        <v>26</v>
      </c>
      <c r="W73" s="971"/>
      <c r="X73" s="971"/>
      <c r="Y73" s="971"/>
      <c r="Z73" s="971"/>
      <c r="AA73" s="971">
        <v>0</v>
      </c>
      <c r="AB73" s="971"/>
      <c r="AC73" s="971"/>
      <c r="AD73" s="971"/>
      <c r="AE73" s="971"/>
      <c r="AF73" s="971">
        <v>0</v>
      </c>
      <c r="AG73" s="971"/>
      <c r="AH73" s="971"/>
      <c r="AI73" s="971"/>
      <c r="AJ73" s="971"/>
      <c r="AK73" s="971">
        <v>11</v>
      </c>
      <c r="AL73" s="971"/>
      <c r="AM73" s="971"/>
      <c r="AN73" s="971"/>
      <c r="AO73" s="971"/>
      <c r="AP73" s="971" t="s">
        <v>550</v>
      </c>
      <c r="AQ73" s="971"/>
      <c r="AR73" s="971"/>
      <c r="AS73" s="971"/>
      <c r="AT73" s="971"/>
      <c r="AU73" s="971" t="s">
        <v>550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557</v>
      </c>
      <c r="C74" s="975"/>
      <c r="D74" s="975"/>
      <c r="E74" s="975"/>
      <c r="F74" s="975"/>
      <c r="G74" s="975"/>
      <c r="H74" s="975"/>
      <c r="I74" s="975"/>
      <c r="J74" s="975"/>
      <c r="K74" s="975"/>
      <c r="L74" s="975"/>
      <c r="M74" s="975"/>
      <c r="N74" s="975"/>
      <c r="O74" s="975"/>
      <c r="P74" s="976"/>
      <c r="Q74" s="977">
        <v>23</v>
      </c>
      <c r="R74" s="971"/>
      <c r="S74" s="971"/>
      <c r="T74" s="971"/>
      <c r="U74" s="971"/>
      <c r="V74" s="971">
        <v>13</v>
      </c>
      <c r="W74" s="971"/>
      <c r="X74" s="971"/>
      <c r="Y74" s="971"/>
      <c r="Z74" s="971"/>
      <c r="AA74" s="971">
        <v>10</v>
      </c>
      <c r="AB74" s="971"/>
      <c r="AC74" s="971"/>
      <c r="AD74" s="971"/>
      <c r="AE74" s="971"/>
      <c r="AF74" s="971">
        <v>10</v>
      </c>
      <c r="AG74" s="971"/>
      <c r="AH74" s="971"/>
      <c r="AI74" s="971"/>
      <c r="AJ74" s="971"/>
      <c r="AK74" s="971" t="s">
        <v>550</v>
      </c>
      <c r="AL74" s="971"/>
      <c r="AM74" s="971"/>
      <c r="AN74" s="971"/>
      <c r="AO74" s="971"/>
      <c r="AP74" s="971" t="s">
        <v>550</v>
      </c>
      <c r="AQ74" s="971"/>
      <c r="AR74" s="971"/>
      <c r="AS74" s="971"/>
      <c r="AT74" s="971"/>
      <c r="AU74" s="971" t="s">
        <v>550</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558</v>
      </c>
      <c r="C75" s="975"/>
      <c r="D75" s="975"/>
      <c r="E75" s="975"/>
      <c r="F75" s="975"/>
      <c r="G75" s="975"/>
      <c r="H75" s="975"/>
      <c r="I75" s="975"/>
      <c r="J75" s="975"/>
      <c r="K75" s="975"/>
      <c r="L75" s="975"/>
      <c r="M75" s="975"/>
      <c r="N75" s="975"/>
      <c r="O75" s="975"/>
      <c r="P75" s="976"/>
      <c r="Q75" s="978">
        <v>24</v>
      </c>
      <c r="R75" s="979"/>
      <c r="S75" s="979"/>
      <c r="T75" s="979"/>
      <c r="U75" s="980"/>
      <c r="V75" s="981">
        <v>24</v>
      </c>
      <c r="W75" s="979"/>
      <c r="X75" s="979"/>
      <c r="Y75" s="979"/>
      <c r="Z75" s="980"/>
      <c r="AA75" s="981">
        <v>0</v>
      </c>
      <c r="AB75" s="979"/>
      <c r="AC75" s="979"/>
      <c r="AD75" s="979"/>
      <c r="AE75" s="980"/>
      <c r="AF75" s="981">
        <v>0</v>
      </c>
      <c r="AG75" s="979"/>
      <c r="AH75" s="979"/>
      <c r="AI75" s="979"/>
      <c r="AJ75" s="980"/>
      <c r="AK75" s="981">
        <v>4</v>
      </c>
      <c r="AL75" s="979"/>
      <c r="AM75" s="979"/>
      <c r="AN75" s="979"/>
      <c r="AO75" s="980"/>
      <c r="AP75" s="971" t="s">
        <v>550</v>
      </c>
      <c r="AQ75" s="971"/>
      <c r="AR75" s="971"/>
      <c r="AS75" s="971"/>
      <c r="AT75" s="971"/>
      <c r="AU75" s="971" t="s">
        <v>550</v>
      </c>
      <c r="AV75" s="971"/>
      <c r="AW75" s="971"/>
      <c r="AX75" s="971"/>
      <c r="AY75" s="971"/>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559</v>
      </c>
      <c r="C76" s="975"/>
      <c r="D76" s="975"/>
      <c r="E76" s="975"/>
      <c r="F76" s="975"/>
      <c r="G76" s="975"/>
      <c r="H76" s="975"/>
      <c r="I76" s="975"/>
      <c r="J76" s="975"/>
      <c r="K76" s="975"/>
      <c r="L76" s="975"/>
      <c r="M76" s="975"/>
      <c r="N76" s="975"/>
      <c r="O76" s="975"/>
      <c r="P76" s="976"/>
      <c r="Q76" s="978">
        <v>422</v>
      </c>
      <c r="R76" s="979"/>
      <c r="S76" s="979"/>
      <c r="T76" s="979"/>
      <c r="U76" s="980"/>
      <c r="V76" s="981">
        <v>422</v>
      </c>
      <c r="W76" s="979"/>
      <c r="X76" s="979"/>
      <c r="Y76" s="979"/>
      <c r="Z76" s="980"/>
      <c r="AA76" s="981" t="s">
        <v>550</v>
      </c>
      <c r="AB76" s="979"/>
      <c r="AC76" s="979"/>
      <c r="AD76" s="979"/>
      <c r="AE76" s="980"/>
      <c r="AF76" s="981" t="s">
        <v>550</v>
      </c>
      <c r="AG76" s="979"/>
      <c r="AH76" s="979"/>
      <c r="AI76" s="979"/>
      <c r="AJ76" s="980"/>
      <c r="AK76" s="981">
        <v>16</v>
      </c>
      <c r="AL76" s="979"/>
      <c r="AM76" s="979"/>
      <c r="AN76" s="979"/>
      <c r="AO76" s="980"/>
      <c r="AP76" s="971" t="s">
        <v>550</v>
      </c>
      <c r="AQ76" s="971"/>
      <c r="AR76" s="971"/>
      <c r="AS76" s="971"/>
      <c r="AT76" s="971"/>
      <c r="AU76" s="971" t="s">
        <v>550</v>
      </c>
      <c r="AV76" s="971"/>
      <c r="AW76" s="971"/>
      <c r="AX76" s="971"/>
      <c r="AY76" s="971"/>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560</v>
      </c>
      <c r="C77" s="975"/>
      <c r="D77" s="975"/>
      <c r="E77" s="975"/>
      <c r="F77" s="975"/>
      <c r="G77" s="975"/>
      <c r="H77" s="975"/>
      <c r="I77" s="975"/>
      <c r="J77" s="975"/>
      <c r="K77" s="975"/>
      <c r="L77" s="975"/>
      <c r="M77" s="975"/>
      <c r="N77" s="975"/>
      <c r="O77" s="975"/>
      <c r="P77" s="976"/>
      <c r="Q77" s="978">
        <v>73</v>
      </c>
      <c r="R77" s="979"/>
      <c r="S77" s="979"/>
      <c r="T77" s="979"/>
      <c r="U77" s="980"/>
      <c r="V77" s="981">
        <v>67</v>
      </c>
      <c r="W77" s="979"/>
      <c r="X77" s="979"/>
      <c r="Y77" s="979"/>
      <c r="Z77" s="980"/>
      <c r="AA77" s="981">
        <v>6</v>
      </c>
      <c r="AB77" s="979"/>
      <c r="AC77" s="979"/>
      <c r="AD77" s="979"/>
      <c r="AE77" s="980"/>
      <c r="AF77" s="981">
        <v>6</v>
      </c>
      <c r="AG77" s="979"/>
      <c r="AH77" s="979"/>
      <c r="AI77" s="979"/>
      <c r="AJ77" s="980"/>
      <c r="AK77" s="981">
        <v>0</v>
      </c>
      <c r="AL77" s="979"/>
      <c r="AM77" s="979"/>
      <c r="AN77" s="979"/>
      <c r="AO77" s="980"/>
      <c r="AP77" s="971" t="s">
        <v>550</v>
      </c>
      <c r="AQ77" s="971"/>
      <c r="AR77" s="971"/>
      <c r="AS77" s="971"/>
      <c r="AT77" s="971"/>
      <c r="AU77" s="971" t="s">
        <v>550</v>
      </c>
      <c r="AV77" s="971"/>
      <c r="AW77" s="971"/>
      <c r="AX77" s="971"/>
      <c r="AY77" s="971"/>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t="s">
        <v>561</v>
      </c>
      <c r="C78" s="975"/>
      <c r="D78" s="975"/>
      <c r="E78" s="975"/>
      <c r="F78" s="975"/>
      <c r="G78" s="975"/>
      <c r="H78" s="975"/>
      <c r="I78" s="975"/>
      <c r="J78" s="975"/>
      <c r="K78" s="975"/>
      <c r="L78" s="975"/>
      <c r="M78" s="975"/>
      <c r="N78" s="975"/>
      <c r="O78" s="975"/>
      <c r="P78" s="976"/>
      <c r="Q78" s="977">
        <v>259767</v>
      </c>
      <c r="R78" s="971"/>
      <c r="S78" s="971"/>
      <c r="T78" s="971"/>
      <c r="U78" s="971"/>
      <c r="V78" s="971">
        <v>257517</v>
      </c>
      <c r="W78" s="971"/>
      <c r="X78" s="971"/>
      <c r="Y78" s="971"/>
      <c r="Z78" s="971"/>
      <c r="AA78" s="971">
        <v>2250</v>
      </c>
      <c r="AB78" s="971"/>
      <c r="AC78" s="971"/>
      <c r="AD78" s="971"/>
      <c r="AE78" s="971"/>
      <c r="AF78" s="971">
        <v>2250</v>
      </c>
      <c r="AG78" s="971"/>
      <c r="AH78" s="971"/>
      <c r="AI78" s="971"/>
      <c r="AJ78" s="971"/>
      <c r="AK78" s="971" t="s">
        <v>550</v>
      </c>
      <c r="AL78" s="971"/>
      <c r="AM78" s="971"/>
      <c r="AN78" s="971"/>
      <c r="AO78" s="971"/>
      <c r="AP78" s="971" t="s">
        <v>550</v>
      </c>
      <c r="AQ78" s="971"/>
      <c r="AR78" s="971"/>
      <c r="AS78" s="971"/>
      <c r="AT78" s="971"/>
      <c r="AU78" s="971" t="s">
        <v>550</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3807</v>
      </c>
      <c r="AG88" s="959"/>
      <c r="AH88" s="959"/>
      <c r="AI88" s="959"/>
      <c r="AJ88" s="959"/>
      <c r="AK88" s="963"/>
      <c r="AL88" s="963"/>
      <c r="AM88" s="963"/>
      <c r="AN88" s="963"/>
      <c r="AO88" s="963"/>
      <c r="AP88" s="959">
        <v>1506</v>
      </c>
      <c r="AQ88" s="959"/>
      <c r="AR88" s="959"/>
      <c r="AS88" s="959"/>
      <c r="AT88" s="959"/>
      <c r="AU88" s="959" t="s">
        <v>550</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112</v>
      </c>
      <c r="CS102" s="953"/>
      <c r="CT102" s="953"/>
      <c r="CU102" s="953"/>
      <c r="CV102" s="954"/>
      <c r="CW102" s="952" t="s">
        <v>550</v>
      </c>
      <c r="CX102" s="953"/>
      <c r="CY102" s="953"/>
      <c r="CZ102" s="953"/>
      <c r="DA102" s="954"/>
      <c r="DB102" s="952" t="s">
        <v>550</v>
      </c>
      <c r="DC102" s="953"/>
      <c r="DD102" s="953"/>
      <c r="DE102" s="953"/>
      <c r="DF102" s="954"/>
      <c r="DG102" s="952" t="s">
        <v>550</v>
      </c>
      <c r="DH102" s="953"/>
      <c r="DI102" s="953"/>
      <c r="DJ102" s="953"/>
      <c r="DK102" s="954"/>
      <c r="DL102" s="952" t="s">
        <v>550</v>
      </c>
      <c r="DM102" s="953"/>
      <c r="DN102" s="953"/>
      <c r="DO102" s="953"/>
      <c r="DP102" s="954"/>
      <c r="DQ102" s="952" t="s">
        <v>550</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294</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294</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294</v>
      </c>
      <c r="DR109" s="896"/>
      <c r="DS109" s="896"/>
      <c r="DT109" s="896"/>
      <c r="DU109" s="897"/>
      <c r="DV109" s="898" t="s">
        <v>414</v>
      </c>
      <c r="DW109" s="896"/>
      <c r="DX109" s="896"/>
      <c r="DY109" s="896"/>
      <c r="DZ109" s="929"/>
    </row>
    <row r="110" spans="1:131" s="218"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1778259</v>
      </c>
      <c r="AB110" s="889"/>
      <c r="AC110" s="889"/>
      <c r="AD110" s="889"/>
      <c r="AE110" s="890"/>
      <c r="AF110" s="891">
        <v>1761423</v>
      </c>
      <c r="AG110" s="889"/>
      <c r="AH110" s="889"/>
      <c r="AI110" s="889"/>
      <c r="AJ110" s="890"/>
      <c r="AK110" s="891">
        <v>1776542</v>
      </c>
      <c r="AL110" s="889"/>
      <c r="AM110" s="889"/>
      <c r="AN110" s="889"/>
      <c r="AO110" s="890"/>
      <c r="AP110" s="892">
        <v>25.3</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14820381</v>
      </c>
      <c r="BR110" s="842"/>
      <c r="BS110" s="842"/>
      <c r="BT110" s="842"/>
      <c r="BU110" s="842"/>
      <c r="BV110" s="842">
        <v>15139349</v>
      </c>
      <c r="BW110" s="842"/>
      <c r="BX110" s="842"/>
      <c r="BY110" s="842"/>
      <c r="BZ110" s="842"/>
      <c r="CA110" s="842">
        <v>15759214</v>
      </c>
      <c r="CB110" s="842"/>
      <c r="CC110" s="842"/>
      <c r="CD110" s="842"/>
      <c r="CE110" s="842"/>
      <c r="CF110" s="866">
        <v>224.4</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10732142</v>
      </c>
      <c r="BR112" s="817"/>
      <c r="BS112" s="817"/>
      <c r="BT112" s="817"/>
      <c r="BU112" s="817"/>
      <c r="BV112" s="817">
        <v>10244134</v>
      </c>
      <c r="BW112" s="817"/>
      <c r="BX112" s="817"/>
      <c r="BY112" s="817"/>
      <c r="BZ112" s="817"/>
      <c r="CA112" s="817">
        <v>9854266</v>
      </c>
      <c r="CB112" s="817"/>
      <c r="CC112" s="817"/>
      <c r="CD112" s="817"/>
      <c r="CE112" s="817"/>
      <c r="CF112" s="875">
        <v>140.30000000000001</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1021015</v>
      </c>
      <c r="AB113" s="919"/>
      <c r="AC113" s="919"/>
      <c r="AD113" s="919"/>
      <c r="AE113" s="920"/>
      <c r="AF113" s="921">
        <v>1031018</v>
      </c>
      <c r="AG113" s="919"/>
      <c r="AH113" s="919"/>
      <c r="AI113" s="919"/>
      <c r="AJ113" s="920"/>
      <c r="AK113" s="921">
        <v>1028417</v>
      </c>
      <c r="AL113" s="919"/>
      <c r="AM113" s="919"/>
      <c r="AN113" s="919"/>
      <c r="AO113" s="920"/>
      <c r="AP113" s="922">
        <v>14.6</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90562</v>
      </c>
      <c r="BR113" s="817"/>
      <c r="BS113" s="817"/>
      <c r="BT113" s="817"/>
      <c r="BU113" s="817"/>
      <c r="BV113" s="817">
        <v>217847</v>
      </c>
      <c r="BW113" s="817"/>
      <c r="BX113" s="817"/>
      <c r="BY113" s="817"/>
      <c r="BZ113" s="817"/>
      <c r="CA113" s="817">
        <v>221945</v>
      </c>
      <c r="CB113" s="817"/>
      <c r="CC113" s="817"/>
      <c r="CD113" s="817"/>
      <c r="CE113" s="817"/>
      <c r="CF113" s="875">
        <v>3.2</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19751</v>
      </c>
      <c r="AB114" s="780"/>
      <c r="AC114" s="780"/>
      <c r="AD114" s="780"/>
      <c r="AE114" s="781"/>
      <c r="AF114" s="782">
        <v>23479</v>
      </c>
      <c r="AG114" s="780"/>
      <c r="AH114" s="780"/>
      <c r="AI114" s="780"/>
      <c r="AJ114" s="781"/>
      <c r="AK114" s="782">
        <v>31250</v>
      </c>
      <c r="AL114" s="780"/>
      <c r="AM114" s="780"/>
      <c r="AN114" s="780"/>
      <c r="AO114" s="781"/>
      <c r="AP114" s="824">
        <v>0.4</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1633564</v>
      </c>
      <c r="BR114" s="817"/>
      <c r="BS114" s="817"/>
      <c r="BT114" s="817"/>
      <c r="BU114" s="817"/>
      <c r="BV114" s="817">
        <v>1593307</v>
      </c>
      <c r="BW114" s="817"/>
      <c r="BX114" s="817"/>
      <c r="BY114" s="817"/>
      <c r="BZ114" s="817"/>
      <c r="CA114" s="817">
        <v>1597314</v>
      </c>
      <c r="CB114" s="817"/>
      <c r="CC114" s="817"/>
      <c r="CD114" s="817"/>
      <c r="CE114" s="817"/>
      <c r="CF114" s="875">
        <v>22.7</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349</v>
      </c>
      <c r="AB115" s="919"/>
      <c r="AC115" s="919"/>
      <c r="AD115" s="919"/>
      <c r="AE115" s="920"/>
      <c r="AF115" s="921">
        <v>403</v>
      </c>
      <c r="AG115" s="919"/>
      <c r="AH115" s="919"/>
      <c r="AI115" s="919"/>
      <c r="AJ115" s="920"/>
      <c r="AK115" s="921">
        <v>26</v>
      </c>
      <c r="AL115" s="919"/>
      <c r="AM115" s="919"/>
      <c r="AN115" s="919"/>
      <c r="AO115" s="920"/>
      <c r="AP115" s="922">
        <v>0</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2819374</v>
      </c>
      <c r="AB117" s="903"/>
      <c r="AC117" s="903"/>
      <c r="AD117" s="903"/>
      <c r="AE117" s="904"/>
      <c r="AF117" s="905">
        <v>2816323</v>
      </c>
      <c r="AG117" s="903"/>
      <c r="AH117" s="903"/>
      <c r="AI117" s="903"/>
      <c r="AJ117" s="904"/>
      <c r="AK117" s="905">
        <v>2836235</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294</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444</v>
      </c>
      <c r="BP119" s="878"/>
      <c r="BQ119" s="879">
        <v>27276649</v>
      </c>
      <c r="BR119" s="845"/>
      <c r="BS119" s="845"/>
      <c r="BT119" s="845"/>
      <c r="BU119" s="845"/>
      <c r="BV119" s="845">
        <v>27194637</v>
      </c>
      <c r="BW119" s="845"/>
      <c r="BX119" s="845"/>
      <c r="BY119" s="845"/>
      <c r="BZ119" s="845"/>
      <c r="CA119" s="845">
        <v>27432739</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11428544</v>
      </c>
      <c r="BR120" s="842"/>
      <c r="BS120" s="842"/>
      <c r="BT120" s="842"/>
      <c r="BU120" s="842"/>
      <c r="BV120" s="842">
        <v>10715863</v>
      </c>
      <c r="BW120" s="842"/>
      <c r="BX120" s="842"/>
      <c r="BY120" s="842"/>
      <c r="BZ120" s="842"/>
      <c r="CA120" s="842">
        <v>10330981</v>
      </c>
      <c r="CB120" s="842"/>
      <c r="CC120" s="842"/>
      <c r="CD120" s="842"/>
      <c r="CE120" s="842"/>
      <c r="CF120" s="866">
        <v>147.1</v>
      </c>
      <c r="CG120" s="867"/>
      <c r="CH120" s="867"/>
      <c r="CI120" s="867"/>
      <c r="CJ120" s="867"/>
      <c r="CK120" s="868" t="s">
        <v>448</v>
      </c>
      <c r="CL120" s="852"/>
      <c r="CM120" s="852"/>
      <c r="CN120" s="852"/>
      <c r="CO120" s="853"/>
      <c r="CP120" s="872" t="s">
        <v>395</v>
      </c>
      <c r="CQ120" s="873"/>
      <c r="CR120" s="873"/>
      <c r="CS120" s="873"/>
      <c r="CT120" s="873"/>
      <c r="CU120" s="873"/>
      <c r="CV120" s="873"/>
      <c r="CW120" s="873"/>
      <c r="CX120" s="873"/>
      <c r="CY120" s="873"/>
      <c r="CZ120" s="873"/>
      <c r="DA120" s="873"/>
      <c r="DB120" s="873"/>
      <c r="DC120" s="873"/>
      <c r="DD120" s="873"/>
      <c r="DE120" s="873"/>
      <c r="DF120" s="874"/>
      <c r="DG120" s="861">
        <v>6220898</v>
      </c>
      <c r="DH120" s="842"/>
      <c r="DI120" s="842"/>
      <c r="DJ120" s="842"/>
      <c r="DK120" s="842"/>
      <c r="DL120" s="842">
        <v>6338506</v>
      </c>
      <c r="DM120" s="842"/>
      <c r="DN120" s="842"/>
      <c r="DO120" s="842"/>
      <c r="DP120" s="842"/>
      <c r="DQ120" s="842">
        <v>6487395</v>
      </c>
      <c r="DR120" s="842"/>
      <c r="DS120" s="842"/>
      <c r="DT120" s="842"/>
      <c r="DU120" s="842"/>
      <c r="DV120" s="843">
        <v>92.4</v>
      </c>
      <c r="DW120" s="843"/>
      <c r="DX120" s="843"/>
      <c r="DY120" s="843"/>
      <c r="DZ120" s="844"/>
    </row>
    <row r="121" spans="1:130" s="218" customFormat="1" ht="26.25" customHeight="1" x14ac:dyDescent="0.15">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156910</v>
      </c>
      <c r="BR121" s="817"/>
      <c r="BS121" s="817"/>
      <c r="BT121" s="817"/>
      <c r="BU121" s="817"/>
      <c r="BV121" s="817">
        <v>106799</v>
      </c>
      <c r="BW121" s="817"/>
      <c r="BX121" s="817"/>
      <c r="BY121" s="817"/>
      <c r="BZ121" s="817"/>
      <c r="CA121" s="817">
        <v>68304</v>
      </c>
      <c r="CB121" s="817"/>
      <c r="CC121" s="817"/>
      <c r="CD121" s="817"/>
      <c r="CE121" s="817"/>
      <c r="CF121" s="875">
        <v>1</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816">
        <v>2944149</v>
      </c>
      <c r="DH121" s="817"/>
      <c r="DI121" s="817"/>
      <c r="DJ121" s="817"/>
      <c r="DK121" s="817"/>
      <c r="DL121" s="817">
        <v>2506337</v>
      </c>
      <c r="DM121" s="817"/>
      <c r="DN121" s="817"/>
      <c r="DO121" s="817"/>
      <c r="DP121" s="817"/>
      <c r="DQ121" s="817">
        <v>2165553</v>
      </c>
      <c r="DR121" s="817"/>
      <c r="DS121" s="817"/>
      <c r="DT121" s="817"/>
      <c r="DU121" s="817"/>
      <c r="DV121" s="794">
        <v>30.8</v>
      </c>
      <c r="DW121" s="794"/>
      <c r="DX121" s="794"/>
      <c r="DY121" s="794"/>
      <c r="DZ121" s="795"/>
    </row>
    <row r="122" spans="1:130" s="218"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17074768</v>
      </c>
      <c r="BR122" s="845"/>
      <c r="BS122" s="845"/>
      <c r="BT122" s="845"/>
      <c r="BU122" s="845"/>
      <c r="BV122" s="845">
        <v>16949438</v>
      </c>
      <c r="BW122" s="845"/>
      <c r="BX122" s="845"/>
      <c r="BY122" s="845"/>
      <c r="BZ122" s="845"/>
      <c r="CA122" s="845">
        <v>17816967</v>
      </c>
      <c r="CB122" s="845"/>
      <c r="CC122" s="845"/>
      <c r="CD122" s="845"/>
      <c r="CE122" s="845"/>
      <c r="CF122" s="846">
        <v>253.7</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816">
        <v>1564559</v>
      </c>
      <c r="DH122" s="817"/>
      <c r="DI122" s="817"/>
      <c r="DJ122" s="817"/>
      <c r="DK122" s="817"/>
      <c r="DL122" s="817">
        <v>1395535</v>
      </c>
      <c r="DM122" s="817"/>
      <c r="DN122" s="817"/>
      <c r="DO122" s="817"/>
      <c r="DP122" s="817"/>
      <c r="DQ122" s="817">
        <v>1195922</v>
      </c>
      <c r="DR122" s="817"/>
      <c r="DS122" s="817"/>
      <c r="DT122" s="817"/>
      <c r="DU122" s="817"/>
      <c r="DV122" s="794">
        <v>17</v>
      </c>
      <c r="DW122" s="794"/>
      <c r="DX122" s="794"/>
      <c r="DY122" s="794"/>
      <c r="DZ122" s="795"/>
    </row>
    <row r="123" spans="1:130" s="218"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452</v>
      </c>
      <c r="BP123" s="878"/>
      <c r="BQ123" s="832">
        <v>28660222</v>
      </c>
      <c r="BR123" s="833"/>
      <c r="BS123" s="833"/>
      <c r="BT123" s="833"/>
      <c r="BU123" s="833"/>
      <c r="BV123" s="833">
        <v>27772100</v>
      </c>
      <c r="BW123" s="833"/>
      <c r="BX123" s="833"/>
      <c r="BY123" s="833"/>
      <c r="BZ123" s="833"/>
      <c r="CA123" s="833">
        <v>28216252</v>
      </c>
      <c r="CB123" s="833"/>
      <c r="CC123" s="833"/>
      <c r="CD123" s="833"/>
      <c r="CE123" s="833"/>
      <c r="CF123" s="748"/>
      <c r="CG123" s="749"/>
      <c r="CH123" s="749"/>
      <c r="CI123" s="749"/>
      <c r="CJ123" s="834"/>
      <c r="CK123" s="869"/>
      <c r="CL123" s="855"/>
      <c r="CM123" s="855"/>
      <c r="CN123" s="855"/>
      <c r="CO123" s="856"/>
      <c r="CP123" s="835" t="s">
        <v>396</v>
      </c>
      <c r="CQ123" s="836"/>
      <c r="CR123" s="836"/>
      <c r="CS123" s="836"/>
      <c r="CT123" s="836"/>
      <c r="CU123" s="836"/>
      <c r="CV123" s="836"/>
      <c r="CW123" s="836"/>
      <c r="CX123" s="836"/>
      <c r="CY123" s="836"/>
      <c r="CZ123" s="836"/>
      <c r="DA123" s="836"/>
      <c r="DB123" s="836"/>
      <c r="DC123" s="836"/>
      <c r="DD123" s="836"/>
      <c r="DE123" s="836"/>
      <c r="DF123" s="837"/>
      <c r="DG123" s="779">
        <v>2536</v>
      </c>
      <c r="DH123" s="780"/>
      <c r="DI123" s="780"/>
      <c r="DJ123" s="780"/>
      <c r="DK123" s="781"/>
      <c r="DL123" s="782">
        <v>3756</v>
      </c>
      <c r="DM123" s="780"/>
      <c r="DN123" s="780"/>
      <c r="DO123" s="780"/>
      <c r="DP123" s="781"/>
      <c r="DQ123" s="782">
        <v>5396</v>
      </c>
      <c r="DR123" s="780"/>
      <c r="DS123" s="780"/>
      <c r="DT123" s="780"/>
      <c r="DU123" s="781"/>
      <c r="DV123" s="824">
        <v>0.1</v>
      </c>
      <c r="DW123" s="825"/>
      <c r="DX123" s="825"/>
      <c r="DY123" s="825"/>
      <c r="DZ123" s="826"/>
    </row>
    <row r="124" spans="1:130" s="218"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455</v>
      </c>
      <c r="CL125" s="852"/>
      <c r="CM125" s="852"/>
      <c r="CN125" s="852"/>
      <c r="CO125" s="853"/>
      <c r="CP125" s="860" t="s">
        <v>456</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457</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349</v>
      </c>
      <c r="AB127" s="780"/>
      <c r="AC127" s="780"/>
      <c r="AD127" s="780"/>
      <c r="AE127" s="781"/>
      <c r="AF127" s="782">
        <v>403</v>
      </c>
      <c r="AG127" s="780"/>
      <c r="AH127" s="780"/>
      <c r="AI127" s="780"/>
      <c r="AJ127" s="781"/>
      <c r="AK127" s="782">
        <v>26</v>
      </c>
      <c r="AL127" s="780"/>
      <c r="AM127" s="780"/>
      <c r="AN127" s="780"/>
      <c r="AO127" s="781"/>
      <c r="AP127" s="824">
        <v>0</v>
      </c>
      <c r="AQ127" s="825"/>
      <c r="AR127" s="825"/>
      <c r="AS127" s="825"/>
      <c r="AT127" s="826"/>
      <c r="AU127" s="220"/>
      <c r="AV127" s="220"/>
      <c r="AW127" s="220"/>
      <c r="AX127" s="841" t="s">
        <v>459</v>
      </c>
      <c r="AY127" s="812"/>
      <c r="AZ127" s="812"/>
      <c r="BA127" s="812"/>
      <c r="BB127" s="812"/>
      <c r="BC127" s="812"/>
      <c r="BD127" s="812"/>
      <c r="BE127" s="813"/>
      <c r="BF127" s="811" t="s">
        <v>460</v>
      </c>
      <c r="BG127" s="812"/>
      <c r="BH127" s="812"/>
      <c r="BI127" s="812"/>
      <c r="BJ127" s="812"/>
      <c r="BK127" s="812"/>
      <c r="BL127" s="813"/>
      <c r="BM127" s="811" t="s">
        <v>461</v>
      </c>
      <c r="BN127" s="812"/>
      <c r="BO127" s="812"/>
      <c r="BP127" s="812"/>
      <c r="BQ127" s="812"/>
      <c r="BR127" s="812"/>
      <c r="BS127" s="813"/>
      <c r="BT127" s="811" t="s">
        <v>462</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463</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464</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465</v>
      </c>
      <c r="X128" s="798"/>
      <c r="Y128" s="798"/>
      <c r="Z128" s="799"/>
      <c r="AA128" s="800">
        <v>56962</v>
      </c>
      <c r="AB128" s="801"/>
      <c r="AC128" s="801"/>
      <c r="AD128" s="801"/>
      <c r="AE128" s="802"/>
      <c r="AF128" s="803">
        <v>54402</v>
      </c>
      <c r="AG128" s="801"/>
      <c r="AH128" s="801"/>
      <c r="AI128" s="801"/>
      <c r="AJ128" s="802"/>
      <c r="AK128" s="803">
        <v>48987</v>
      </c>
      <c r="AL128" s="801"/>
      <c r="AM128" s="801"/>
      <c r="AN128" s="801"/>
      <c r="AO128" s="802"/>
      <c r="AP128" s="804"/>
      <c r="AQ128" s="805"/>
      <c r="AR128" s="805"/>
      <c r="AS128" s="805"/>
      <c r="AT128" s="806"/>
      <c r="AU128" s="220"/>
      <c r="AV128" s="220"/>
      <c r="AW128" s="220"/>
      <c r="AX128" s="807" t="s">
        <v>466</v>
      </c>
      <c r="AY128" s="808"/>
      <c r="AZ128" s="808"/>
      <c r="BA128" s="808"/>
      <c r="BB128" s="808"/>
      <c r="BC128" s="808"/>
      <c r="BD128" s="808"/>
      <c r="BE128" s="809"/>
      <c r="BF128" s="786" t="s">
        <v>122</v>
      </c>
      <c r="BG128" s="787"/>
      <c r="BH128" s="787"/>
      <c r="BI128" s="787"/>
      <c r="BJ128" s="787"/>
      <c r="BK128" s="787"/>
      <c r="BL128" s="810"/>
      <c r="BM128" s="786">
        <v>13.54</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467</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8742722</v>
      </c>
      <c r="AB129" s="780"/>
      <c r="AC129" s="780"/>
      <c r="AD129" s="780"/>
      <c r="AE129" s="781"/>
      <c r="AF129" s="782">
        <v>9776329</v>
      </c>
      <c r="AG129" s="780"/>
      <c r="AH129" s="780"/>
      <c r="AI129" s="780"/>
      <c r="AJ129" s="781"/>
      <c r="AK129" s="782">
        <v>8914724</v>
      </c>
      <c r="AL129" s="780"/>
      <c r="AM129" s="780"/>
      <c r="AN129" s="780"/>
      <c r="AO129" s="781"/>
      <c r="AP129" s="783"/>
      <c r="AQ129" s="784"/>
      <c r="AR129" s="784"/>
      <c r="AS129" s="784"/>
      <c r="AT129" s="785"/>
      <c r="AU129" s="221"/>
      <c r="AV129" s="221"/>
      <c r="AW129" s="221"/>
      <c r="AX129" s="751" t="s">
        <v>469</v>
      </c>
      <c r="AY129" s="752"/>
      <c r="AZ129" s="752"/>
      <c r="BA129" s="752"/>
      <c r="BB129" s="752"/>
      <c r="BC129" s="752"/>
      <c r="BD129" s="752"/>
      <c r="BE129" s="753"/>
      <c r="BF129" s="770" t="s">
        <v>122</v>
      </c>
      <c r="BG129" s="771"/>
      <c r="BH129" s="771"/>
      <c r="BI129" s="771"/>
      <c r="BJ129" s="771"/>
      <c r="BK129" s="771"/>
      <c r="BL129" s="772"/>
      <c r="BM129" s="770">
        <v>18.54</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1892993</v>
      </c>
      <c r="AB130" s="780"/>
      <c r="AC130" s="780"/>
      <c r="AD130" s="780"/>
      <c r="AE130" s="781"/>
      <c r="AF130" s="782">
        <v>1879559</v>
      </c>
      <c r="AG130" s="780"/>
      <c r="AH130" s="780"/>
      <c r="AI130" s="780"/>
      <c r="AJ130" s="781"/>
      <c r="AK130" s="782">
        <v>1893069</v>
      </c>
      <c r="AL130" s="780"/>
      <c r="AM130" s="780"/>
      <c r="AN130" s="780"/>
      <c r="AO130" s="781"/>
      <c r="AP130" s="783"/>
      <c r="AQ130" s="784"/>
      <c r="AR130" s="784"/>
      <c r="AS130" s="784"/>
      <c r="AT130" s="785"/>
      <c r="AU130" s="221"/>
      <c r="AV130" s="221"/>
      <c r="AW130" s="221"/>
      <c r="AX130" s="751" t="s">
        <v>472</v>
      </c>
      <c r="AY130" s="752"/>
      <c r="AZ130" s="752"/>
      <c r="BA130" s="752"/>
      <c r="BB130" s="752"/>
      <c r="BC130" s="752"/>
      <c r="BD130" s="752"/>
      <c r="BE130" s="753"/>
      <c r="BF130" s="754">
        <v>12.2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6849729</v>
      </c>
      <c r="AB131" s="764"/>
      <c r="AC131" s="764"/>
      <c r="AD131" s="764"/>
      <c r="AE131" s="765"/>
      <c r="AF131" s="766">
        <v>7896770</v>
      </c>
      <c r="AG131" s="764"/>
      <c r="AH131" s="764"/>
      <c r="AI131" s="764"/>
      <c r="AJ131" s="765"/>
      <c r="AK131" s="766">
        <v>7021655</v>
      </c>
      <c r="AL131" s="764"/>
      <c r="AM131" s="764"/>
      <c r="AN131" s="764"/>
      <c r="AO131" s="765"/>
      <c r="AP131" s="767"/>
      <c r="AQ131" s="768"/>
      <c r="AR131" s="768"/>
      <c r="AS131" s="768"/>
      <c r="AT131" s="769"/>
      <c r="AU131" s="221"/>
      <c r="AV131" s="221"/>
      <c r="AW131" s="221"/>
      <c r="AX131" s="729" t="s">
        <v>474</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12.692750330000001</v>
      </c>
      <c r="AB132" s="745"/>
      <c r="AC132" s="745"/>
      <c r="AD132" s="745"/>
      <c r="AE132" s="746"/>
      <c r="AF132" s="747">
        <v>11.17370773</v>
      </c>
      <c r="AG132" s="745"/>
      <c r="AH132" s="745"/>
      <c r="AI132" s="745"/>
      <c r="AJ132" s="746"/>
      <c r="AK132" s="747">
        <v>12.73459035</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12.4</v>
      </c>
      <c r="AB133" s="724"/>
      <c r="AC133" s="724"/>
      <c r="AD133" s="724"/>
      <c r="AE133" s="725"/>
      <c r="AF133" s="723">
        <v>11.9</v>
      </c>
      <c r="AG133" s="724"/>
      <c r="AH133" s="724"/>
      <c r="AI133" s="724"/>
      <c r="AJ133" s="725"/>
      <c r="AK133" s="723">
        <v>12.2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B1VDXpVWvfbKOwBVcWewafjv94gYstdTo9+xUmGjAh0qBmg9hX5dUIH/5WlNpqq0vvDBTvg9s4BjVwzNy5Ryw==" saltValue="RZziXCZnr0z8qre4kdalB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YjEJEt/ZQy5dIm/8Fvd+eyhL7QBkwqaJiccNXQbKuShVFUj+zz3fS8w3JZvvmN7z2vntNgJsJo7fKil7B/OQ==" saltValue="7Uuzqw+0hqj7vjnYLRmG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dphe/aXIuSDWQtL6mOIop6mKOq2cGwMR77rlaqgL9A3p21ua9e6XB96avbYLMrcce1yBB1k2BRuWmCPhLsu9Q==" saltValue="rAT/eBrmokbeDjk6/w9r+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486</v>
      </c>
      <c r="AL9" s="1131"/>
      <c r="AM9" s="1131"/>
      <c r="AN9" s="1132"/>
      <c r="AO9" s="269">
        <v>1840758</v>
      </c>
      <c r="AP9" s="269">
        <v>135980</v>
      </c>
      <c r="AQ9" s="270">
        <v>134407</v>
      </c>
      <c r="AR9" s="271">
        <v>1.2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487</v>
      </c>
      <c r="AL10" s="1131"/>
      <c r="AM10" s="1131"/>
      <c r="AN10" s="1132"/>
      <c r="AO10" s="272">
        <v>277769</v>
      </c>
      <c r="AP10" s="272">
        <v>20519</v>
      </c>
      <c r="AQ10" s="273">
        <v>20909</v>
      </c>
      <c r="AR10" s="274">
        <v>-1.9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488</v>
      </c>
      <c r="AL11" s="1131"/>
      <c r="AM11" s="1131"/>
      <c r="AN11" s="1132"/>
      <c r="AO11" s="272">
        <v>264404</v>
      </c>
      <c r="AP11" s="272">
        <v>19532</v>
      </c>
      <c r="AQ11" s="273">
        <v>3830</v>
      </c>
      <c r="AR11" s="274">
        <v>410</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489</v>
      </c>
      <c r="AL12" s="1131"/>
      <c r="AM12" s="1131"/>
      <c r="AN12" s="1132"/>
      <c r="AO12" s="272" t="s">
        <v>490</v>
      </c>
      <c r="AP12" s="272" t="s">
        <v>490</v>
      </c>
      <c r="AQ12" s="273" t="s">
        <v>490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491</v>
      </c>
      <c r="AL13" s="1131"/>
      <c r="AM13" s="1131"/>
      <c r="AN13" s="1132"/>
      <c r="AO13" s="272">
        <v>140760</v>
      </c>
      <c r="AP13" s="272">
        <v>10398</v>
      </c>
      <c r="AQ13" s="273">
        <v>6402</v>
      </c>
      <c r="AR13" s="274">
        <v>62.4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492</v>
      </c>
      <c r="AL14" s="1131"/>
      <c r="AM14" s="1131"/>
      <c r="AN14" s="1132"/>
      <c r="AO14" s="272">
        <v>54951</v>
      </c>
      <c r="AP14" s="272">
        <v>4059</v>
      </c>
      <c r="AQ14" s="273">
        <v>3167</v>
      </c>
      <c r="AR14" s="274">
        <v>28.2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493</v>
      </c>
      <c r="AL15" s="1134"/>
      <c r="AM15" s="1134"/>
      <c r="AN15" s="1135"/>
      <c r="AO15" s="272">
        <v>-163953</v>
      </c>
      <c r="AP15" s="272">
        <v>-12111</v>
      </c>
      <c r="AQ15" s="273">
        <v>-7315</v>
      </c>
      <c r="AR15" s="274">
        <v>65.599999999999994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2414689</v>
      </c>
      <c r="AP16" s="272">
        <v>178377</v>
      </c>
      <c r="AQ16" s="273">
        <v>161400</v>
      </c>
      <c r="AR16" s="274">
        <v>10.5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498</v>
      </c>
      <c r="AL21" s="1137"/>
      <c r="AM21" s="1137"/>
      <c r="AN21" s="1138"/>
      <c r="AO21" s="285">
        <v>13.52</v>
      </c>
      <c r="AP21" s="286">
        <v>13.23</v>
      </c>
      <c r="AQ21" s="287">
        <v>0.28999999999999998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499</v>
      </c>
      <c r="AL22" s="1137"/>
      <c r="AM22" s="1137"/>
      <c r="AN22" s="1138"/>
      <c r="AO22" s="290">
        <v>95.6</v>
      </c>
      <c r="AP22" s="291">
        <v>95.5</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500</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503</v>
      </c>
      <c r="AL32" s="1121"/>
      <c r="AM32" s="1121"/>
      <c r="AN32" s="1122"/>
      <c r="AO32" s="300">
        <v>1776542</v>
      </c>
      <c r="AP32" s="300">
        <v>131236</v>
      </c>
      <c r="AQ32" s="301">
        <v>84123</v>
      </c>
      <c r="AR32" s="302">
        <v>56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504</v>
      </c>
      <c r="AL33" s="1121"/>
      <c r="AM33" s="1121"/>
      <c r="AN33" s="1122"/>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505</v>
      </c>
      <c r="AL34" s="1121"/>
      <c r="AM34" s="1121"/>
      <c r="AN34" s="1122"/>
      <c r="AO34" s="300" t="s">
        <v>490</v>
      </c>
      <c r="AP34" s="300" t="s">
        <v>490</v>
      </c>
      <c r="AQ34" s="301" t="s">
        <v>490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506</v>
      </c>
      <c r="AL35" s="1121"/>
      <c r="AM35" s="1121"/>
      <c r="AN35" s="1122"/>
      <c r="AO35" s="300">
        <v>1028417</v>
      </c>
      <c r="AP35" s="300">
        <v>75971</v>
      </c>
      <c r="AQ35" s="301">
        <v>25612</v>
      </c>
      <c r="AR35" s="302">
        <v>196.6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507</v>
      </c>
      <c r="AL36" s="1121"/>
      <c r="AM36" s="1121"/>
      <c r="AN36" s="1122"/>
      <c r="AO36" s="300">
        <v>31250</v>
      </c>
      <c r="AP36" s="300">
        <v>2308</v>
      </c>
      <c r="AQ36" s="301">
        <v>3548</v>
      </c>
      <c r="AR36" s="302">
        <v>-34.9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508</v>
      </c>
      <c r="AL37" s="1121"/>
      <c r="AM37" s="1121"/>
      <c r="AN37" s="1122"/>
      <c r="AO37" s="300">
        <v>26</v>
      </c>
      <c r="AP37" s="300">
        <v>2</v>
      </c>
      <c r="AQ37" s="301">
        <v>660</v>
      </c>
      <c r="AR37" s="302">
        <v>-99.7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509</v>
      </c>
      <c r="AL38" s="1124"/>
      <c r="AM38" s="1124"/>
      <c r="AN38" s="1125"/>
      <c r="AO38" s="303" t="s">
        <v>490</v>
      </c>
      <c r="AP38" s="303" t="s">
        <v>490</v>
      </c>
      <c r="AQ38" s="304">
        <v>49</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510</v>
      </c>
      <c r="AL39" s="1124"/>
      <c r="AM39" s="1124"/>
      <c r="AN39" s="1125"/>
      <c r="AO39" s="300">
        <v>-48987</v>
      </c>
      <c r="AP39" s="300">
        <v>-3619</v>
      </c>
      <c r="AQ39" s="301">
        <v>-3738</v>
      </c>
      <c r="AR39" s="302">
        <v>-3.2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511</v>
      </c>
      <c r="AL40" s="1121"/>
      <c r="AM40" s="1121"/>
      <c r="AN40" s="1122"/>
      <c r="AO40" s="300">
        <v>-1893069</v>
      </c>
      <c r="AP40" s="300">
        <v>-139844</v>
      </c>
      <c r="AQ40" s="301">
        <v>-72431</v>
      </c>
      <c r="AR40" s="302">
        <v>93.1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894179</v>
      </c>
      <c r="AP41" s="300">
        <v>66054</v>
      </c>
      <c r="AQ41" s="301">
        <v>37824</v>
      </c>
      <c r="AR41" s="302">
        <v>74.599999999999994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481</v>
      </c>
      <c r="AN49" s="1115" t="s">
        <v>514</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1350091</v>
      </c>
      <c r="AN51" s="322">
        <v>88577</v>
      </c>
      <c r="AO51" s="323">
        <v>-7.9</v>
      </c>
      <c r="AP51" s="324">
        <v>120302</v>
      </c>
      <c r="AQ51" s="325">
        <v>6.1</v>
      </c>
      <c r="AR51" s="326">
        <v>-14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751520</v>
      </c>
      <c r="AN52" s="330">
        <v>49306</v>
      </c>
      <c r="AO52" s="331">
        <v>-17.899999999999999</v>
      </c>
      <c r="AP52" s="332">
        <v>59328</v>
      </c>
      <c r="AQ52" s="333">
        <v>1</v>
      </c>
      <c r="AR52" s="334">
        <v>-18.899999999999999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1076689</v>
      </c>
      <c r="AN53" s="322">
        <v>72710</v>
      </c>
      <c r="AO53" s="323">
        <v>-17.899999999999999</v>
      </c>
      <c r="AP53" s="324">
        <v>114841</v>
      </c>
      <c r="AQ53" s="325">
        <v>-4.5</v>
      </c>
      <c r="AR53" s="326">
        <v>-13.4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676919</v>
      </c>
      <c r="AN54" s="330">
        <v>45713</v>
      </c>
      <c r="AO54" s="331">
        <v>-7.3</v>
      </c>
      <c r="AP54" s="332">
        <v>51589</v>
      </c>
      <c r="AQ54" s="333">
        <v>-13</v>
      </c>
      <c r="AR54" s="334">
        <v>5.7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1229711</v>
      </c>
      <c r="AN55" s="322">
        <v>85718</v>
      </c>
      <c r="AO55" s="323">
        <v>17.899999999999999</v>
      </c>
      <c r="AP55" s="324">
        <v>124145</v>
      </c>
      <c r="AQ55" s="325">
        <v>8.1</v>
      </c>
      <c r="AR55" s="326">
        <v>9.8000000000000007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762183</v>
      </c>
      <c r="AN56" s="330">
        <v>53129</v>
      </c>
      <c r="AO56" s="331">
        <v>16.2</v>
      </c>
      <c r="AP56" s="332">
        <v>54761</v>
      </c>
      <c r="AQ56" s="333">
        <v>6.1</v>
      </c>
      <c r="AR56" s="334">
        <v>10.1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1979682</v>
      </c>
      <c r="AN57" s="322">
        <v>142454</v>
      </c>
      <c r="AO57" s="323">
        <v>66.2</v>
      </c>
      <c r="AP57" s="324">
        <v>131480</v>
      </c>
      <c r="AQ57" s="325">
        <v>5.9</v>
      </c>
      <c r="AR57" s="326">
        <v>60.3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1194553</v>
      </c>
      <c r="AN58" s="330">
        <v>85958</v>
      </c>
      <c r="AO58" s="331">
        <v>61.8</v>
      </c>
      <c r="AP58" s="332">
        <v>63148</v>
      </c>
      <c r="AQ58" s="333">
        <v>15.3</v>
      </c>
      <c r="AR58" s="334">
        <v>46.5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2260509</v>
      </c>
      <c r="AN59" s="322">
        <v>166987</v>
      </c>
      <c r="AO59" s="323">
        <v>17.2</v>
      </c>
      <c r="AP59" s="324">
        <v>163245</v>
      </c>
      <c r="AQ59" s="325">
        <v>24.2</v>
      </c>
      <c r="AR59" s="326">
        <v>-7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1838061</v>
      </c>
      <c r="AN60" s="330">
        <v>135781</v>
      </c>
      <c r="AO60" s="331">
        <v>58</v>
      </c>
      <c r="AP60" s="332">
        <v>87630</v>
      </c>
      <c r="AQ60" s="333">
        <v>38.799999999999997</v>
      </c>
      <c r="AR60" s="334">
        <v>19.2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1579336</v>
      </c>
      <c r="AN61" s="337">
        <v>111289</v>
      </c>
      <c r="AO61" s="338">
        <v>15.1</v>
      </c>
      <c r="AP61" s="339">
        <v>130803</v>
      </c>
      <c r="AQ61" s="340">
        <v>8</v>
      </c>
      <c r="AR61" s="326">
        <v>7.1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1044647</v>
      </c>
      <c r="AN62" s="330">
        <v>73977</v>
      </c>
      <c r="AO62" s="331">
        <v>22.2</v>
      </c>
      <c r="AP62" s="332">
        <v>63291</v>
      </c>
      <c r="AQ62" s="333">
        <v>9.6</v>
      </c>
      <c r="AR62" s="334">
        <v>12.6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0wzM0f7QeV340jkBvhNJJxQHI6ukPl/1DVMsohbqG3A2KqzWmzwrwe3R15jIX1X/NV38aHgDc2E5haDzzleNgQ==" saltValue="tKxCoDOrhostXIccT6o80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hJOoYsfjxcSUO6vdkUcTxFyOFWcVvu517CJPhfO5caaizGfpDIkTyDlhFknaQvFWolINMlHXQdmUw0mNCiocaA==" saltValue="Z95FC2xrTPEtw9jWl/7j8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NkJa4hzfjY10nXbnoXcU0x1nvBd4Ld6tQ9kMHEmPZn5RDHYiDlXWLTOg26s/1v0hB99RqNn6WuLBfScaoKglWw==" saltValue="ab12HxYdO5mC3JB3KR1d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68.38</v>
      </c>
      <c r="G47" s="12">
        <v>69.650000000000006</v>
      </c>
      <c r="H47" s="12">
        <v>106.58</v>
      </c>
      <c r="I47" s="12">
        <v>86.32</v>
      </c>
      <c r="J47" s="13">
        <v>89.13</v>
      </c>
    </row>
    <row r="48" spans="2:10" ht="57.75" customHeight="1" x14ac:dyDescent="0.15">
      <c r="B48" s="14"/>
      <c r="C48" s="1141" t="s">
        <v>4</v>
      </c>
      <c r="D48" s="1141"/>
      <c r="E48" s="1142"/>
      <c r="F48" s="15">
        <v>2.2999999999999998</v>
      </c>
      <c r="G48" s="16">
        <v>8.83</v>
      </c>
      <c r="H48" s="16">
        <v>9.57</v>
      </c>
      <c r="I48" s="16">
        <v>4.13</v>
      </c>
      <c r="J48" s="17">
        <v>6.34</v>
      </c>
    </row>
    <row r="49" spans="2:10" ht="57.75" customHeight="1" thickBot="1" x14ac:dyDescent="0.2">
      <c r="B49" s="18"/>
      <c r="C49" s="1143" t="s">
        <v>5</v>
      </c>
      <c r="D49" s="1143"/>
      <c r="E49" s="1144"/>
      <c r="F49" s="19">
        <v>0.09</v>
      </c>
      <c r="G49" s="20">
        <v>9.5500000000000007</v>
      </c>
      <c r="H49" s="20">
        <v>34</v>
      </c>
      <c r="I49" s="20" t="s">
        <v>533</v>
      </c>
      <c r="J49" s="21" t="s">
        <v>534</v>
      </c>
    </row>
    <row r="50" spans="2:10" x14ac:dyDescent="0.15"/>
  </sheetData>
  <sheetProtection algorithmName="SHA-512" hashValue="lSkrhv82GCLisPlEekT06t5Qqf/O7PMfGCrN1SfnHhyK+a7tcMC20T1Lj5JF26tuCrV9rWQG2Cdo+o3q3Qm7eA==" saltValue="OJjhz1oVS8YPPSQSyhcS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535</v>
      </c>
      <c r="D34" s="1151"/>
      <c r="E34" s="1152"/>
      <c r="F34" s="32">
        <v>3.33</v>
      </c>
      <c r="G34" s="33">
        <v>4.26</v>
      </c>
      <c r="H34" s="33">
        <v>7.29</v>
      </c>
      <c r="I34" s="33">
        <v>7.1</v>
      </c>
      <c r="J34" s="34">
        <v>7.42</v>
      </c>
      <c r="K34" s="22"/>
      <c r="L34" s="22"/>
      <c r="M34" s="22"/>
      <c r="N34" s="22"/>
      <c r="O34" s="22"/>
      <c r="P34" s="22"/>
    </row>
    <row r="35" spans="1:16" ht="39" customHeight="1" x14ac:dyDescent="0.15">
      <c r="A35" s="22"/>
      <c r="B35" s="35"/>
      <c r="C35" s="1145" t="s">
        <v>536</v>
      </c>
      <c r="D35" s="1146"/>
      <c r="E35" s="1147"/>
      <c r="F35" s="36">
        <v>2.29</v>
      </c>
      <c r="G35" s="37">
        <v>8.83</v>
      </c>
      <c r="H35" s="37">
        <v>9.57</v>
      </c>
      <c r="I35" s="37">
        <v>4.12</v>
      </c>
      <c r="J35" s="38">
        <v>6.34</v>
      </c>
      <c r="K35" s="22"/>
      <c r="L35" s="22"/>
      <c r="M35" s="22"/>
      <c r="N35" s="22"/>
      <c r="O35" s="22"/>
      <c r="P35" s="22"/>
    </row>
    <row r="36" spans="1:16" ht="39" customHeight="1" x14ac:dyDescent="0.15">
      <c r="A36" s="22"/>
      <c r="B36" s="35"/>
      <c r="C36" s="1145" t="s">
        <v>537</v>
      </c>
      <c r="D36" s="1146"/>
      <c r="E36" s="1147"/>
      <c r="F36" s="36">
        <v>2.4500000000000002</v>
      </c>
      <c r="G36" s="37">
        <v>2.94</v>
      </c>
      <c r="H36" s="37">
        <v>3.68</v>
      </c>
      <c r="I36" s="37">
        <v>3.83</v>
      </c>
      <c r="J36" s="38">
        <v>4.67</v>
      </c>
      <c r="K36" s="22"/>
      <c r="L36" s="22"/>
      <c r="M36" s="22"/>
      <c r="N36" s="22"/>
      <c r="O36" s="22"/>
      <c r="P36" s="22"/>
    </row>
    <row r="37" spans="1:16" ht="39" customHeight="1" x14ac:dyDescent="0.15">
      <c r="A37" s="22"/>
      <c r="B37" s="35"/>
      <c r="C37" s="1145" t="s">
        <v>538</v>
      </c>
      <c r="D37" s="1146"/>
      <c r="E37" s="1147"/>
      <c r="F37" s="36">
        <v>0</v>
      </c>
      <c r="G37" s="37">
        <v>2.77</v>
      </c>
      <c r="H37" s="37">
        <v>6.31</v>
      </c>
      <c r="I37" s="37">
        <v>2.5499999999999998</v>
      </c>
      <c r="J37" s="38">
        <v>4.59</v>
      </c>
      <c r="K37" s="22"/>
      <c r="L37" s="22"/>
      <c r="M37" s="22"/>
      <c r="N37" s="22"/>
      <c r="O37" s="22"/>
      <c r="P37" s="22"/>
    </row>
    <row r="38" spans="1:16" ht="39" customHeight="1" x14ac:dyDescent="0.15">
      <c r="A38" s="22"/>
      <c r="B38" s="35"/>
      <c r="C38" s="1145" t="s">
        <v>539</v>
      </c>
      <c r="D38" s="1146"/>
      <c r="E38" s="1147"/>
      <c r="F38" s="36">
        <v>2.0699999999999998</v>
      </c>
      <c r="G38" s="37">
        <v>2.2599999999999998</v>
      </c>
      <c r="H38" s="37">
        <v>3.24</v>
      </c>
      <c r="I38" s="37">
        <v>3.25</v>
      </c>
      <c r="J38" s="38">
        <v>3.56</v>
      </c>
      <c r="K38" s="22"/>
      <c r="L38" s="22"/>
      <c r="M38" s="22"/>
      <c r="N38" s="22"/>
      <c r="O38" s="22"/>
      <c r="P38" s="22"/>
    </row>
    <row r="39" spans="1:16" ht="39" customHeight="1" x14ac:dyDescent="0.15">
      <c r="A39" s="22"/>
      <c r="B39" s="35"/>
      <c r="C39" s="1145" t="s">
        <v>540</v>
      </c>
      <c r="D39" s="1146"/>
      <c r="E39" s="1147"/>
      <c r="F39" s="36">
        <v>0.71</v>
      </c>
      <c r="G39" s="37">
        <v>1.33</v>
      </c>
      <c r="H39" s="37">
        <v>1.02</v>
      </c>
      <c r="I39" s="37">
        <v>0.59</v>
      </c>
      <c r="J39" s="38">
        <v>0.56999999999999995</v>
      </c>
      <c r="K39" s="22"/>
      <c r="L39" s="22"/>
      <c r="M39" s="22"/>
      <c r="N39" s="22"/>
      <c r="O39" s="22"/>
      <c r="P39" s="22"/>
    </row>
    <row r="40" spans="1:16" ht="39" customHeight="1" x14ac:dyDescent="0.15">
      <c r="A40" s="22"/>
      <c r="B40" s="35"/>
      <c r="C40" s="1145" t="s">
        <v>541</v>
      </c>
      <c r="D40" s="1146"/>
      <c r="E40" s="1147"/>
      <c r="F40" s="36">
        <v>0</v>
      </c>
      <c r="G40" s="37">
        <v>0</v>
      </c>
      <c r="H40" s="37">
        <v>0</v>
      </c>
      <c r="I40" s="37">
        <v>0</v>
      </c>
      <c r="J40" s="38">
        <v>0</v>
      </c>
      <c r="K40" s="22"/>
      <c r="L40" s="22"/>
      <c r="M40" s="22"/>
      <c r="N40" s="22"/>
      <c r="O40" s="22"/>
      <c r="P40" s="22"/>
    </row>
    <row r="41" spans="1:16" ht="39" customHeight="1" x14ac:dyDescent="0.15">
      <c r="A41" s="22"/>
      <c r="B41" s="35"/>
      <c r="C41" s="1145" t="s">
        <v>542</v>
      </c>
      <c r="D41" s="1146"/>
      <c r="E41" s="1147"/>
      <c r="F41" s="36">
        <v>0</v>
      </c>
      <c r="G41" s="37">
        <v>0</v>
      </c>
      <c r="H41" s="37">
        <v>0</v>
      </c>
      <c r="I41" s="37">
        <v>0.01</v>
      </c>
      <c r="J41" s="38">
        <v>0</v>
      </c>
      <c r="K41" s="22"/>
      <c r="L41" s="22"/>
      <c r="M41" s="22"/>
      <c r="N41" s="22"/>
      <c r="O41" s="22"/>
      <c r="P41" s="22"/>
    </row>
    <row r="42" spans="1:16" ht="39" customHeight="1" x14ac:dyDescent="0.15">
      <c r="A42" s="22"/>
      <c r="B42" s="39"/>
      <c r="C42" s="1145" t="s">
        <v>543</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544</v>
      </c>
      <c r="D43" s="1149"/>
      <c r="E43" s="1150"/>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ladXGaKegpoTKdWVgQT8Tu3aaOOK7hCZ0H9Vx+EVtxvR544wMbD+j2OpekvLCuOgEbDQZZBz1TdheepMymCw==" saltValue="UWcYNVrm+XRDGR5+8AQF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1854</v>
      </c>
      <c r="L45" s="60">
        <v>1825</v>
      </c>
      <c r="M45" s="60">
        <v>1778</v>
      </c>
      <c r="N45" s="60">
        <v>1761</v>
      </c>
      <c r="O45" s="61">
        <v>1777</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x14ac:dyDescent="0.15">
      <c r="A48" s="48"/>
      <c r="B48" s="1178"/>
      <c r="C48" s="1179"/>
      <c r="D48" s="62"/>
      <c r="E48" s="1155" t="s">
        <v>13</v>
      </c>
      <c r="F48" s="1155"/>
      <c r="G48" s="1155"/>
      <c r="H48" s="1155"/>
      <c r="I48" s="1155"/>
      <c r="J48" s="1156"/>
      <c r="K48" s="63">
        <v>1026</v>
      </c>
      <c r="L48" s="64">
        <v>1034</v>
      </c>
      <c r="M48" s="64">
        <v>1021</v>
      </c>
      <c r="N48" s="64">
        <v>1031</v>
      </c>
      <c r="O48" s="65">
        <v>1028</v>
      </c>
      <c r="P48" s="48"/>
      <c r="Q48" s="48"/>
      <c r="R48" s="48"/>
      <c r="S48" s="48"/>
      <c r="T48" s="48"/>
      <c r="U48" s="48"/>
    </row>
    <row r="49" spans="1:21" ht="30.75" customHeight="1" x14ac:dyDescent="0.15">
      <c r="A49" s="48"/>
      <c r="B49" s="1178"/>
      <c r="C49" s="1179"/>
      <c r="D49" s="62"/>
      <c r="E49" s="1155" t="s">
        <v>14</v>
      </c>
      <c r="F49" s="1155"/>
      <c r="G49" s="1155"/>
      <c r="H49" s="1155"/>
      <c r="I49" s="1155"/>
      <c r="J49" s="1156"/>
      <c r="K49" s="63">
        <v>21</v>
      </c>
      <c r="L49" s="64">
        <v>20</v>
      </c>
      <c r="M49" s="64">
        <v>20</v>
      </c>
      <c r="N49" s="64">
        <v>23</v>
      </c>
      <c r="O49" s="65">
        <v>31</v>
      </c>
      <c r="P49" s="48"/>
      <c r="Q49" s="48"/>
      <c r="R49" s="48"/>
      <c r="S49" s="48"/>
      <c r="T49" s="48"/>
      <c r="U49" s="48"/>
    </row>
    <row r="50" spans="1:21" ht="30.75" customHeight="1" x14ac:dyDescent="0.15">
      <c r="A50" s="48"/>
      <c r="B50" s="1178"/>
      <c r="C50" s="1179"/>
      <c r="D50" s="62"/>
      <c r="E50" s="1155" t="s">
        <v>15</v>
      </c>
      <c r="F50" s="1155"/>
      <c r="G50" s="1155"/>
      <c r="H50" s="1155"/>
      <c r="I50" s="1155"/>
      <c r="J50" s="1156"/>
      <c r="K50" s="63">
        <v>0</v>
      </c>
      <c r="L50" s="64">
        <v>0</v>
      </c>
      <c r="M50" s="64">
        <v>0</v>
      </c>
      <c r="N50" s="64">
        <v>0</v>
      </c>
      <c r="O50" s="65">
        <v>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490</v>
      </c>
      <c r="L51" s="64" t="s">
        <v>490</v>
      </c>
      <c r="M51" s="64" t="s">
        <v>490</v>
      </c>
      <c r="N51" s="64" t="s">
        <v>490</v>
      </c>
      <c r="O51" s="65" t="s">
        <v>490</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2030</v>
      </c>
      <c r="L52" s="64">
        <v>2012</v>
      </c>
      <c r="M52" s="64">
        <v>1950</v>
      </c>
      <c r="N52" s="64">
        <v>1934</v>
      </c>
      <c r="O52" s="65">
        <v>1942</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871</v>
      </c>
      <c r="L53" s="69">
        <v>867</v>
      </c>
      <c r="M53" s="69">
        <v>869</v>
      </c>
      <c r="N53" s="69">
        <v>881</v>
      </c>
      <c r="O53" s="70">
        <v>894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T4/sH027YOGuhIyqhV2b+XjjWAYUb7GhSzZ4IGDwknEdN76f0ialP/U9EJ6CoaYe7wvXI2xmO68jAyDedzlA==" saltValue="21pik0f/G/PAycdOBLOaQ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96" t="s">
        <v>30</v>
      </c>
      <c r="C41" s="1197"/>
      <c r="D41" s="105"/>
      <c r="E41" s="1198" t="s">
        <v>31</v>
      </c>
      <c r="F41" s="1198"/>
      <c r="G41" s="1198"/>
      <c r="H41" s="1199"/>
      <c r="I41" s="343">
        <v>16031</v>
      </c>
      <c r="J41" s="344">
        <v>15494</v>
      </c>
      <c r="K41" s="344">
        <v>14820</v>
      </c>
      <c r="L41" s="344">
        <v>15139</v>
      </c>
      <c r="M41" s="345">
        <v>15759</v>
      </c>
    </row>
    <row r="42" spans="2:13" ht="27.75" customHeight="1" x14ac:dyDescent="0.15">
      <c r="B42" s="1186"/>
      <c r="C42" s="1187"/>
      <c r="D42" s="106"/>
      <c r="E42" s="1190" t="s">
        <v>32</v>
      </c>
      <c r="F42" s="1190"/>
      <c r="G42" s="1190"/>
      <c r="H42" s="1191"/>
      <c r="I42" s="346" t="s">
        <v>490</v>
      </c>
      <c r="J42" s="347" t="s">
        <v>490</v>
      </c>
      <c r="K42" s="347" t="s">
        <v>490</v>
      </c>
      <c r="L42" s="347" t="s">
        <v>490</v>
      </c>
      <c r="M42" s="348" t="s">
        <v>490</v>
      </c>
    </row>
    <row r="43" spans="2:13" ht="27.75" customHeight="1" x14ac:dyDescent="0.15">
      <c r="B43" s="1186"/>
      <c r="C43" s="1187"/>
      <c r="D43" s="106"/>
      <c r="E43" s="1190" t="s">
        <v>33</v>
      </c>
      <c r="F43" s="1190"/>
      <c r="G43" s="1190"/>
      <c r="H43" s="1191"/>
      <c r="I43" s="346">
        <v>11404</v>
      </c>
      <c r="J43" s="347">
        <v>11074</v>
      </c>
      <c r="K43" s="347">
        <v>10732</v>
      </c>
      <c r="L43" s="347">
        <v>10244</v>
      </c>
      <c r="M43" s="348">
        <v>9854</v>
      </c>
    </row>
    <row r="44" spans="2:13" ht="27.75" customHeight="1" x14ac:dyDescent="0.15">
      <c r="B44" s="1186"/>
      <c r="C44" s="1187"/>
      <c r="D44" s="106"/>
      <c r="E44" s="1190" t="s">
        <v>34</v>
      </c>
      <c r="F44" s="1190"/>
      <c r="G44" s="1190"/>
      <c r="H44" s="1191"/>
      <c r="I44" s="346">
        <v>105</v>
      </c>
      <c r="J44" s="347">
        <v>102</v>
      </c>
      <c r="K44" s="347">
        <v>91</v>
      </c>
      <c r="L44" s="347">
        <v>218</v>
      </c>
      <c r="M44" s="348">
        <v>222</v>
      </c>
    </row>
    <row r="45" spans="2:13" ht="27.75" customHeight="1" x14ac:dyDescent="0.15">
      <c r="B45" s="1186"/>
      <c r="C45" s="1187"/>
      <c r="D45" s="106"/>
      <c r="E45" s="1190" t="s">
        <v>35</v>
      </c>
      <c r="F45" s="1190"/>
      <c r="G45" s="1190"/>
      <c r="H45" s="1191"/>
      <c r="I45" s="346">
        <v>1645</v>
      </c>
      <c r="J45" s="347">
        <v>1657</v>
      </c>
      <c r="K45" s="347">
        <v>1634</v>
      </c>
      <c r="L45" s="347">
        <v>1593</v>
      </c>
      <c r="M45" s="348">
        <v>1597</v>
      </c>
    </row>
    <row r="46" spans="2:13" ht="27.75" customHeight="1" x14ac:dyDescent="0.15">
      <c r="B46" s="1186"/>
      <c r="C46" s="1187"/>
      <c r="D46" s="107"/>
      <c r="E46" s="1190" t="s">
        <v>36</v>
      </c>
      <c r="F46" s="1190"/>
      <c r="G46" s="1190"/>
      <c r="H46" s="1191"/>
      <c r="I46" s="346" t="s">
        <v>490</v>
      </c>
      <c r="J46" s="347" t="s">
        <v>490</v>
      </c>
      <c r="K46" s="347" t="s">
        <v>490</v>
      </c>
      <c r="L46" s="347" t="s">
        <v>490</v>
      </c>
      <c r="M46" s="348" t="s">
        <v>490</v>
      </c>
    </row>
    <row r="47" spans="2:13" ht="27.75" customHeight="1" x14ac:dyDescent="0.15">
      <c r="B47" s="1186"/>
      <c r="C47" s="1187"/>
      <c r="D47" s="108"/>
      <c r="E47" s="1200" t="s">
        <v>37</v>
      </c>
      <c r="F47" s="1201"/>
      <c r="G47" s="1201"/>
      <c r="H47" s="1202"/>
      <c r="I47" s="346" t="s">
        <v>490</v>
      </c>
      <c r="J47" s="347" t="s">
        <v>490</v>
      </c>
      <c r="K47" s="347" t="s">
        <v>490</v>
      </c>
      <c r="L47" s="347" t="s">
        <v>490</v>
      </c>
      <c r="M47" s="348" t="s">
        <v>490</v>
      </c>
    </row>
    <row r="48" spans="2:13" ht="27.75" customHeight="1" x14ac:dyDescent="0.15">
      <c r="B48" s="1186"/>
      <c r="C48" s="1187"/>
      <c r="D48" s="106"/>
      <c r="E48" s="1190" t="s">
        <v>38</v>
      </c>
      <c r="F48" s="1190"/>
      <c r="G48" s="1190"/>
      <c r="H48" s="1191"/>
      <c r="I48" s="346" t="s">
        <v>490</v>
      </c>
      <c r="J48" s="347" t="s">
        <v>490</v>
      </c>
      <c r="K48" s="347" t="s">
        <v>490</v>
      </c>
      <c r="L48" s="347" t="s">
        <v>490</v>
      </c>
      <c r="M48" s="348" t="s">
        <v>490</v>
      </c>
    </row>
    <row r="49" spans="2:13" ht="27.75" customHeight="1" x14ac:dyDescent="0.15">
      <c r="B49" s="1188"/>
      <c r="C49" s="1189"/>
      <c r="D49" s="106"/>
      <c r="E49" s="1190" t="s">
        <v>39</v>
      </c>
      <c r="F49" s="1190"/>
      <c r="G49" s="1190"/>
      <c r="H49" s="1191"/>
      <c r="I49" s="346" t="s">
        <v>490</v>
      </c>
      <c r="J49" s="347" t="s">
        <v>490</v>
      </c>
      <c r="K49" s="347" t="s">
        <v>490</v>
      </c>
      <c r="L49" s="347" t="s">
        <v>490</v>
      </c>
      <c r="M49" s="348" t="s">
        <v>490</v>
      </c>
    </row>
    <row r="50" spans="2:13" ht="27.75" customHeight="1" x14ac:dyDescent="0.15">
      <c r="B50" s="1184" t="s">
        <v>40</v>
      </c>
      <c r="C50" s="1185"/>
      <c r="D50" s="109"/>
      <c r="E50" s="1190" t="s">
        <v>41</v>
      </c>
      <c r="F50" s="1190"/>
      <c r="G50" s="1190"/>
      <c r="H50" s="1191"/>
      <c r="I50" s="346">
        <v>7787</v>
      </c>
      <c r="J50" s="347">
        <v>8342</v>
      </c>
      <c r="K50" s="347">
        <v>11429</v>
      </c>
      <c r="L50" s="347">
        <v>10716</v>
      </c>
      <c r="M50" s="348">
        <v>10331</v>
      </c>
    </row>
    <row r="51" spans="2:13" ht="27.75" customHeight="1" x14ac:dyDescent="0.15">
      <c r="B51" s="1186"/>
      <c r="C51" s="1187"/>
      <c r="D51" s="106"/>
      <c r="E51" s="1190" t="s">
        <v>42</v>
      </c>
      <c r="F51" s="1190"/>
      <c r="G51" s="1190"/>
      <c r="H51" s="1191"/>
      <c r="I51" s="346">
        <v>295</v>
      </c>
      <c r="J51" s="347">
        <v>221</v>
      </c>
      <c r="K51" s="347">
        <v>157</v>
      </c>
      <c r="L51" s="347">
        <v>107</v>
      </c>
      <c r="M51" s="348">
        <v>68</v>
      </c>
    </row>
    <row r="52" spans="2:13" ht="27.75" customHeight="1" x14ac:dyDescent="0.15">
      <c r="B52" s="1188"/>
      <c r="C52" s="1189"/>
      <c r="D52" s="106"/>
      <c r="E52" s="1190" t="s">
        <v>43</v>
      </c>
      <c r="F52" s="1190"/>
      <c r="G52" s="1190"/>
      <c r="H52" s="1191"/>
      <c r="I52" s="346">
        <v>18061</v>
      </c>
      <c r="J52" s="347">
        <v>17806</v>
      </c>
      <c r="K52" s="347">
        <v>17075</v>
      </c>
      <c r="L52" s="347">
        <v>16949</v>
      </c>
      <c r="M52" s="348">
        <v>17817</v>
      </c>
    </row>
    <row r="53" spans="2:13" ht="27.75" customHeight="1" thickBot="1" x14ac:dyDescent="0.2">
      <c r="B53" s="1192" t="s">
        <v>19</v>
      </c>
      <c r="C53" s="1193"/>
      <c r="D53" s="110"/>
      <c r="E53" s="1194" t="s">
        <v>44</v>
      </c>
      <c r="F53" s="1194"/>
      <c r="G53" s="1194"/>
      <c r="H53" s="1195"/>
      <c r="I53" s="349">
        <v>3042</v>
      </c>
      <c r="J53" s="350">
        <v>1958</v>
      </c>
      <c r="K53" s="350">
        <v>-1384</v>
      </c>
      <c r="L53" s="350">
        <v>-577</v>
      </c>
      <c r="M53" s="351">
        <v>-784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mZ/4HDXoga4j10/bgcXML2G2R8KdAxai5Sb9p5OEiQ4Aozr25+L6VwV1rDH/C98biMna/VoK2bb1Tp6X6TuDpg==" saltValue="ysV8yySU33vXvIvUe1Tp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9"/>
  <sheetViews>
    <sheetView showGridLines="0" zoomScale="70" zoomScaleNormal="70" zoomScaleSheetLayoutView="100" workbookViewId="0">
      <selection activeCell="G61" sqref="G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9318</v>
      </c>
      <c r="G55" s="352">
        <v>8439</v>
      </c>
      <c r="H55" s="353">
        <v>7946</v>
      </c>
    </row>
    <row r="56" spans="2:8" ht="52.5" customHeight="1" x14ac:dyDescent="0.15">
      <c r="B56" s="122"/>
      <c r="C56" s="1213" t="s">
        <v>47</v>
      </c>
      <c r="D56" s="1213"/>
      <c r="E56" s="1214"/>
      <c r="F56" s="354">
        <v>612</v>
      </c>
      <c r="G56" s="354">
        <v>647</v>
      </c>
      <c r="H56" s="355">
        <v>691</v>
      </c>
    </row>
    <row r="57" spans="2:8" ht="53.25" customHeight="1" x14ac:dyDescent="0.15">
      <c r="B57" s="122"/>
      <c r="C57" s="1215" t="s">
        <v>48</v>
      </c>
      <c r="D57" s="1215"/>
      <c r="E57" s="1216"/>
      <c r="F57" s="356">
        <v>1970</v>
      </c>
      <c r="G57" s="356">
        <v>2436</v>
      </c>
      <c r="H57" s="357">
        <v>3052</v>
      </c>
    </row>
    <row r="58" spans="2:8" ht="45.75" customHeight="1" x14ac:dyDescent="0.15">
      <c r="B58" s="123"/>
      <c r="C58" s="1203" t="s">
        <v>567</v>
      </c>
      <c r="D58" s="1204"/>
      <c r="E58" s="1205"/>
      <c r="F58" s="358">
        <v>983</v>
      </c>
      <c r="G58" s="358">
        <v>1442</v>
      </c>
      <c r="H58" s="359">
        <v>2079</v>
      </c>
    </row>
    <row r="59" spans="2:8" ht="45.75" customHeight="1" x14ac:dyDescent="0.15">
      <c r="B59" s="123"/>
      <c r="C59" s="1203" t="s">
        <v>571</v>
      </c>
      <c r="D59" s="1204"/>
      <c r="E59" s="1205"/>
      <c r="F59" s="358">
        <v>247</v>
      </c>
      <c r="G59" s="358">
        <v>236</v>
      </c>
      <c r="H59" s="359">
        <v>225</v>
      </c>
    </row>
    <row r="60" spans="2:8" ht="45.75" customHeight="1" x14ac:dyDescent="0.15">
      <c r="B60" s="123"/>
      <c r="C60" s="1203" t="s">
        <v>568</v>
      </c>
      <c r="D60" s="1204"/>
      <c r="E60" s="1205"/>
      <c r="F60" s="358">
        <v>173</v>
      </c>
      <c r="G60" s="358">
        <v>192</v>
      </c>
      <c r="H60" s="359">
        <v>179</v>
      </c>
    </row>
    <row r="61" spans="2:8" ht="45.75" customHeight="1" x14ac:dyDescent="0.15">
      <c r="B61" s="123"/>
      <c r="C61" s="1203" t="s">
        <v>569</v>
      </c>
      <c r="D61" s="1204"/>
      <c r="E61" s="1205"/>
      <c r="F61" s="358">
        <v>93</v>
      </c>
      <c r="G61" s="358">
        <v>74</v>
      </c>
      <c r="H61" s="359">
        <v>125</v>
      </c>
    </row>
    <row r="62" spans="2:8" ht="45.75" customHeight="1" thickBot="1" x14ac:dyDescent="0.2">
      <c r="B62" s="124"/>
      <c r="C62" s="1206" t="s">
        <v>570</v>
      </c>
      <c r="D62" s="1207"/>
      <c r="E62" s="1208"/>
      <c r="F62" s="360">
        <v>134</v>
      </c>
      <c r="G62" s="360">
        <v>109</v>
      </c>
      <c r="H62" s="361">
        <v>95</v>
      </c>
    </row>
    <row r="63" spans="2:8" ht="52.5" customHeight="1" thickBot="1" x14ac:dyDescent="0.2">
      <c r="B63" s="125"/>
      <c r="C63" s="1209" t="s">
        <v>49</v>
      </c>
      <c r="D63" s="1209"/>
      <c r="E63" s="1210"/>
      <c r="F63" s="362">
        <v>11900</v>
      </c>
      <c r="G63" s="362">
        <v>11522</v>
      </c>
      <c r="H63" s="363">
        <v>11688</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sheetData>
  <sheetProtection algorithmName="SHA-512" hashValue="atgMq8oLHmmu+8moAtTetJk6/IRzchQJG+ZV38DYPsFpkGYxyT9gx29bsZT/WASSkyDmF/KjQEdTQHpiIRcm+g==" saltValue="Dsv7oChzNwDSTAkRFvZn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3B290-A4BE-4B78-B87D-7B3C863C2C5C}">
  <sheetPr>
    <pageSetUpPr fitToPage="1"/>
  </sheetPr>
  <dimension ref="A1:DE85"/>
  <sheetViews>
    <sheetView showGridLines="0" zoomScale="80" zoomScaleNormal="80" zoomScaleSheetLayoutView="55" workbookViewId="0">
      <selection activeCell="DE28" sqref="DE28"/>
    </sheetView>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582</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578</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581</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576</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575</v>
      </c>
      <c r="AO51" s="1225"/>
      <c r="AP51" s="1225"/>
      <c r="AQ51" s="1225"/>
      <c r="AR51" s="1225"/>
      <c r="AS51" s="1225"/>
      <c r="AT51" s="1225"/>
      <c r="AU51" s="1225"/>
      <c r="AV51" s="1225"/>
      <c r="AW51" s="1225"/>
      <c r="AX51" s="1225"/>
      <c r="AY51" s="1225"/>
      <c r="AZ51" s="1225"/>
      <c r="BA51" s="1225"/>
      <c r="BB51" s="1225" t="s">
        <v>573</v>
      </c>
      <c r="BC51" s="1225"/>
      <c r="BD51" s="1225"/>
      <c r="BE51" s="1225"/>
      <c r="BF51" s="1225"/>
      <c r="BG51" s="1225"/>
      <c r="BH51" s="1225"/>
      <c r="BI51" s="1225"/>
      <c r="BJ51" s="1225"/>
      <c r="BK51" s="1225"/>
      <c r="BL51" s="1225"/>
      <c r="BM51" s="1225"/>
      <c r="BN51" s="1225"/>
      <c r="BO51" s="1225"/>
      <c r="BP51" s="1224">
        <v>43.6</v>
      </c>
      <c r="BQ51" s="1224"/>
      <c r="BR51" s="1224"/>
      <c r="BS51" s="1224"/>
      <c r="BT51" s="1224"/>
      <c r="BU51" s="1224"/>
      <c r="BV51" s="1224"/>
      <c r="BW51" s="1224"/>
      <c r="BX51" s="1224">
        <v>27.1</v>
      </c>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580</v>
      </c>
      <c r="BC53" s="1225"/>
      <c r="BD53" s="1225"/>
      <c r="BE53" s="1225"/>
      <c r="BF53" s="1225"/>
      <c r="BG53" s="1225"/>
      <c r="BH53" s="1225"/>
      <c r="BI53" s="1225"/>
      <c r="BJ53" s="1225"/>
      <c r="BK53" s="1225"/>
      <c r="BL53" s="1225"/>
      <c r="BM53" s="1225"/>
      <c r="BN53" s="1225"/>
      <c r="BO53" s="1225"/>
      <c r="BP53" s="1224">
        <v>64.599999999999994</v>
      </c>
      <c r="BQ53" s="1224"/>
      <c r="BR53" s="1224"/>
      <c r="BS53" s="1224"/>
      <c r="BT53" s="1224"/>
      <c r="BU53" s="1224"/>
      <c r="BV53" s="1224"/>
      <c r="BW53" s="1224"/>
      <c r="BX53" s="1224">
        <v>66.2</v>
      </c>
      <c r="BY53" s="1224"/>
      <c r="BZ53" s="1224"/>
      <c r="CA53" s="1224"/>
      <c r="CB53" s="1224"/>
      <c r="CC53" s="1224"/>
      <c r="CD53" s="1224"/>
      <c r="CE53" s="1224"/>
      <c r="CF53" s="1224">
        <v>67.7</v>
      </c>
      <c r="CG53" s="1224"/>
      <c r="CH53" s="1224"/>
      <c r="CI53" s="1224"/>
      <c r="CJ53" s="1224"/>
      <c r="CK53" s="1224"/>
      <c r="CL53" s="1224"/>
      <c r="CM53" s="1224"/>
      <c r="CN53" s="1224">
        <v>68.5</v>
      </c>
      <c r="CO53" s="1224"/>
      <c r="CP53" s="1224"/>
      <c r="CQ53" s="1224"/>
      <c r="CR53" s="1224"/>
      <c r="CS53" s="1224"/>
      <c r="CT53" s="1224"/>
      <c r="CU53" s="1224"/>
      <c r="CV53" s="1224">
        <v>69</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574</v>
      </c>
      <c r="AO55" s="1226"/>
      <c r="AP55" s="1226"/>
      <c r="AQ55" s="1226"/>
      <c r="AR55" s="1226"/>
      <c r="AS55" s="1226"/>
      <c r="AT55" s="1226"/>
      <c r="AU55" s="1226"/>
      <c r="AV55" s="1226"/>
      <c r="AW55" s="1226"/>
      <c r="AX55" s="1226"/>
      <c r="AY55" s="1226"/>
      <c r="AZ55" s="1226"/>
      <c r="BA55" s="1226"/>
      <c r="BB55" s="1225" t="s">
        <v>573</v>
      </c>
      <c r="BC55" s="1225"/>
      <c r="BD55" s="1225"/>
      <c r="BE55" s="1225"/>
      <c r="BF55" s="1225"/>
      <c r="BG55" s="1225"/>
      <c r="BH55" s="1225"/>
      <c r="BI55" s="1225"/>
      <c r="BJ55" s="1225"/>
      <c r="BK55" s="1225"/>
      <c r="BL55" s="1225"/>
      <c r="BM55" s="1225"/>
      <c r="BN55" s="1225"/>
      <c r="BO55" s="1225"/>
      <c r="BP55" s="1224">
        <v>32.4</v>
      </c>
      <c r="BQ55" s="1224"/>
      <c r="BR55" s="1224"/>
      <c r="BS55" s="1224"/>
      <c r="BT55" s="1224"/>
      <c r="BU55" s="1224"/>
      <c r="BV55" s="1224"/>
      <c r="BW55" s="1224"/>
      <c r="BX55" s="1224">
        <v>20</v>
      </c>
      <c r="BY55" s="1224"/>
      <c r="BZ55" s="1224"/>
      <c r="CA55" s="1224"/>
      <c r="CB55" s="1224"/>
      <c r="CC55" s="1224"/>
      <c r="CD55" s="1224"/>
      <c r="CE55" s="1224"/>
      <c r="CF55" s="1224">
        <v>7.4</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580</v>
      </c>
      <c r="BC57" s="1225"/>
      <c r="BD57" s="1225"/>
      <c r="BE57" s="1225"/>
      <c r="BF57" s="1225"/>
      <c r="BG57" s="1225"/>
      <c r="BH57" s="1225"/>
      <c r="BI57" s="1225"/>
      <c r="BJ57" s="1225"/>
      <c r="BK57" s="1225"/>
      <c r="BL57" s="1225"/>
      <c r="BM57" s="1225"/>
      <c r="BN57" s="1225"/>
      <c r="BO57" s="1225"/>
      <c r="BP57" s="1224">
        <v>64.2</v>
      </c>
      <c r="BQ57" s="1224"/>
      <c r="BR57" s="1224"/>
      <c r="BS57" s="1224"/>
      <c r="BT57" s="1224"/>
      <c r="BU57" s="1224"/>
      <c r="BV57" s="1224"/>
      <c r="BW57" s="1224"/>
      <c r="BX57" s="1224">
        <v>67</v>
      </c>
      <c r="BY57" s="1224"/>
      <c r="BZ57" s="1224"/>
      <c r="CA57" s="1224"/>
      <c r="CB57" s="1224"/>
      <c r="CC57" s="1224"/>
      <c r="CD57" s="1224"/>
      <c r="CE57" s="1224"/>
      <c r="CF57" s="1224">
        <v>67.599999999999994</v>
      </c>
      <c r="CG57" s="1224"/>
      <c r="CH57" s="1224"/>
      <c r="CI57" s="1224"/>
      <c r="CJ57" s="1224"/>
      <c r="CK57" s="1224"/>
      <c r="CL57" s="1224"/>
      <c r="CM57" s="1224"/>
      <c r="CN57" s="1224">
        <v>67.900000000000006</v>
      </c>
      <c r="CO57" s="1224"/>
      <c r="CP57" s="1224"/>
      <c r="CQ57" s="1224"/>
      <c r="CR57" s="1224"/>
      <c r="CS57" s="1224"/>
      <c r="CT57" s="1224"/>
      <c r="CU57" s="1224"/>
      <c r="CV57" s="1224">
        <v>69</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579</v>
      </c>
    </row>
    <row r="64" spans="1:109" ht="13.5" x14ac:dyDescent="0.15">
      <c r="B64" s="1218"/>
      <c r="G64" s="1254"/>
      <c r="I64" s="1256"/>
      <c r="J64" s="1256"/>
      <c r="K64" s="1256"/>
      <c r="L64" s="1256"/>
      <c r="M64" s="1256"/>
      <c r="N64" s="1255"/>
      <c r="AM64" s="1254"/>
      <c r="AN64" s="1254" t="s">
        <v>578</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x14ac:dyDescent="0.15">
      <c r="B65" s="1218"/>
      <c r="AN65" s="1252" t="s">
        <v>577</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576</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575</v>
      </c>
      <c r="AO73" s="1225"/>
      <c r="AP73" s="1225"/>
      <c r="AQ73" s="1225"/>
      <c r="AR73" s="1225"/>
      <c r="AS73" s="1225"/>
      <c r="AT73" s="1225"/>
      <c r="AU73" s="1225"/>
      <c r="AV73" s="1225"/>
      <c r="AW73" s="1225"/>
      <c r="AX73" s="1225"/>
      <c r="AY73" s="1225"/>
      <c r="AZ73" s="1225"/>
      <c r="BA73" s="1225"/>
      <c r="BB73" s="1225" t="s">
        <v>573</v>
      </c>
      <c r="BC73" s="1225"/>
      <c r="BD73" s="1225"/>
      <c r="BE73" s="1225"/>
      <c r="BF73" s="1225"/>
      <c r="BG73" s="1225"/>
      <c r="BH73" s="1225"/>
      <c r="BI73" s="1225"/>
      <c r="BJ73" s="1225"/>
      <c r="BK73" s="1225"/>
      <c r="BL73" s="1225"/>
      <c r="BM73" s="1225"/>
      <c r="BN73" s="1225"/>
      <c r="BO73" s="1225"/>
      <c r="BP73" s="1224">
        <v>43.6</v>
      </c>
      <c r="BQ73" s="1224"/>
      <c r="BR73" s="1224"/>
      <c r="BS73" s="1224"/>
      <c r="BT73" s="1224"/>
      <c r="BU73" s="1224"/>
      <c r="BV73" s="1224"/>
      <c r="BW73" s="1224"/>
      <c r="BX73" s="1224">
        <v>27.1</v>
      </c>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572</v>
      </c>
      <c r="BC75" s="1225"/>
      <c r="BD75" s="1225"/>
      <c r="BE75" s="1225"/>
      <c r="BF75" s="1225"/>
      <c r="BG75" s="1225"/>
      <c r="BH75" s="1225"/>
      <c r="BI75" s="1225"/>
      <c r="BJ75" s="1225"/>
      <c r="BK75" s="1225"/>
      <c r="BL75" s="1225"/>
      <c r="BM75" s="1225"/>
      <c r="BN75" s="1225"/>
      <c r="BO75" s="1225"/>
      <c r="BP75" s="1224">
        <v>12</v>
      </c>
      <c r="BQ75" s="1224"/>
      <c r="BR75" s="1224"/>
      <c r="BS75" s="1224"/>
      <c r="BT75" s="1224"/>
      <c r="BU75" s="1224"/>
      <c r="BV75" s="1224"/>
      <c r="BW75" s="1224"/>
      <c r="BX75" s="1224">
        <v>12.2</v>
      </c>
      <c r="BY75" s="1224"/>
      <c r="BZ75" s="1224"/>
      <c r="CA75" s="1224"/>
      <c r="CB75" s="1224"/>
      <c r="CC75" s="1224"/>
      <c r="CD75" s="1224"/>
      <c r="CE75" s="1224"/>
      <c r="CF75" s="1224">
        <v>12.4</v>
      </c>
      <c r="CG75" s="1224"/>
      <c r="CH75" s="1224"/>
      <c r="CI75" s="1224"/>
      <c r="CJ75" s="1224"/>
      <c r="CK75" s="1224"/>
      <c r="CL75" s="1224"/>
      <c r="CM75" s="1224"/>
      <c r="CN75" s="1224">
        <v>11.9</v>
      </c>
      <c r="CO75" s="1224"/>
      <c r="CP75" s="1224"/>
      <c r="CQ75" s="1224"/>
      <c r="CR75" s="1224"/>
      <c r="CS75" s="1224"/>
      <c r="CT75" s="1224"/>
      <c r="CU75" s="1224"/>
      <c r="CV75" s="1224">
        <v>12.2</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574</v>
      </c>
      <c r="AO77" s="1226"/>
      <c r="AP77" s="1226"/>
      <c r="AQ77" s="1226"/>
      <c r="AR77" s="1226"/>
      <c r="AS77" s="1226"/>
      <c r="AT77" s="1226"/>
      <c r="AU77" s="1226"/>
      <c r="AV77" s="1226"/>
      <c r="AW77" s="1226"/>
      <c r="AX77" s="1226"/>
      <c r="AY77" s="1226"/>
      <c r="AZ77" s="1226"/>
      <c r="BA77" s="1226"/>
      <c r="BB77" s="1225" t="s">
        <v>573</v>
      </c>
      <c r="BC77" s="1225"/>
      <c r="BD77" s="1225"/>
      <c r="BE77" s="1225"/>
      <c r="BF77" s="1225"/>
      <c r="BG77" s="1225"/>
      <c r="BH77" s="1225"/>
      <c r="BI77" s="1225"/>
      <c r="BJ77" s="1225"/>
      <c r="BK77" s="1225"/>
      <c r="BL77" s="1225"/>
      <c r="BM77" s="1225"/>
      <c r="BN77" s="1225"/>
      <c r="BO77" s="1225"/>
      <c r="BP77" s="1224">
        <v>32.4</v>
      </c>
      <c r="BQ77" s="1224"/>
      <c r="BR77" s="1224"/>
      <c r="BS77" s="1224"/>
      <c r="BT77" s="1224"/>
      <c r="BU77" s="1224"/>
      <c r="BV77" s="1224"/>
      <c r="BW77" s="1224"/>
      <c r="BX77" s="1224">
        <v>20</v>
      </c>
      <c r="BY77" s="1224"/>
      <c r="BZ77" s="1224"/>
      <c r="CA77" s="1224"/>
      <c r="CB77" s="1224"/>
      <c r="CC77" s="1224"/>
      <c r="CD77" s="1224"/>
      <c r="CE77" s="1224"/>
      <c r="CF77" s="1224">
        <v>7.4</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572</v>
      </c>
      <c r="BC79" s="1225"/>
      <c r="BD79" s="1225"/>
      <c r="BE79" s="1225"/>
      <c r="BF79" s="1225"/>
      <c r="BG79" s="1225"/>
      <c r="BH79" s="1225"/>
      <c r="BI79" s="1225"/>
      <c r="BJ79" s="1225"/>
      <c r="BK79" s="1225"/>
      <c r="BL79" s="1225"/>
      <c r="BM79" s="1225"/>
      <c r="BN79" s="1225"/>
      <c r="BO79" s="1225"/>
      <c r="BP79" s="1224">
        <v>9.5</v>
      </c>
      <c r="BQ79" s="1224"/>
      <c r="BR79" s="1224"/>
      <c r="BS79" s="1224"/>
      <c r="BT79" s="1224"/>
      <c r="BU79" s="1224"/>
      <c r="BV79" s="1224"/>
      <c r="BW79" s="1224"/>
      <c r="BX79" s="1224">
        <v>9.5</v>
      </c>
      <c r="BY79" s="1224"/>
      <c r="BZ79" s="1224"/>
      <c r="CA79" s="1224"/>
      <c r="CB79" s="1224"/>
      <c r="CC79" s="1224"/>
      <c r="CD79" s="1224"/>
      <c r="CE79" s="1224"/>
      <c r="CF79" s="1224">
        <v>9.4</v>
      </c>
      <c r="CG79" s="1224"/>
      <c r="CH79" s="1224"/>
      <c r="CI79" s="1224"/>
      <c r="CJ79" s="1224"/>
      <c r="CK79" s="1224"/>
      <c r="CL79" s="1224"/>
      <c r="CM79" s="1224"/>
      <c r="CN79" s="1224">
        <v>9.3000000000000007</v>
      </c>
      <c r="CO79" s="1224"/>
      <c r="CP79" s="1224"/>
      <c r="CQ79" s="1224"/>
      <c r="CR79" s="1224"/>
      <c r="CS79" s="1224"/>
      <c r="CT79" s="1224"/>
      <c r="CU79" s="1224"/>
      <c r="CV79" s="1224">
        <v>9.3000000000000007</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KAamwMVPbfYPKjffpULM9969E1YNqHhhES/JIyLhlZ/5/m2j6opqhpU/PkB4CzOa2VOLXk0fhjCbAk2BBOPSmw==" saltValue="PQ7W5d4nqnGc3GMG3cTvzA=="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A2C55-5FC5-4064-BF89-1FD990288EA2}">
  <sheetPr>
    <pageSetUpPr fitToPage="1"/>
  </sheetPr>
  <dimension ref="A1:DR125"/>
  <sheetViews>
    <sheetView showGridLines="0" topLeftCell="A76" zoomScale="80" zoomScaleNormal="80" zoomScaleSheetLayoutView="70" workbookViewId="0">
      <selection activeCell="DE28" sqref="DE2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nYBG84Kyrn1MbsmmtB0cWAiPGkgiL7GRQfW2Iqhgb8Z+m1TqSBi8tcBk25mxS+IVRW/ujUu4j4m45jveCLCvvw==" saltValue="3X5aNEFBd2+BO7m4IAEcS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BB30-7A68-489A-8A56-61EFFA3E0B89}">
  <sheetPr>
    <pageSetUpPr fitToPage="1"/>
  </sheetPr>
  <dimension ref="A1:DR125"/>
  <sheetViews>
    <sheetView showGridLines="0" topLeftCell="A79" zoomScale="80" zoomScaleNormal="80" zoomScaleSheetLayoutView="55" workbookViewId="0">
      <selection activeCell="DE28" sqref="DE2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EoUSWL8C81pi5vwtaSmHcagdT1kS+0xzJOqAZXmg9vOk1giMfdPlKVD/uKiWG5Qanqi1pxoxhfgaru2BmhvM4A==" saltValue="lCxg6xuybOAaGTOdHrcr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88577</v>
      </c>
      <c r="E3" s="144"/>
      <c r="F3" s="145">
        <v>120302</v>
      </c>
      <c r="G3" s="146"/>
      <c r="H3" s="147"/>
    </row>
    <row r="4" spans="1:8" x14ac:dyDescent="0.15">
      <c r="A4" s="148"/>
      <c r="B4" s="149"/>
      <c r="C4" s="150"/>
      <c r="D4" s="151">
        <v>49306</v>
      </c>
      <c r="E4" s="152"/>
      <c r="F4" s="153">
        <v>59328</v>
      </c>
      <c r="G4" s="154"/>
      <c r="H4" s="155"/>
    </row>
    <row r="5" spans="1:8" x14ac:dyDescent="0.15">
      <c r="A5" s="136" t="s">
        <v>522</v>
      </c>
      <c r="B5" s="141"/>
      <c r="C5" s="142"/>
      <c r="D5" s="143">
        <v>72710</v>
      </c>
      <c r="E5" s="144"/>
      <c r="F5" s="145">
        <v>114841</v>
      </c>
      <c r="G5" s="146"/>
      <c r="H5" s="147"/>
    </row>
    <row r="6" spans="1:8" x14ac:dyDescent="0.15">
      <c r="A6" s="148"/>
      <c r="B6" s="149"/>
      <c r="C6" s="150"/>
      <c r="D6" s="151">
        <v>45713</v>
      </c>
      <c r="E6" s="152"/>
      <c r="F6" s="153">
        <v>51589</v>
      </c>
      <c r="G6" s="154"/>
      <c r="H6" s="155"/>
    </row>
    <row r="7" spans="1:8" x14ac:dyDescent="0.15">
      <c r="A7" s="136" t="s">
        <v>523</v>
      </c>
      <c r="B7" s="141"/>
      <c r="C7" s="142"/>
      <c r="D7" s="143">
        <v>85718</v>
      </c>
      <c r="E7" s="144"/>
      <c r="F7" s="145">
        <v>124145</v>
      </c>
      <c r="G7" s="146"/>
      <c r="H7" s="147"/>
    </row>
    <row r="8" spans="1:8" x14ac:dyDescent="0.15">
      <c r="A8" s="148"/>
      <c r="B8" s="149"/>
      <c r="C8" s="150"/>
      <c r="D8" s="151">
        <v>53129</v>
      </c>
      <c r="E8" s="152"/>
      <c r="F8" s="153">
        <v>54761</v>
      </c>
      <c r="G8" s="154"/>
      <c r="H8" s="155"/>
    </row>
    <row r="9" spans="1:8" x14ac:dyDescent="0.15">
      <c r="A9" s="136" t="s">
        <v>524</v>
      </c>
      <c r="B9" s="141"/>
      <c r="C9" s="142"/>
      <c r="D9" s="143">
        <v>142454</v>
      </c>
      <c r="E9" s="144"/>
      <c r="F9" s="145">
        <v>131480</v>
      </c>
      <c r="G9" s="146"/>
      <c r="H9" s="147"/>
    </row>
    <row r="10" spans="1:8" x14ac:dyDescent="0.15">
      <c r="A10" s="148"/>
      <c r="B10" s="149"/>
      <c r="C10" s="150"/>
      <c r="D10" s="151">
        <v>85958</v>
      </c>
      <c r="E10" s="152"/>
      <c r="F10" s="153">
        <v>63148</v>
      </c>
      <c r="G10" s="154"/>
      <c r="H10" s="155"/>
    </row>
    <row r="11" spans="1:8" x14ac:dyDescent="0.15">
      <c r="A11" s="136" t="s">
        <v>525</v>
      </c>
      <c r="B11" s="141"/>
      <c r="C11" s="142"/>
      <c r="D11" s="143">
        <v>166987</v>
      </c>
      <c r="E11" s="144"/>
      <c r="F11" s="145">
        <v>163245</v>
      </c>
      <c r="G11" s="146"/>
      <c r="H11" s="147"/>
    </row>
    <row r="12" spans="1:8" x14ac:dyDescent="0.15">
      <c r="A12" s="148"/>
      <c r="B12" s="149"/>
      <c r="C12" s="156"/>
      <c r="D12" s="151">
        <v>135781</v>
      </c>
      <c r="E12" s="152"/>
      <c r="F12" s="153">
        <v>87630</v>
      </c>
      <c r="G12" s="154"/>
      <c r="H12" s="155"/>
    </row>
    <row r="13" spans="1:8" x14ac:dyDescent="0.15">
      <c r="A13" s="136"/>
      <c r="B13" s="141"/>
      <c r="C13" s="157"/>
      <c r="D13" s="158">
        <v>111289</v>
      </c>
      <c r="E13" s="159"/>
      <c r="F13" s="160">
        <v>130803</v>
      </c>
      <c r="G13" s="161"/>
      <c r="H13" s="147"/>
    </row>
    <row r="14" spans="1:8" x14ac:dyDescent="0.15">
      <c r="A14" s="148"/>
      <c r="B14" s="149"/>
      <c r="C14" s="150"/>
      <c r="D14" s="151">
        <v>73977</v>
      </c>
      <c r="E14" s="152"/>
      <c r="F14" s="153">
        <v>63291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2.2999999999999998</v>
      </c>
      <c r="C19" s="162">
        <f>ROUND(VALUE(SUBSTITUTE(実質収支比率等に係る経年分析!G$48,"▲","-")),2)</f>
        <v>8.83</v>
      </c>
      <c r="D19" s="162">
        <f>ROUND(VALUE(SUBSTITUTE(実質収支比率等に係る経年分析!H$48,"▲","-")),2)</f>
        <v>9.57</v>
      </c>
      <c r="E19" s="162">
        <f>ROUND(VALUE(SUBSTITUTE(実質収支比率等に係る経年分析!I$48,"▲","-")),2)</f>
        <v>4.13</v>
      </c>
      <c r="F19" s="162">
        <f>ROUND(VALUE(SUBSTITUTE(実質収支比率等に係る経年分析!J$48,"▲","-")),2)</f>
        <v>6.34</v>
      </c>
    </row>
    <row r="20" spans="1:11" x14ac:dyDescent="0.15">
      <c r="A20" s="162" t="s">
        <v>53</v>
      </c>
      <c r="B20" s="162">
        <f>ROUND(VALUE(SUBSTITUTE(実質収支比率等に係る経年分析!F$47,"▲","-")),2)</f>
        <v>68.38</v>
      </c>
      <c r="C20" s="162">
        <f>ROUND(VALUE(SUBSTITUTE(実質収支比率等に係る経年分析!G$47,"▲","-")),2)</f>
        <v>69.650000000000006</v>
      </c>
      <c r="D20" s="162">
        <f>ROUND(VALUE(SUBSTITUTE(実質収支比率等に係る経年分析!H$47,"▲","-")),2)</f>
        <v>106.58</v>
      </c>
      <c r="E20" s="162">
        <f>ROUND(VALUE(SUBSTITUTE(実質収支比率等に係る経年分析!I$47,"▲","-")),2)</f>
        <v>86.32</v>
      </c>
      <c r="F20" s="162">
        <f>ROUND(VALUE(SUBSTITUTE(実質収支比率等に係る経年分析!J$47,"▲","-")),2)</f>
        <v>89.13</v>
      </c>
    </row>
    <row r="21" spans="1:11" x14ac:dyDescent="0.15">
      <c r="A21" s="162" t="s">
        <v>54</v>
      </c>
      <c r="B21" s="162">
        <f>IF(ISNUMBER(VALUE(SUBSTITUTE(実質収支比率等に係る経年分析!F$49,"▲","-"))),ROUND(VALUE(SUBSTITUTE(実質収支比率等に係る経年分析!F$49,"▲","-")),2),NA())</f>
        <v>0.09</v>
      </c>
      <c r="C21" s="162">
        <f>IF(ISNUMBER(VALUE(SUBSTITUTE(実質収支比率等に係る経年分析!G$49,"▲","-"))),ROUND(VALUE(SUBSTITUTE(実質収支比率等に係る経年分析!G$49,"▲","-")),2),NA())</f>
        <v>9.5500000000000007</v>
      </c>
      <c r="D21" s="162">
        <f>IF(ISNUMBER(VALUE(SUBSTITUTE(実質収支比率等に係る経年分析!H$49,"▲","-"))),ROUND(VALUE(SUBSTITUTE(実質収支比率等に係る経年分析!H$49,"▲","-")),2),NA())</f>
        <v>34</v>
      </c>
      <c r="E21" s="162">
        <f>IF(ISNUMBER(VALUE(SUBSTITUTE(実質収支比率等に係る経年分析!I$49,"▲","-"))),ROUND(VALUE(SUBSTITUTE(実質収支比率等に係る経年分析!I$49,"▲","-")),2),NA())</f>
        <v>-13.43</v>
      </c>
      <c r="F21" s="162">
        <f>IF(ISNUMBER(VALUE(SUBSTITUTE(実質収支比率等に係る経年分析!J$49,"▲","-"))),ROUND(VALUE(SUBSTITUTE(実質収支比率等に係る経年分析!J$49,"▲","-")),2),NA())</f>
        <v>-3.71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介護保険事業特別会計（介護サービス事業勘定）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0.71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1.33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0.56999999999999995</v>
      </c>
    </row>
    <row r="32" spans="1:11" x14ac:dyDescent="0.15">
      <c r="A32" s="163" t="str">
        <f>IF(連結実質赤字比率に係る赤字・黒字の構成分析!C$38="",NA(),連結実質赤字比率に係る赤字・黒字の構成分析!C$38)</f>
        <v>介護保険事業特別会計（保険事業勘定）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2.0699999999999998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2.2599999999999998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3.24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3.25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3.56</v>
      </c>
    </row>
    <row r="33" spans="1:16" x14ac:dyDescent="0.15">
      <c r="A33" s="163" t="str">
        <f>IF(連結実質赤字比率に係る赤字・黒字の構成分析!C$37="",NA(),連結実質赤字比率に係る赤字・黒字の構成分析!C$37)</f>
        <v>病院事業特別会計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2.77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6.31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2.5499999999999998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4.59</v>
      </c>
    </row>
    <row r="34" spans="1:16" x14ac:dyDescent="0.15">
      <c r="A34" s="163" t="str">
        <f>IF(連結実質赤字比率に係る赤字・黒字の構成分析!C$36="",NA(),連結実質赤字比率に係る赤字・黒字の構成分析!C$36)</f>
        <v>水道事業特別会計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2.4500000000000002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2.94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3.68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3.83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4.67</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2.29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8.83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9.57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4.12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6.34</v>
      </c>
    </row>
    <row r="36" spans="1:16" x14ac:dyDescent="0.15">
      <c r="A36" s="163" t="str">
        <f>IF(連結実質赤字比率に係る赤字・黒字の構成分析!C$34="",NA(),連結実質赤字比率に係る赤字・黒字の構成分析!C$34)</f>
        <v>下水道事業特別会計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3.33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4.26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7.29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7.42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2030</v>
      </c>
      <c r="E42" s="164"/>
      <c r="F42" s="164"/>
      <c r="G42" s="164">
        <f>'実質公債費比率（分子）の構造'!L$52</f>
        <v>2012</v>
      </c>
      <c r="H42" s="164"/>
      <c r="I42" s="164"/>
      <c r="J42" s="164">
        <f>'実質公債費比率（分子）の構造'!M$52</f>
        <v>1950</v>
      </c>
      <c r="K42" s="164"/>
      <c r="L42" s="164"/>
      <c r="M42" s="164">
        <f>'実質公債費比率（分子）の構造'!N$52</f>
        <v>1934</v>
      </c>
      <c r="N42" s="164"/>
      <c r="O42" s="164"/>
      <c r="P42" s="164">
        <f>'実質公債費比率（分子）の構造'!O$52</f>
        <v>1942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21</v>
      </c>
      <c r="C45" s="164"/>
      <c r="D45" s="164"/>
      <c r="E45" s="164">
        <f>'実質公債費比率（分子）の構造'!L$49</f>
        <v>20</v>
      </c>
      <c r="F45" s="164"/>
      <c r="G45" s="164"/>
      <c r="H45" s="164">
        <f>'実質公債費比率（分子）の構造'!M$49</f>
        <v>20</v>
      </c>
      <c r="I45" s="164"/>
      <c r="J45" s="164"/>
      <c r="K45" s="164">
        <f>'実質公債費比率（分子）の構造'!N$49</f>
        <v>23</v>
      </c>
      <c r="L45" s="164"/>
      <c r="M45" s="164"/>
      <c r="N45" s="164">
        <f>'実質公債費比率（分子）の構造'!O$49</f>
        <v>31</v>
      </c>
      <c r="O45" s="164"/>
      <c r="P45" s="164"/>
    </row>
    <row r="46" spans="1:16" x14ac:dyDescent="0.15">
      <c r="A46" s="164" t="s">
        <v>64</v>
      </c>
      <c r="B46" s="164">
        <f>'実質公債費比率（分子）の構造'!K$48</f>
        <v>1026</v>
      </c>
      <c r="C46" s="164"/>
      <c r="D46" s="164"/>
      <c r="E46" s="164">
        <f>'実質公債費比率（分子）の構造'!L$48</f>
        <v>1034</v>
      </c>
      <c r="F46" s="164"/>
      <c r="G46" s="164"/>
      <c r="H46" s="164">
        <f>'実質公債費比率（分子）の構造'!M$48</f>
        <v>1021</v>
      </c>
      <c r="I46" s="164"/>
      <c r="J46" s="164"/>
      <c r="K46" s="164">
        <f>'実質公債費比率（分子）の構造'!N$48</f>
        <v>1031</v>
      </c>
      <c r="L46" s="164"/>
      <c r="M46" s="164"/>
      <c r="N46" s="164">
        <f>'実質公債費比率（分子）の構造'!O$48</f>
        <v>1028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1854</v>
      </c>
      <c r="C49" s="164"/>
      <c r="D49" s="164"/>
      <c r="E49" s="164">
        <f>'実質公債費比率（分子）の構造'!L$45</f>
        <v>1825</v>
      </c>
      <c r="F49" s="164"/>
      <c r="G49" s="164"/>
      <c r="H49" s="164">
        <f>'実質公債費比率（分子）の構造'!M$45</f>
        <v>1778</v>
      </c>
      <c r="I49" s="164"/>
      <c r="J49" s="164"/>
      <c r="K49" s="164">
        <f>'実質公債費比率（分子）の構造'!N$45</f>
        <v>1761</v>
      </c>
      <c r="L49" s="164"/>
      <c r="M49" s="164"/>
      <c r="N49" s="164">
        <f>'実質公債費比率（分子）の構造'!O$45</f>
        <v>1777</v>
      </c>
      <c r="O49" s="164"/>
      <c r="P49" s="164"/>
    </row>
    <row r="50" spans="1:16" x14ac:dyDescent="0.15">
      <c r="A50" s="164" t="s">
        <v>67</v>
      </c>
      <c r="B50" s="164" t="e">
        <f>NA()</f>
        <v>#N/A</v>
      </c>
      <c r="C50" s="164">
        <f>IF(ISNUMBER('実質公債費比率（分子）の構造'!K$53),'実質公債費比率（分子）の構造'!K$53,NA())</f>
        <v>871</v>
      </c>
      <c r="D50" s="164" t="e">
        <f>NA()</f>
        <v>#N/A</v>
      </c>
      <c r="E50" s="164" t="e">
        <f>NA()</f>
        <v>#N/A</v>
      </c>
      <c r="F50" s="164">
        <f>IF(ISNUMBER('実質公債費比率（分子）の構造'!L$53),'実質公債費比率（分子）の構造'!L$53,NA())</f>
        <v>867</v>
      </c>
      <c r="G50" s="164" t="e">
        <f>NA()</f>
        <v>#N/A</v>
      </c>
      <c r="H50" s="164" t="e">
        <f>NA()</f>
        <v>#N/A</v>
      </c>
      <c r="I50" s="164">
        <f>IF(ISNUMBER('実質公債費比率（分子）の構造'!M$53),'実質公債費比率（分子）の構造'!M$53,NA())</f>
        <v>869</v>
      </c>
      <c r="J50" s="164" t="e">
        <f>NA()</f>
        <v>#N/A</v>
      </c>
      <c r="K50" s="164" t="e">
        <f>NA()</f>
        <v>#N/A</v>
      </c>
      <c r="L50" s="164">
        <f>IF(ISNUMBER('実質公債費比率（分子）の構造'!N$53),'実質公債費比率（分子）の構造'!N$53,NA())</f>
        <v>881</v>
      </c>
      <c r="M50" s="164" t="e">
        <f>NA()</f>
        <v>#N/A</v>
      </c>
      <c r="N50" s="164" t="e">
        <f>NA()</f>
        <v>#N/A</v>
      </c>
      <c r="O50" s="164">
        <f>IF(ISNUMBER('実質公債費比率（分子）の構造'!O$53),'実質公債費比率（分子）の構造'!O$53,NA())</f>
        <v>894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18061</v>
      </c>
      <c r="E56" s="163"/>
      <c r="F56" s="163"/>
      <c r="G56" s="163">
        <f>'将来負担比率（分子）の構造'!J$52</f>
        <v>17806</v>
      </c>
      <c r="H56" s="163"/>
      <c r="I56" s="163"/>
      <c r="J56" s="163">
        <f>'将来負担比率（分子）の構造'!K$52</f>
        <v>17075</v>
      </c>
      <c r="K56" s="163"/>
      <c r="L56" s="163"/>
      <c r="M56" s="163">
        <f>'将来負担比率（分子）の構造'!L$52</f>
        <v>16949</v>
      </c>
      <c r="N56" s="163"/>
      <c r="O56" s="163"/>
      <c r="P56" s="163">
        <f>'将来負担比率（分子）の構造'!M$52</f>
        <v>17817</v>
      </c>
    </row>
    <row r="57" spans="1:16" x14ac:dyDescent="0.15">
      <c r="A57" s="163" t="s">
        <v>42</v>
      </c>
      <c r="B57" s="163"/>
      <c r="C57" s="163"/>
      <c r="D57" s="163">
        <f>'将来負担比率（分子）の構造'!I$51</f>
        <v>295</v>
      </c>
      <c r="E57" s="163"/>
      <c r="F57" s="163"/>
      <c r="G57" s="163">
        <f>'将来負担比率（分子）の構造'!J$51</f>
        <v>221</v>
      </c>
      <c r="H57" s="163"/>
      <c r="I57" s="163"/>
      <c r="J57" s="163">
        <f>'将来負担比率（分子）の構造'!K$51</f>
        <v>157</v>
      </c>
      <c r="K57" s="163"/>
      <c r="L57" s="163"/>
      <c r="M57" s="163">
        <f>'将来負担比率（分子）の構造'!L$51</f>
        <v>107</v>
      </c>
      <c r="N57" s="163"/>
      <c r="O57" s="163"/>
      <c r="P57" s="163">
        <f>'将来負担比率（分子）の構造'!M$51</f>
        <v>68</v>
      </c>
    </row>
    <row r="58" spans="1:16" x14ac:dyDescent="0.15">
      <c r="A58" s="163" t="s">
        <v>41</v>
      </c>
      <c r="B58" s="163"/>
      <c r="C58" s="163"/>
      <c r="D58" s="163">
        <f>'将来負担比率（分子）の構造'!I$50</f>
        <v>7787</v>
      </c>
      <c r="E58" s="163"/>
      <c r="F58" s="163"/>
      <c r="G58" s="163">
        <f>'将来負担比率（分子）の構造'!J$50</f>
        <v>8342</v>
      </c>
      <c r="H58" s="163"/>
      <c r="I58" s="163"/>
      <c r="J58" s="163">
        <f>'将来負担比率（分子）の構造'!K$50</f>
        <v>11429</v>
      </c>
      <c r="K58" s="163"/>
      <c r="L58" s="163"/>
      <c r="M58" s="163">
        <f>'将来負担比率（分子）の構造'!L$50</f>
        <v>10716</v>
      </c>
      <c r="N58" s="163"/>
      <c r="O58" s="163"/>
      <c r="P58" s="163">
        <f>'将来負担比率（分子）の構造'!M$50</f>
        <v>10331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1645</v>
      </c>
      <c r="C62" s="163"/>
      <c r="D62" s="163"/>
      <c r="E62" s="163">
        <f>'将来負担比率（分子）の構造'!J$45</f>
        <v>1657</v>
      </c>
      <c r="F62" s="163"/>
      <c r="G62" s="163"/>
      <c r="H62" s="163">
        <f>'将来負担比率（分子）の構造'!K$45</f>
        <v>1634</v>
      </c>
      <c r="I62" s="163"/>
      <c r="J62" s="163"/>
      <c r="K62" s="163">
        <f>'将来負担比率（分子）の構造'!L$45</f>
        <v>1593</v>
      </c>
      <c r="L62" s="163"/>
      <c r="M62" s="163"/>
      <c r="N62" s="163">
        <f>'将来負担比率（分子）の構造'!M$45</f>
        <v>1597</v>
      </c>
      <c r="O62" s="163"/>
      <c r="P62" s="163"/>
    </row>
    <row r="63" spans="1:16" x14ac:dyDescent="0.15">
      <c r="A63" s="163" t="s">
        <v>34</v>
      </c>
      <c r="B63" s="163">
        <f>'将来負担比率（分子）の構造'!I$44</f>
        <v>105</v>
      </c>
      <c r="C63" s="163"/>
      <c r="D63" s="163"/>
      <c r="E63" s="163">
        <f>'将来負担比率（分子）の構造'!J$44</f>
        <v>102</v>
      </c>
      <c r="F63" s="163"/>
      <c r="G63" s="163"/>
      <c r="H63" s="163">
        <f>'将来負担比率（分子）の構造'!K$44</f>
        <v>91</v>
      </c>
      <c r="I63" s="163"/>
      <c r="J63" s="163"/>
      <c r="K63" s="163">
        <f>'将来負担比率（分子）の構造'!L$44</f>
        <v>218</v>
      </c>
      <c r="L63" s="163"/>
      <c r="M63" s="163"/>
      <c r="N63" s="163">
        <f>'将来負担比率（分子）の構造'!M$44</f>
        <v>222</v>
      </c>
      <c r="O63" s="163"/>
      <c r="P63" s="163"/>
    </row>
    <row r="64" spans="1:16" x14ac:dyDescent="0.15">
      <c r="A64" s="163" t="s">
        <v>33</v>
      </c>
      <c r="B64" s="163">
        <f>'将来負担比率（分子）の構造'!I$43</f>
        <v>11404</v>
      </c>
      <c r="C64" s="163"/>
      <c r="D64" s="163"/>
      <c r="E64" s="163">
        <f>'将来負担比率（分子）の構造'!J$43</f>
        <v>11074</v>
      </c>
      <c r="F64" s="163"/>
      <c r="G64" s="163"/>
      <c r="H64" s="163">
        <f>'将来負担比率（分子）の構造'!K$43</f>
        <v>10732</v>
      </c>
      <c r="I64" s="163"/>
      <c r="J64" s="163"/>
      <c r="K64" s="163">
        <f>'将来負担比率（分子）の構造'!L$43</f>
        <v>10244</v>
      </c>
      <c r="L64" s="163"/>
      <c r="M64" s="163"/>
      <c r="N64" s="163">
        <f>'将来負担比率（分子）の構造'!M$43</f>
        <v>9854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16031</v>
      </c>
      <c r="C66" s="163"/>
      <c r="D66" s="163"/>
      <c r="E66" s="163">
        <f>'将来負担比率（分子）の構造'!J$41</f>
        <v>15494</v>
      </c>
      <c r="F66" s="163"/>
      <c r="G66" s="163"/>
      <c r="H66" s="163">
        <f>'将来負担比率（分子）の構造'!K$41</f>
        <v>14820</v>
      </c>
      <c r="I66" s="163"/>
      <c r="J66" s="163"/>
      <c r="K66" s="163">
        <f>'将来負担比率（分子）の構造'!L$41</f>
        <v>15139</v>
      </c>
      <c r="L66" s="163"/>
      <c r="M66" s="163"/>
      <c r="N66" s="163">
        <f>'将来負担比率（分子）の構造'!M$41</f>
        <v>15759</v>
      </c>
      <c r="O66" s="163"/>
      <c r="P66" s="163"/>
    </row>
    <row r="67" spans="1:16" x14ac:dyDescent="0.15">
      <c r="A67" s="163" t="s">
        <v>71</v>
      </c>
      <c r="B67" s="163" t="e">
        <f>NA()</f>
        <v>#N/A</v>
      </c>
      <c r="C67" s="163">
        <f>IF(ISNUMBER('将来負担比率（分子）の構造'!I$53), IF('将来負担比率（分子）の構造'!I$53 &lt; 0, 0, '将来負担比率（分子）の構造'!I$53), NA())</f>
        <v>3042</v>
      </c>
      <c r="D67" s="163" t="e">
        <f>NA()</f>
        <v>#N/A</v>
      </c>
      <c r="E67" s="163" t="e">
        <f>NA()</f>
        <v>#N/A</v>
      </c>
      <c r="F67" s="163">
        <f>IF(ISNUMBER('将来負担比率（分子）の構造'!J$53), IF('将来負担比率（分子）の構造'!J$53 &lt; 0, 0, '将来負担比率（分子）の構造'!J$53), NA())</f>
        <v>1958</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9318</v>
      </c>
      <c r="C72" s="167">
        <f>基金残高に係る経年分析!G55</f>
        <v>8439</v>
      </c>
      <c r="D72" s="167">
        <f>基金残高に係る経年分析!H55</f>
        <v>7946</v>
      </c>
    </row>
    <row r="73" spans="1:16" x14ac:dyDescent="0.15">
      <c r="A73" s="166" t="s">
        <v>74</v>
      </c>
      <c r="B73" s="167">
        <f>基金残高に係る経年分析!F56</f>
        <v>612</v>
      </c>
      <c r="C73" s="167">
        <f>基金残高に係る経年分析!G56</f>
        <v>647</v>
      </c>
      <c r="D73" s="167">
        <f>基金残高に係る経年分析!H56</f>
        <v>691</v>
      </c>
    </row>
    <row r="74" spans="1:16" x14ac:dyDescent="0.15">
      <c r="A74" s="166" t="s">
        <v>75</v>
      </c>
      <c r="B74" s="167">
        <f>基金残高に係る経年分析!F57</f>
        <v>1970</v>
      </c>
      <c r="C74" s="167">
        <f>基金残高に係る経年分析!G57</f>
        <v>2436</v>
      </c>
      <c r="D74" s="167">
        <f>基金残高に係る経年分析!H57</f>
        <v>3052</v>
      </c>
    </row>
  </sheetData>
  <sheetProtection algorithmName="SHA-512" hashValue="0IS0QGFQviqdbu2zRnRd5l9cJVWwz1NFc/IHW+wLMillNutLcuI8pZSPMnY3/y1Ctt0LslkCaSD/SJBloLxcmg==" saltValue="7GlRMj9fdZ8tAgki4Id0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SAC2054</cp:lastModifiedBy>
  <cp:lastPrinted>2026-03-10T00:37:17Z</cp:lastPrinted>
  <dcterms:created xsi:type="dcterms:W3CDTF">2026-02-23T08:36:58Z</dcterms:created>
  <dcterms:modified xsi:type="dcterms:W3CDTF">2026-09-17T02:10:50Z</dcterms:modified>
  <cp:category/>
</cp:coreProperties>
</file>